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Sheet9" sheetId="24" r:id="rId6"/>
    <sheet name="011 - Cash" sheetId="16" r:id="rId7"/>
    <sheet name="022 - Balanced" sheetId="18" r:id="rId8"/>
    <sheet name="016 - Growth" sheetId="17" r:id="rId9"/>
    <sheet name="045 - Aust Gear" sheetId="21" r:id="rId10"/>
    <sheet name="082 - Acadian Aust Gear" sheetId="20" r:id="rId11"/>
    <sheet name="208 - Acadian Gbl Geared" sheetId="19" r:id="rId12"/>
    <sheet name="270 - Baille Global" sheetId="2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5" i="17" l="1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16" i="17"/>
  <c r="M17" i="17"/>
  <c r="M18" i="17"/>
  <c r="M19" i="17"/>
  <c r="M20" i="17"/>
  <c r="M21" i="17"/>
  <c r="M22" i="17"/>
  <c r="M15" i="17"/>
  <c r="O15" i="17" l="1"/>
  <c r="W55" i="12"/>
  <c r="W57" i="12"/>
  <c r="W58" i="12"/>
  <c r="W59" i="12"/>
  <c r="W60" i="12"/>
  <c r="W54" i="12"/>
  <c r="T60" i="12"/>
  <c r="T59" i="12"/>
  <c r="T58" i="12"/>
  <c r="T57" i="12"/>
  <c r="T55" i="12"/>
  <c r="T54" i="12"/>
  <c r="S60" i="12"/>
  <c r="S59" i="12"/>
  <c r="S58" i="12"/>
  <c r="S57" i="12"/>
  <c r="S55" i="12"/>
  <c r="S54" i="12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R60" i="12"/>
  <c r="V60" i="12" s="1"/>
  <c r="R59" i="12"/>
  <c r="V59" i="12" s="1"/>
  <c r="R58" i="12"/>
  <c r="V58" i="12" s="1"/>
  <c r="R57" i="12"/>
  <c r="V57" i="12" s="1"/>
  <c r="R55" i="12"/>
  <c r="V55" i="12" s="1"/>
  <c r="R54" i="12"/>
  <c r="V54" i="12" s="1"/>
  <c r="E73" i="12"/>
  <c r="E72" i="12"/>
  <c r="E71" i="12"/>
  <c r="E70" i="12"/>
  <c r="E68" i="12"/>
  <c r="E67" i="12"/>
  <c r="E62" i="12"/>
  <c r="E61" i="12"/>
  <c r="E60" i="12"/>
  <c r="E59" i="12"/>
  <c r="E57" i="12"/>
  <c r="E56" i="12"/>
  <c r="L47" i="17" l="1"/>
  <c r="L68" i="17"/>
  <c r="L143" i="17"/>
  <c r="K27" i="17"/>
  <c r="L48" i="17"/>
  <c r="L59" i="17"/>
  <c r="K91" i="17"/>
  <c r="L127" i="17"/>
  <c r="K313" i="17"/>
  <c r="L20" i="17"/>
  <c r="L31" i="17"/>
  <c r="L52" i="17"/>
  <c r="L63" i="17"/>
  <c r="L84" i="17"/>
  <c r="L95" i="17"/>
  <c r="L111" i="17"/>
  <c r="K43" i="17"/>
  <c r="L43" i="17"/>
  <c r="L64" i="17"/>
  <c r="K85" i="17"/>
  <c r="L133" i="17"/>
  <c r="K225" i="17"/>
  <c r="K23" i="17"/>
  <c r="L23" i="17"/>
  <c r="L28" i="17"/>
  <c r="L39" i="17"/>
  <c r="L44" i="17"/>
  <c r="L55" i="17"/>
  <c r="L60" i="17"/>
  <c r="L71" i="17"/>
  <c r="L76" i="17"/>
  <c r="L87" i="17"/>
  <c r="L92" i="17"/>
  <c r="L103" i="17"/>
  <c r="L108" i="17"/>
  <c r="K119" i="17"/>
  <c r="L119" i="17"/>
  <c r="K135" i="17"/>
  <c r="K149" i="17"/>
  <c r="L223" i="17"/>
  <c r="K297" i="17"/>
  <c r="K19" i="17"/>
  <c r="L19" i="17"/>
  <c r="L24" i="17"/>
  <c r="K35" i="17"/>
  <c r="L35" i="17"/>
  <c r="K51" i="17"/>
  <c r="L72" i="17"/>
  <c r="L83" i="17"/>
  <c r="L88" i="17"/>
  <c r="K99" i="17"/>
  <c r="L99" i="17"/>
  <c r="K115" i="17"/>
  <c r="L147" i="17"/>
  <c r="L152" i="17"/>
  <c r="L305" i="17"/>
  <c r="L179" i="17"/>
  <c r="L189" i="17"/>
  <c r="K195" i="17"/>
  <c r="K227" i="17"/>
  <c r="L239" i="17"/>
  <c r="K396" i="17"/>
  <c r="L237" i="17"/>
  <c r="K365" i="17"/>
  <c r="K159" i="17"/>
  <c r="K163" i="17"/>
  <c r="L175" i="17"/>
  <c r="L183" i="17"/>
  <c r="L207" i="17"/>
  <c r="L215" i="17"/>
  <c r="L200" i="17"/>
  <c r="L219" i="17"/>
  <c r="L235" i="17"/>
  <c r="K238" i="17"/>
  <c r="K20" i="17"/>
  <c r="K28" i="17"/>
  <c r="K48" i="17"/>
  <c r="K52" i="17"/>
  <c r="K64" i="17"/>
  <c r="K68" i="17"/>
  <c r="K80" i="17"/>
  <c r="K84" i="17"/>
  <c r="K96" i="17"/>
  <c r="K100" i="17"/>
  <c r="K116" i="17"/>
  <c r="K210" i="17"/>
  <c r="K288" i="17"/>
  <c r="K16" i="17"/>
  <c r="K24" i="17"/>
  <c r="K175" i="17"/>
  <c r="K191" i="17"/>
  <c r="L194" i="17"/>
  <c r="K207" i="17"/>
  <c r="K262" i="17"/>
  <c r="L302" i="17"/>
  <c r="K218" i="17"/>
  <c r="K310" i="17"/>
  <c r="K326" i="17"/>
  <c r="K342" i="17"/>
  <c r="K358" i="17"/>
  <c r="K374" i="17"/>
  <c r="K390" i="17"/>
  <c r="K406" i="17"/>
  <c r="J408" i="23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B9" i="23"/>
  <c r="BC9" i="23"/>
  <c r="BD9" i="23"/>
  <c r="AY10" i="23"/>
  <c r="AZ10" i="23"/>
  <c r="BB10" i="23"/>
  <c r="BC10" i="23"/>
  <c r="BD10" i="23"/>
  <c r="AY11" i="23"/>
  <c r="AZ11" i="23"/>
  <c r="BB11" i="23"/>
  <c r="BC11" i="23"/>
  <c r="BD11" i="23"/>
  <c r="BE11" i="23"/>
  <c r="AY12" i="23"/>
  <c r="AZ12" i="23"/>
  <c r="BB12" i="23"/>
  <c r="BC12" i="23"/>
  <c r="BD12" i="23"/>
  <c r="BE12" i="23"/>
  <c r="AY13" i="23"/>
  <c r="AZ13" i="23"/>
  <c r="BB13" i="23"/>
  <c r="BC13" i="23"/>
  <c r="BD13" i="23"/>
  <c r="AY14" i="23"/>
  <c r="AZ14" i="23"/>
  <c r="BB14" i="23"/>
  <c r="BC14" i="23"/>
  <c r="BD14" i="23"/>
  <c r="AY15" i="23"/>
  <c r="AZ15" i="23"/>
  <c r="BB15" i="23"/>
  <c r="BC15" i="23"/>
  <c r="BD15" i="23"/>
  <c r="BE15" i="23"/>
  <c r="AY16" i="23"/>
  <c r="AZ16" i="23"/>
  <c r="BB16" i="23"/>
  <c r="BC16" i="23"/>
  <c r="BD16" i="23"/>
  <c r="BE16" i="23"/>
  <c r="AY17" i="23"/>
  <c r="AZ17" i="23"/>
  <c r="BB17" i="23"/>
  <c r="BC17" i="23"/>
  <c r="BD17" i="23"/>
  <c r="AY18" i="23"/>
  <c r="AZ18" i="23"/>
  <c r="BB18" i="23"/>
  <c r="BC18" i="23"/>
  <c r="BD18" i="23"/>
  <c r="AY19" i="23"/>
  <c r="AZ19" i="23"/>
  <c r="BB19" i="23"/>
  <c r="BC19" i="23"/>
  <c r="BD19" i="23"/>
  <c r="BE19" i="23"/>
  <c r="AY20" i="23"/>
  <c r="AZ20" i="23"/>
  <c r="BB20" i="23"/>
  <c r="BC20" i="23"/>
  <c r="BD20" i="23"/>
  <c r="BE20" i="23"/>
  <c r="AY21" i="23"/>
  <c r="AZ21" i="23"/>
  <c r="BB21" i="23"/>
  <c r="BC21" i="23"/>
  <c r="BD21" i="23"/>
  <c r="AY22" i="23"/>
  <c r="AZ22" i="23"/>
  <c r="BB22" i="23"/>
  <c r="BC22" i="23"/>
  <c r="BD22" i="23"/>
  <c r="AY23" i="23"/>
  <c r="AZ23" i="23"/>
  <c r="BB23" i="23"/>
  <c r="BC23" i="23"/>
  <c r="BD23" i="23"/>
  <c r="BE23" i="23"/>
  <c r="AY24" i="23"/>
  <c r="AZ24" i="23"/>
  <c r="BB24" i="23"/>
  <c r="BC24" i="23"/>
  <c r="BD24" i="23"/>
  <c r="BE24" i="23"/>
  <c r="AY25" i="23"/>
  <c r="AZ25" i="23"/>
  <c r="BB25" i="23"/>
  <c r="BC25" i="23"/>
  <c r="BD25" i="23"/>
  <c r="AY26" i="23"/>
  <c r="AZ26" i="23"/>
  <c r="BB26" i="23"/>
  <c r="BC26" i="23"/>
  <c r="BD26" i="23"/>
  <c r="AY27" i="23"/>
  <c r="AZ27" i="23"/>
  <c r="BB27" i="23"/>
  <c r="BC27" i="23"/>
  <c r="BD27" i="23"/>
  <c r="BE27" i="23"/>
  <c r="AY28" i="23"/>
  <c r="AZ28" i="23"/>
  <c r="BB28" i="23"/>
  <c r="BC28" i="23"/>
  <c r="BD28" i="23"/>
  <c r="BE28" i="23"/>
  <c r="AY29" i="23"/>
  <c r="AZ29" i="23"/>
  <c r="BB29" i="23"/>
  <c r="BC29" i="23"/>
  <c r="BD29" i="23"/>
  <c r="AY30" i="23"/>
  <c r="AZ30" i="23"/>
  <c r="BB30" i="23"/>
  <c r="BC30" i="23"/>
  <c r="BD30" i="23"/>
  <c r="AY31" i="23"/>
  <c r="AZ31" i="23"/>
  <c r="BB31" i="23"/>
  <c r="BC31" i="23"/>
  <c r="BD31" i="23"/>
  <c r="BE31" i="23"/>
  <c r="AY32" i="23"/>
  <c r="AZ32" i="23"/>
  <c r="BB32" i="23"/>
  <c r="BC32" i="23"/>
  <c r="BD32" i="23"/>
  <c r="BE32" i="23"/>
  <c r="AY33" i="23"/>
  <c r="AZ33" i="23"/>
  <c r="BB33" i="23"/>
  <c r="BC33" i="23"/>
  <c r="BD33" i="23"/>
  <c r="AY34" i="23"/>
  <c r="AZ34" i="23"/>
  <c r="BB34" i="23"/>
  <c r="BC34" i="23"/>
  <c r="BD34" i="23"/>
  <c r="AY35" i="23"/>
  <c r="AZ35" i="23"/>
  <c r="BB35" i="23"/>
  <c r="BC35" i="23"/>
  <c r="BD35" i="23"/>
  <c r="BE35" i="23"/>
  <c r="AY36" i="23"/>
  <c r="AZ36" i="23"/>
  <c r="BB36" i="23"/>
  <c r="BC36" i="23"/>
  <c r="BD36" i="23"/>
  <c r="BE36" i="23"/>
  <c r="AY37" i="23"/>
  <c r="AZ37" i="23"/>
  <c r="BB37" i="23"/>
  <c r="BC37" i="23"/>
  <c r="BD37" i="23"/>
  <c r="AY38" i="23"/>
  <c r="AZ38" i="23"/>
  <c r="BB38" i="23"/>
  <c r="BC38" i="23"/>
  <c r="BD38" i="23"/>
  <c r="AY39" i="23"/>
  <c r="AZ39" i="23"/>
  <c r="BB39" i="23"/>
  <c r="BC39" i="23"/>
  <c r="BD39" i="23"/>
  <c r="BE39" i="23"/>
  <c r="AY40" i="23"/>
  <c r="AZ40" i="23"/>
  <c r="BB40" i="23"/>
  <c r="BC40" i="23"/>
  <c r="BD40" i="23"/>
  <c r="BE40" i="23"/>
  <c r="AY41" i="23"/>
  <c r="AZ41" i="23"/>
  <c r="BB41" i="23"/>
  <c r="BC41" i="23"/>
  <c r="BD41" i="23"/>
  <c r="AY42" i="23"/>
  <c r="AZ42" i="23"/>
  <c r="BB42" i="23"/>
  <c r="BC42" i="23"/>
  <c r="BD42" i="23"/>
  <c r="AY43" i="23"/>
  <c r="AZ43" i="23"/>
  <c r="BB43" i="23"/>
  <c r="BC43" i="23"/>
  <c r="BD43" i="23"/>
  <c r="BE43" i="23"/>
  <c r="AY44" i="23"/>
  <c r="AZ44" i="23"/>
  <c r="BB44" i="23"/>
  <c r="BC44" i="23"/>
  <c r="BD44" i="23"/>
  <c r="BE44" i="23"/>
  <c r="AY45" i="23"/>
  <c r="AZ45" i="23"/>
  <c r="BB45" i="23"/>
  <c r="BC45" i="23"/>
  <c r="BD45" i="23"/>
  <c r="AY46" i="23"/>
  <c r="AZ46" i="23"/>
  <c r="BB46" i="23"/>
  <c r="BC46" i="23"/>
  <c r="BD46" i="23"/>
  <c r="AY47" i="23"/>
  <c r="AZ47" i="23"/>
  <c r="BB47" i="23"/>
  <c r="BC47" i="23"/>
  <c r="BD47" i="23"/>
  <c r="BE47" i="23"/>
  <c r="AY48" i="23"/>
  <c r="AZ48" i="23"/>
  <c r="BB48" i="23"/>
  <c r="BC48" i="23"/>
  <c r="BD48" i="23"/>
  <c r="BE48" i="23"/>
  <c r="AY49" i="23"/>
  <c r="AZ49" i="23"/>
  <c r="BB49" i="23"/>
  <c r="BC49" i="23"/>
  <c r="BD49" i="23"/>
  <c r="AY50" i="23"/>
  <c r="AZ50" i="23"/>
  <c r="BB50" i="23"/>
  <c r="BC50" i="23"/>
  <c r="BD50" i="23"/>
  <c r="AY51" i="23"/>
  <c r="AZ51" i="23"/>
  <c r="BB51" i="23"/>
  <c r="BC51" i="23"/>
  <c r="BD51" i="23"/>
  <c r="BE51" i="23"/>
  <c r="AY52" i="23"/>
  <c r="AZ52" i="23"/>
  <c r="BB52" i="23"/>
  <c r="BC52" i="23"/>
  <c r="BD52" i="23"/>
  <c r="BE52" i="23"/>
  <c r="AY53" i="23"/>
  <c r="AZ53" i="23"/>
  <c r="BB53" i="23"/>
  <c r="BC53" i="23"/>
  <c r="BD53" i="23"/>
  <c r="AY54" i="23"/>
  <c r="AZ54" i="23"/>
  <c r="BB54" i="23"/>
  <c r="BC54" i="23"/>
  <c r="BD54" i="23"/>
  <c r="AY55" i="23"/>
  <c r="AZ55" i="23"/>
  <c r="BB55" i="23"/>
  <c r="BC55" i="23"/>
  <c r="BD55" i="23"/>
  <c r="BE55" i="23"/>
  <c r="AY56" i="23"/>
  <c r="AZ56" i="23"/>
  <c r="BB56" i="23"/>
  <c r="BC56" i="23"/>
  <c r="BD56" i="23"/>
  <c r="BE56" i="23"/>
  <c r="AY57" i="23"/>
  <c r="AZ57" i="23"/>
  <c r="BB57" i="23"/>
  <c r="BC57" i="23"/>
  <c r="BD57" i="23"/>
  <c r="AY58" i="23"/>
  <c r="AZ58" i="23"/>
  <c r="BB58" i="23"/>
  <c r="BC58" i="23"/>
  <c r="BD58" i="23"/>
  <c r="AY59" i="23"/>
  <c r="AZ59" i="23"/>
  <c r="BB59" i="23"/>
  <c r="BC59" i="23"/>
  <c r="BD59" i="23"/>
  <c r="BE59" i="23"/>
  <c r="AY60" i="23"/>
  <c r="AZ60" i="23"/>
  <c r="BB60" i="23"/>
  <c r="BC60" i="23"/>
  <c r="BD60" i="23"/>
  <c r="BE60" i="23"/>
  <c r="AY61" i="23"/>
  <c r="AZ61" i="23"/>
  <c r="BB61" i="23"/>
  <c r="BC61" i="23"/>
  <c r="BD61" i="23"/>
  <c r="AY62" i="23"/>
  <c r="AZ62" i="23"/>
  <c r="BB62" i="23"/>
  <c r="BC62" i="23"/>
  <c r="BD62" i="23"/>
  <c r="AY63" i="23"/>
  <c r="AZ63" i="23"/>
  <c r="BB63" i="23"/>
  <c r="BC63" i="23"/>
  <c r="BD63" i="23"/>
  <c r="BE63" i="23"/>
  <c r="AY64" i="23"/>
  <c r="AZ64" i="23"/>
  <c r="BB64" i="23"/>
  <c r="BC64" i="23"/>
  <c r="BD64" i="23"/>
  <c r="BE64" i="23"/>
  <c r="AY65" i="23"/>
  <c r="AZ65" i="23"/>
  <c r="BB65" i="23"/>
  <c r="BC65" i="23"/>
  <c r="BD65" i="23"/>
  <c r="AY66" i="23"/>
  <c r="AZ66" i="23"/>
  <c r="BB66" i="23"/>
  <c r="BC66" i="23"/>
  <c r="BD66" i="23"/>
  <c r="AY67" i="23"/>
  <c r="AZ67" i="23"/>
  <c r="BB67" i="23"/>
  <c r="BC67" i="23"/>
  <c r="BD67" i="23"/>
  <c r="BE67" i="23"/>
  <c r="AY68" i="23"/>
  <c r="AZ68" i="23"/>
  <c r="BB68" i="23"/>
  <c r="BC68" i="23"/>
  <c r="BD68" i="23"/>
  <c r="BE68" i="23"/>
  <c r="AY69" i="23"/>
  <c r="AZ69" i="23"/>
  <c r="BB69" i="23"/>
  <c r="BC69" i="23"/>
  <c r="BD69" i="23"/>
  <c r="AY70" i="23"/>
  <c r="AZ70" i="23"/>
  <c r="BB70" i="23"/>
  <c r="BC70" i="23"/>
  <c r="BD70" i="23"/>
  <c r="AY71" i="23"/>
  <c r="AZ71" i="23"/>
  <c r="BB71" i="23"/>
  <c r="BC71" i="23"/>
  <c r="BD71" i="23"/>
  <c r="BE71" i="23"/>
  <c r="AY72" i="23"/>
  <c r="AZ72" i="23"/>
  <c r="BB72" i="23"/>
  <c r="BC72" i="23"/>
  <c r="BD72" i="23"/>
  <c r="BE72" i="23"/>
  <c r="AY73" i="23"/>
  <c r="AZ73" i="23"/>
  <c r="BB73" i="23"/>
  <c r="BC73" i="23"/>
  <c r="BD73" i="23"/>
  <c r="AY74" i="23"/>
  <c r="AZ74" i="23"/>
  <c r="BB74" i="23"/>
  <c r="BC74" i="23"/>
  <c r="BD74" i="23"/>
  <c r="AY75" i="23"/>
  <c r="AZ75" i="23"/>
  <c r="BB75" i="23"/>
  <c r="BC75" i="23"/>
  <c r="BD75" i="23"/>
  <c r="BE75" i="23"/>
  <c r="AY76" i="23"/>
  <c r="AZ76" i="23"/>
  <c r="BB76" i="23"/>
  <c r="BC76" i="23"/>
  <c r="BD76" i="23"/>
  <c r="BE76" i="23"/>
  <c r="AY77" i="23"/>
  <c r="AZ77" i="23"/>
  <c r="BB77" i="23"/>
  <c r="BC77" i="23"/>
  <c r="BD77" i="23"/>
  <c r="AY78" i="23"/>
  <c r="AZ78" i="23"/>
  <c r="BB78" i="23"/>
  <c r="BC78" i="23"/>
  <c r="BD78" i="23"/>
  <c r="AY79" i="23"/>
  <c r="AZ79" i="23"/>
  <c r="BB79" i="23"/>
  <c r="BC79" i="23"/>
  <c r="BD79" i="23"/>
  <c r="BE79" i="23"/>
  <c r="AY80" i="23"/>
  <c r="AZ80" i="23"/>
  <c r="BB80" i="23"/>
  <c r="BC80" i="23"/>
  <c r="BD80" i="23"/>
  <c r="BE80" i="23"/>
  <c r="AY81" i="23"/>
  <c r="AZ81" i="23"/>
  <c r="BB81" i="23"/>
  <c r="BC81" i="23"/>
  <c r="BD81" i="23"/>
  <c r="AY82" i="23"/>
  <c r="AZ82" i="23"/>
  <c r="BB82" i="23"/>
  <c r="BC82" i="23"/>
  <c r="BD82" i="23"/>
  <c r="AY83" i="23"/>
  <c r="AZ83" i="23"/>
  <c r="BB83" i="23"/>
  <c r="BC83" i="23"/>
  <c r="BD83" i="23"/>
  <c r="BE83" i="23"/>
  <c r="AY84" i="23"/>
  <c r="AZ84" i="23"/>
  <c r="BB84" i="23"/>
  <c r="BC84" i="23"/>
  <c r="BD84" i="23"/>
  <c r="BE84" i="23"/>
  <c r="AY85" i="23"/>
  <c r="AZ85" i="23"/>
  <c r="BB85" i="23"/>
  <c r="BC85" i="23"/>
  <c r="BD85" i="23"/>
  <c r="AY86" i="23"/>
  <c r="AZ86" i="23"/>
  <c r="BB86" i="23"/>
  <c r="BC86" i="23"/>
  <c r="BD86" i="23"/>
  <c r="AY87" i="23"/>
  <c r="AZ87" i="23"/>
  <c r="BB87" i="23"/>
  <c r="BC87" i="23"/>
  <c r="BD87" i="23"/>
  <c r="BE87" i="23"/>
  <c r="AY88" i="23"/>
  <c r="AZ88" i="23"/>
  <c r="BB88" i="23"/>
  <c r="BC88" i="23"/>
  <c r="BD88" i="23"/>
  <c r="BE88" i="23"/>
  <c r="AY89" i="23"/>
  <c r="AZ89" i="23"/>
  <c r="BB89" i="23"/>
  <c r="BC89" i="23"/>
  <c r="BD89" i="23"/>
  <c r="AY90" i="23"/>
  <c r="AZ90" i="23"/>
  <c r="BB90" i="23"/>
  <c r="BC90" i="23"/>
  <c r="BD90" i="23"/>
  <c r="AY91" i="23"/>
  <c r="AZ91" i="23"/>
  <c r="BB91" i="23"/>
  <c r="BC91" i="23"/>
  <c r="BD91" i="23"/>
  <c r="BE91" i="23"/>
  <c r="AY92" i="23"/>
  <c r="AZ92" i="23"/>
  <c r="BB92" i="23"/>
  <c r="BC92" i="23"/>
  <c r="BD92" i="23"/>
  <c r="BE92" i="23"/>
  <c r="AY93" i="23"/>
  <c r="AZ93" i="23"/>
  <c r="BB93" i="23"/>
  <c r="BC93" i="23"/>
  <c r="BD93" i="23"/>
  <c r="AY94" i="23"/>
  <c r="AZ94" i="23"/>
  <c r="BB94" i="23"/>
  <c r="BC94" i="23"/>
  <c r="BD94" i="23"/>
  <c r="AY95" i="23"/>
  <c r="AZ95" i="23"/>
  <c r="BB95" i="23"/>
  <c r="BC95" i="23"/>
  <c r="BD95" i="23"/>
  <c r="BE95" i="23"/>
  <c r="AY96" i="23"/>
  <c r="AZ96" i="23"/>
  <c r="BB96" i="23"/>
  <c r="BC96" i="23"/>
  <c r="BD96" i="23"/>
  <c r="BE96" i="23"/>
  <c r="AY97" i="23"/>
  <c r="AZ97" i="23"/>
  <c r="BB97" i="23"/>
  <c r="BC97" i="23"/>
  <c r="BD97" i="23"/>
  <c r="AY98" i="23"/>
  <c r="AZ98" i="23"/>
  <c r="BB98" i="23"/>
  <c r="BC98" i="23"/>
  <c r="BD98" i="23"/>
  <c r="AY99" i="23"/>
  <c r="AZ99" i="23"/>
  <c r="BB99" i="23"/>
  <c r="BC99" i="23"/>
  <c r="BD99" i="23"/>
  <c r="BE99" i="23"/>
  <c r="AY100" i="23"/>
  <c r="AZ100" i="23"/>
  <c r="BB100" i="23"/>
  <c r="BC100" i="23"/>
  <c r="BD100" i="23"/>
  <c r="BE100" i="23"/>
  <c r="AY101" i="23"/>
  <c r="AZ101" i="23"/>
  <c r="BB101" i="23"/>
  <c r="BC101" i="23"/>
  <c r="BD101" i="23"/>
  <c r="AY102" i="23"/>
  <c r="AZ102" i="23"/>
  <c r="BB102" i="23"/>
  <c r="BC102" i="23"/>
  <c r="BD102" i="23"/>
  <c r="AY103" i="23"/>
  <c r="AZ103" i="23"/>
  <c r="BB103" i="23"/>
  <c r="BC103" i="23"/>
  <c r="BD103" i="23"/>
  <c r="BE103" i="23"/>
  <c r="AY104" i="23"/>
  <c r="AZ104" i="23"/>
  <c r="BB104" i="23"/>
  <c r="BC104" i="23"/>
  <c r="BD104" i="23"/>
  <c r="BE104" i="23"/>
  <c r="AY105" i="23"/>
  <c r="AZ105" i="23"/>
  <c r="BB105" i="23"/>
  <c r="BC105" i="23"/>
  <c r="BD105" i="23"/>
  <c r="AY106" i="23"/>
  <c r="AZ106" i="23"/>
  <c r="BB106" i="23"/>
  <c r="BC106" i="23"/>
  <c r="BD106" i="23"/>
  <c r="AY107" i="23"/>
  <c r="AZ107" i="23"/>
  <c r="BB107" i="23"/>
  <c r="BC107" i="23"/>
  <c r="BD107" i="23"/>
  <c r="BE107" i="23"/>
  <c r="AY108" i="23"/>
  <c r="AZ108" i="23"/>
  <c r="BB108" i="23"/>
  <c r="BC108" i="23"/>
  <c r="BD108" i="23"/>
  <c r="BE108" i="23"/>
  <c r="AY109" i="23"/>
  <c r="AZ109" i="23"/>
  <c r="BB109" i="23"/>
  <c r="BC109" i="23"/>
  <c r="BD109" i="23"/>
  <c r="AY110" i="23"/>
  <c r="AZ110" i="23"/>
  <c r="BB110" i="23"/>
  <c r="BC110" i="23"/>
  <c r="BD110" i="23"/>
  <c r="AY111" i="23"/>
  <c r="AZ111" i="23"/>
  <c r="BB111" i="23"/>
  <c r="BC111" i="23"/>
  <c r="BD111" i="23"/>
  <c r="BE111" i="23"/>
  <c r="AY112" i="23"/>
  <c r="AZ112" i="23"/>
  <c r="BB112" i="23"/>
  <c r="BC112" i="23"/>
  <c r="BD112" i="23"/>
  <c r="BE112" i="23"/>
  <c r="AY113" i="23"/>
  <c r="AZ113" i="23"/>
  <c r="BB113" i="23"/>
  <c r="BC113" i="23"/>
  <c r="BD113" i="23"/>
  <c r="AY114" i="23"/>
  <c r="AZ114" i="23"/>
  <c r="BB114" i="23"/>
  <c r="BC114" i="23"/>
  <c r="BD114" i="23"/>
  <c r="AY115" i="23"/>
  <c r="AZ115" i="23"/>
  <c r="BB115" i="23"/>
  <c r="BC115" i="23"/>
  <c r="BD115" i="23"/>
  <c r="BE115" i="23"/>
  <c r="AY116" i="23"/>
  <c r="AZ116" i="23"/>
  <c r="BB116" i="23"/>
  <c r="BC116" i="23"/>
  <c r="BD116" i="23"/>
  <c r="BE116" i="23"/>
  <c r="AY117" i="23"/>
  <c r="AZ117" i="23"/>
  <c r="BB117" i="23"/>
  <c r="BC117" i="23"/>
  <c r="BD117" i="23"/>
  <c r="AY118" i="23"/>
  <c r="AZ118" i="23"/>
  <c r="BB118" i="23"/>
  <c r="BC118" i="23"/>
  <c r="BD118" i="23"/>
  <c r="AY119" i="23"/>
  <c r="AZ119" i="23"/>
  <c r="BB119" i="23"/>
  <c r="BC119" i="23"/>
  <c r="BD119" i="23"/>
  <c r="BE119" i="23"/>
  <c r="AY120" i="23"/>
  <c r="AZ120" i="23"/>
  <c r="BB120" i="23"/>
  <c r="BC120" i="23"/>
  <c r="BD120" i="23"/>
  <c r="BE120" i="23"/>
  <c r="AY121" i="23"/>
  <c r="AZ121" i="23"/>
  <c r="BB121" i="23"/>
  <c r="BC121" i="23"/>
  <c r="BD121" i="23"/>
  <c r="AY122" i="23"/>
  <c r="AZ122" i="23"/>
  <c r="BB122" i="23"/>
  <c r="BC122" i="23"/>
  <c r="BD122" i="23"/>
  <c r="AY123" i="23"/>
  <c r="AZ123" i="23"/>
  <c r="BB123" i="23"/>
  <c r="BC123" i="23"/>
  <c r="BD123" i="23"/>
  <c r="BE123" i="23"/>
  <c r="AY124" i="23"/>
  <c r="AZ124" i="23"/>
  <c r="BB124" i="23"/>
  <c r="BC124" i="23"/>
  <c r="BD124" i="23"/>
  <c r="BE124" i="23"/>
  <c r="AY125" i="23"/>
  <c r="AZ125" i="23"/>
  <c r="BB125" i="23"/>
  <c r="BC125" i="23"/>
  <c r="BD125" i="23"/>
  <c r="AY126" i="23"/>
  <c r="AZ126" i="23"/>
  <c r="BB126" i="23"/>
  <c r="BC126" i="23"/>
  <c r="BD126" i="23"/>
  <c r="AY127" i="23"/>
  <c r="AZ127" i="23"/>
  <c r="BB127" i="23"/>
  <c r="BC127" i="23"/>
  <c r="BD127" i="23"/>
  <c r="BE127" i="23"/>
  <c r="AY128" i="23"/>
  <c r="AZ128" i="23"/>
  <c r="BB128" i="23"/>
  <c r="BC128" i="23"/>
  <c r="BD128" i="23"/>
  <c r="BE128" i="23"/>
  <c r="AY129" i="23"/>
  <c r="AZ129" i="23"/>
  <c r="BB129" i="23"/>
  <c r="BC129" i="23"/>
  <c r="BD129" i="23"/>
  <c r="AY130" i="23"/>
  <c r="AZ130" i="23"/>
  <c r="BB130" i="23"/>
  <c r="BC130" i="23"/>
  <c r="BD130" i="23"/>
  <c r="AY131" i="23"/>
  <c r="AZ131" i="23"/>
  <c r="BB131" i="23"/>
  <c r="BC131" i="23"/>
  <c r="BD131" i="23"/>
  <c r="BE131" i="23"/>
  <c r="AY132" i="23"/>
  <c r="AZ132" i="23"/>
  <c r="BB132" i="23"/>
  <c r="BC132" i="23"/>
  <c r="BD132" i="23"/>
  <c r="BE132" i="23"/>
  <c r="AY133" i="23"/>
  <c r="AZ133" i="23"/>
  <c r="BB133" i="23"/>
  <c r="BC133" i="23"/>
  <c r="BD133" i="23"/>
  <c r="AY134" i="23"/>
  <c r="AZ134" i="23"/>
  <c r="BB134" i="23"/>
  <c r="BC134" i="23"/>
  <c r="BD134" i="23"/>
  <c r="AY135" i="23"/>
  <c r="AZ135" i="23"/>
  <c r="BB135" i="23"/>
  <c r="BC135" i="23"/>
  <c r="BD135" i="23"/>
  <c r="BE135" i="23"/>
  <c r="AY136" i="23"/>
  <c r="AZ136" i="23"/>
  <c r="BB136" i="23"/>
  <c r="BC136" i="23"/>
  <c r="BD136" i="23"/>
  <c r="BE136" i="23"/>
  <c r="AY137" i="23"/>
  <c r="AZ137" i="23"/>
  <c r="BB137" i="23"/>
  <c r="BC137" i="23"/>
  <c r="BD137" i="23"/>
  <c r="AY138" i="23"/>
  <c r="AZ138" i="23"/>
  <c r="BB138" i="23"/>
  <c r="BC138" i="23"/>
  <c r="BD138" i="23"/>
  <c r="AY139" i="23"/>
  <c r="AZ139" i="23"/>
  <c r="BB139" i="23"/>
  <c r="BC139" i="23"/>
  <c r="BD139" i="23"/>
  <c r="BE139" i="23"/>
  <c r="AY140" i="23"/>
  <c r="AZ140" i="23"/>
  <c r="BB140" i="23"/>
  <c r="BC140" i="23"/>
  <c r="BD140" i="23"/>
  <c r="BE140" i="23"/>
  <c r="AY141" i="23"/>
  <c r="AZ141" i="23"/>
  <c r="BB141" i="23"/>
  <c r="BC141" i="23"/>
  <c r="BD141" i="23"/>
  <c r="AY142" i="23"/>
  <c r="AZ142" i="23"/>
  <c r="BB142" i="23"/>
  <c r="BC142" i="23"/>
  <c r="BD142" i="23"/>
  <c r="AY143" i="23"/>
  <c r="AZ143" i="23"/>
  <c r="BB143" i="23"/>
  <c r="BC143" i="23"/>
  <c r="BD143" i="23"/>
  <c r="BE143" i="23"/>
  <c r="AY144" i="23"/>
  <c r="AZ144" i="23"/>
  <c r="BB144" i="23"/>
  <c r="BC144" i="23"/>
  <c r="BD144" i="23"/>
  <c r="BE144" i="23"/>
  <c r="AY145" i="23"/>
  <c r="AZ145" i="23"/>
  <c r="BB145" i="23"/>
  <c r="BC145" i="23"/>
  <c r="BD145" i="23"/>
  <c r="AY146" i="23"/>
  <c r="AZ146" i="23"/>
  <c r="BB146" i="23"/>
  <c r="BC146" i="23"/>
  <c r="BD146" i="23"/>
  <c r="AY147" i="23"/>
  <c r="AZ147" i="23"/>
  <c r="BB147" i="23"/>
  <c r="BC147" i="23"/>
  <c r="BD147" i="23"/>
  <c r="BE147" i="23"/>
  <c r="AY148" i="23"/>
  <c r="AZ148" i="23"/>
  <c r="BB148" i="23"/>
  <c r="BC148" i="23"/>
  <c r="BD148" i="23"/>
  <c r="BE148" i="23"/>
  <c r="AY149" i="23"/>
  <c r="AZ149" i="23"/>
  <c r="BB149" i="23"/>
  <c r="BC149" i="23"/>
  <c r="BD149" i="23"/>
  <c r="AY150" i="23"/>
  <c r="AZ150" i="23"/>
  <c r="BB150" i="23"/>
  <c r="BC150" i="23"/>
  <c r="BD150" i="23"/>
  <c r="AY151" i="23"/>
  <c r="AZ151" i="23"/>
  <c r="BB151" i="23"/>
  <c r="BC151" i="23"/>
  <c r="BD151" i="23"/>
  <c r="BE151" i="23"/>
  <c r="AY152" i="23"/>
  <c r="AZ152" i="23"/>
  <c r="BB152" i="23"/>
  <c r="BC152" i="23"/>
  <c r="BD152" i="23"/>
  <c r="BE152" i="23"/>
  <c r="AY153" i="23"/>
  <c r="AZ153" i="23"/>
  <c r="BB153" i="23"/>
  <c r="BC153" i="23"/>
  <c r="BD153" i="23"/>
  <c r="AY154" i="23"/>
  <c r="AZ154" i="23"/>
  <c r="BB154" i="23"/>
  <c r="BC154" i="23"/>
  <c r="BD154" i="23"/>
  <c r="AY155" i="23"/>
  <c r="AZ155" i="23"/>
  <c r="BB155" i="23"/>
  <c r="BC155" i="23"/>
  <c r="BD155" i="23"/>
  <c r="BE155" i="23"/>
  <c r="AY156" i="23"/>
  <c r="AZ156" i="23"/>
  <c r="BB156" i="23"/>
  <c r="BC156" i="23"/>
  <c r="BD156" i="23"/>
  <c r="BE156" i="23"/>
  <c r="AY157" i="23"/>
  <c r="AZ157" i="23"/>
  <c r="BB157" i="23"/>
  <c r="BC157" i="23"/>
  <c r="BD157" i="23"/>
  <c r="AY158" i="23"/>
  <c r="AZ158" i="23"/>
  <c r="BB158" i="23"/>
  <c r="BC158" i="23"/>
  <c r="BD158" i="23"/>
  <c r="AY159" i="23"/>
  <c r="AZ159" i="23"/>
  <c r="BB159" i="23"/>
  <c r="BC159" i="23"/>
  <c r="BD159" i="23"/>
  <c r="BE159" i="23"/>
  <c r="AY160" i="23"/>
  <c r="AZ160" i="23"/>
  <c r="BB160" i="23"/>
  <c r="BC160" i="23"/>
  <c r="BD160" i="23"/>
  <c r="BE160" i="23"/>
  <c r="AY161" i="23"/>
  <c r="AZ161" i="23"/>
  <c r="BB161" i="23"/>
  <c r="BC161" i="23"/>
  <c r="BD161" i="23"/>
  <c r="AY162" i="23"/>
  <c r="AZ162" i="23"/>
  <c r="BB162" i="23"/>
  <c r="BC162" i="23"/>
  <c r="BD162" i="23"/>
  <c r="AY163" i="23"/>
  <c r="AZ163" i="23"/>
  <c r="BB163" i="23"/>
  <c r="BC163" i="23"/>
  <c r="BD163" i="23"/>
  <c r="BE163" i="23"/>
  <c r="AY164" i="23"/>
  <c r="AZ164" i="23"/>
  <c r="BB164" i="23"/>
  <c r="BC164" i="23"/>
  <c r="BD164" i="23"/>
  <c r="BE164" i="23"/>
  <c r="AY165" i="23"/>
  <c r="AZ165" i="23"/>
  <c r="BB165" i="23"/>
  <c r="BC165" i="23"/>
  <c r="BD165" i="23"/>
  <c r="AY166" i="23"/>
  <c r="AZ166" i="23"/>
  <c r="BB166" i="23"/>
  <c r="BC166" i="23"/>
  <c r="BD166" i="23"/>
  <c r="AY167" i="23"/>
  <c r="AZ167" i="23"/>
  <c r="BB167" i="23"/>
  <c r="BC167" i="23"/>
  <c r="BD167" i="23"/>
  <c r="BE167" i="23"/>
  <c r="AY168" i="23"/>
  <c r="AZ168" i="23"/>
  <c r="BB168" i="23"/>
  <c r="BC168" i="23"/>
  <c r="BD168" i="23"/>
  <c r="BE168" i="23"/>
  <c r="AY169" i="23"/>
  <c r="AZ169" i="23"/>
  <c r="BB169" i="23"/>
  <c r="BC169" i="23"/>
  <c r="BD169" i="23"/>
  <c r="AY170" i="23"/>
  <c r="AZ170" i="23"/>
  <c r="BB170" i="23"/>
  <c r="BC170" i="23"/>
  <c r="BD170" i="23"/>
  <c r="AY171" i="23"/>
  <c r="AZ171" i="23"/>
  <c r="BB171" i="23"/>
  <c r="BC171" i="23"/>
  <c r="BD171" i="23"/>
  <c r="BE171" i="23"/>
  <c r="AY172" i="23"/>
  <c r="AZ172" i="23"/>
  <c r="BB172" i="23"/>
  <c r="BC172" i="23"/>
  <c r="BD172" i="23"/>
  <c r="BE172" i="23"/>
  <c r="AY173" i="23"/>
  <c r="AZ173" i="23"/>
  <c r="BB173" i="23"/>
  <c r="BC173" i="23"/>
  <c r="BD173" i="23"/>
  <c r="AY174" i="23"/>
  <c r="AZ174" i="23"/>
  <c r="BB174" i="23"/>
  <c r="BC174" i="23"/>
  <c r="BD174" i="23"/>
  <c r="AY175" i="23"/>
  <c r="AZ175" i="23"/>
  <c r="BB175" i="23"/>
  <c r="BC175" i="23"/>
  <c r="BD175" i="23"/>
  <c r="BE175" i="23"/>
  <c r="AY176" i="23"/>
  <c r="AZ176" i="23"/>
  <c r="BB176" i="23"/>
  <c r="BC176" i="23"/>
  <c r="BD176" i="23"/>
  <c r="BE176" i="23"/>
  <c r="AY177" i="23"/>
  <c r="AZ177" i="23"/>
  <c r="BB177" i="23"/>
  <c r="BC177" i="23"/>
  <c r="BD177" i="23"/>
  <c r="AY178" i="23"/>
  <c r="AZ178" i="23"/>
  <c r="BB178" i="23"/>
  <c r="BC178" i="23"/>
  <c r="BD178" i="23"/>
  <c r="AY179" i="23"/>
  <c r="AZ179" i="23"/>
  <c r="BB179" i="23"/>
  <c r="BC179" i="23"/>
  <c r="BD179" i="23"/>
  <c r="BE179" i="23"/>
  <c r="AY180" i="23"/>
  <c r="AZ180" i="23"/>
  <c r="BB180" i="23"/>
  <c r="BC180" i="23"/>
  <c r="BD180" i="23"/>
  <c r="BE180" i="23"/>
  <c r="AY181" i="23"/>
  <c r="AZ181" i="23"/>
  <c r="BB181" i="23"/>
  <c r="BC181" i="23"/>
  <c r="BD181" i="23"/>
  <c r="AY182" i="23"/>
  <c r="AZ182" i="23"/>
  <c r="BB182" i="23"/>
  <c r="BC182" i="23"/>
  <c r="BD182" i="23"/>
  <c r="AY183" i="23"/>
  <c r="AZ183" i="23"/>
  <c r="BB183" i="23"/>
  <c r="BC183" i="23"/>
  <c r="BD183" i="23"/>
  <c r="BE183" i="23"/>
  <c r="AY184" i="23"/>
  <c r="AZ184" i="23"/>
  <c r="BB184" i="23"/>
  <c r="BC184" i="23"/>
  <c r="BD184" i="23"/>
  <c r="BE184" i="23"/>
  <c r="AY185" i="23"/>
  <c r="AZ185" i="23"/>
  <c r="BB185" i="23"/>
  <c r="BC185" i="23"/>
  <c r="BD185" i="23"/>
  <c r="AY186" i="23"/>
  <c r="AZ186" i="23"/>
  <c r="BB186" i="23"/>
  <c r="BC186" i="23"/>
  <c r="BD186" i="23"/>
  <c r="AY187" i="23"/>
  <c r="AZ187" i="23"/>
  <c r="BB187" i="23"/>
  <c r="BC187" i="23"/>
  <c r="BD187" i="23"/>
  <c r="BE187" i="23"/>
  <c r="AY188" i="23"/>
  <c r="AZ188" i="23"/>
  <c r="BB188" i="23"/>
  <c r="BC188" i="23"/>
  <c r="BD188" i="23"/>
  <c r="BE188" i="23"/>
  <c r="AY189" i="23"/>
  <c r="AZ189" i="23"/>
  <c r="BB189" i="23"/>
  <c r="BC189" i="23"/>
  <c r="BD189" i="23"/>
  <c r="AY190" i="23"/>
  <c r="AZ190" i="23"/>
  <c r="BB190" i="23"/>
  <c r="BC190" i="23"/>
  <c r="BD190" i="23"/>
  <c r="AY191" i="23"/>
  <c r="AZ191" i="23"/>
  <c r="BB191" i="23"/>
  <c r="BC191" i="23"/>
  <c r="BD191" i="23"/>
  <c r="BE191" i="23"/>
  <c r="AY192" i="23"/>
  <c r="AZ192" i="23"/>
  <c r="BB192" i="23"/>
  <c r="BC192" i="23"/>
  <c r="BD192" i="23"/>
  <c r="BE192" i="23"/>
  <c r="AY193" i="23"/>
  <c r="AZ193" i="23"/>
  <c r="BB193" i="23"/>
  <c r="BC193" i="23"/>
  <c r="BD193" i="23"/>
  <c r="AY194" i="23"/>
  <c r="AZ194" i="23"/>
  <c r="BB194" i="23"/>
  <c r="BC194" i="23"/>
  <c r="BD194" i="23"/>
  <c r="AY195" i="23"/>
  <c r="AZ195" i="23"/>
  <c r="BB195" i="23"/>
  <c r="BC195" i="23"/>
  <c r="BD195" i="23"/>
  <c r="BE195" i="23"/>
  <c r="AY196" i="23"/>
  <c r="AZ196" i="23"/>
  <c r="BB196" i="23"/>
  <c r="BC196" i="23"/>
  <c r="BD196" i="23"/>
  <c r="BE196" i="23"/>
  <c r="AY197" i="23"/>
  <c r="AZ197" i="23"/>
  <c r="BB197" i="23"/>
  <c r="BC197" i="23"/>
  <c r="BD197" i="23"/>
  <c r="AY198" i="23"/>
  <c r="AZ198" i="23"/>
  <c r="BB198" i="23"/>
  <c r="BC198" i="23"/>
  <c r="BD198" i="23"/>
  <c r="AY199" i="23"/>
  <c r="AZ199" i="23"/>
  <c r="BB199" i="23"/>
  <c r="BC199" i="23"/>
  <c r="BD199" i="23"/>
  <c r="BE199" i="23"/>
  <c r="AY200" i="23"/>
  <c r="AZ200" i="23"/>
  <c r="BB200" i="23"/>
  <c r="BC200" i="23"/>
  <c r="BD200" i="23"/>
  <c r="BE200" i="23"/>
  <c r="AY201" i="23"/>
  <c r="AZ201" i="23"/>
  <c r="BB201" i="23"/>
  <c r="BC201" i="23"/>
  <c r="BD201" i="23"/>
  <c r="AY202" i="23"/>
  <c r="AZ202" i="23"/>
  <c r="BB202" i="23"/>
  <c r="BC202" i="23"/>
  <c r="BD202" i="23"/>
  <c r="AY203" i="23"/>
  <c r="AZ203" i="23"/>
  <c r="BB203" i="23"/>
  <c r="BC203" i="23"/>
  <c r="BD203" i="23"/>
  <c r="BE203" i="23"/>
  <c r="AY204" i="23"/>
  <c r="AZ204" i="23"/>
  <c r="BB204" i="23"/>
  <c r="BC204" i="23"/>
  <c r="BD204" i="23"/>
  <c r="BE204" i="23"/>
  <c r="AY205" i="23"/>
  <c r="AZ205" i="23"/>
  <c r="BB205" i="23"/>
  <c r="BC205" i="23"/>
  <c r="BD205" i="23"/>
  <c r="AY206" i="23"/>
  <c r="AZ206" i="23"/>
  <c r="BB206" i="23"/>
  <c r="BC206" i="23"/>
  <c r="BD206" i="23"/>
  <c r="AY207" i="23"/>
  <c r="AZ207" i="23"/>
  <c r="BB207" i="23"/>
  <c r="BC207" i="23"/>
  <c r="BD207" i="23"/>
  <c r="BE207" i="23"/>
  <c r="AY208" i="23"/>
  <c r="AZ208" i="23"/>
  <c r="BB208" i="23"/>
  <c r="BC208" i="23"/>
  <c r="BD208" i="23"/>
  <c r="BE208" i="23"/>
  <c r="AY209" i="23"/>
  <c r="AZ209" i="23"/>
  <c r="BB209" i="23"/>
  <c r="BC209" i="23"/>
  <c r="BD209" i="23"/>
  <c r="AY210" i="23"/>
  <c r="AZ210" i="23"/>
  <c r="BB210" i="23"/>
  <c r="BC210" i="23"/>
  <c r="BD210" i="23"/>
  <c r="AY211" i="23"/>
  <c r="AZ211" i="23"/>
  <c r="BB211" i="23"/>
  <c r="BC211" i="23"/>
  <c r="BD211" i="23"/>
  <c r="BE211" i="23"/>
  <c r="AY212" i="23"/>
  <c r="AZ212" i="23"/>
  <c r="BB212" i="23"/>
  <c r="BC212" i="23"/>
  <c r="BD212" i="23"/>
  <c r="BE212" i="23"/>
  <c r="AY213" i="23"/>
  <c r="AZ213" i="23"/>
  <c r="BB213" i="23"/>
  <c r="BC213" i="23"/>
  <c r="BD213" i="23"/>
  <c r="AY214" i="23"/>
  <c r="AZ214" i="23"/>
  <c r="BB214" i="23"/>
  <c r="BC214" i="23"/>
  <c r="BD214" i="23"/>
  <c r="AY215" i="23"/>
  <c r="AZ215" i="23"/>
  <c r="BB215" i="23"/>
  <c r="BC215" i="23"/>
  <c r="BD215" i="23"/>
  <c r="BE215" i="23"/>
  <c r="AY216" i="23"/>
  <c r="AZ216" i="23"/>
  <c r="BB216" i="23"/>
  <c r="BC216" i="23"/>
  <c r="BD216" i="23"/>
  <c r="BE216" i="23"/>
  <c r="AY217" i="23"/>
  <c r="AZ217" i="23"/>
  <c r="BB217" i="23"/>
  <c r="BC217" i="23"/>
  <c r="BD217" i="23"/>
  <c r="AY218" i="23"/>
  <c r="AZ218" i="23"/>
  <c r="BB218" i="23"/>
  <c r="BC218" i="23"/>
  <c r="BD218" i="23"/>
  <c r="AY219" i="23"/>
  <c r="AZ219" i="23"/>
  <c r="BB219" i="23"/>
  <c r="BC219" i="23"/>
  <c r="BD219" i="23"/>
  <c r="BE219" i="23"/>
  <c r="AY220" i="23"/>
  <c r="AZ220" i="23"/>
  <c r="BB220" i="23"/>
  <c r="BC220" i="23"/>
  <c r="BD220" i="23"/>
  <c r="BE220" i="23"/>
  <c r="AY221" i="23"/>
  <c r="AZ221" i="23"/>
  <c r="BB221" i="23"/>
  <c r="BC221" i="23"/>
  <c r="BD221" i="23"/>
  <c r="AY222" i="23"/>
  <c r="AZ222" i="23"/>
  <c r="BB222" i="23"/>
  <c r="BC222" i="23"/>
  <c r="BD222" i="23"/>
  <c r="AY223" i="23"/>
  <c r="AZ223" i="23"/>
  <c r="BB223" i="23"/>
  <c r="BC223" i="23"/>
  <c r="BD223" i="23"/>
  <c r="BE223" i="23"/>
  <c r="AY224" i="23"/>
  <c r="AZ224" i="23"/>
  <c r="BB224" i="23"/>
  <c r="BC224" i="23"/>
  <c r="BD224" i="23"/>
  <c r="BE224" i="23"/>
  <c r="AY225" i="23"/>
  <c r="AZ225" i="23"/>
  <c r="BB225" i="23"/>
  <c r="BC225" i="23"/>
  <c r="BD225" i="23"/>
  <c r="AY226" i="23"/>
  <c r="AZ226" i="23"/>
  <c r="BB226" i="23"/>
  <c r="BC226" i="23"/>
  <c r="BD226" i="23"/>
  <c r="AY227" i="23"/>
  <c r="AZ227" i="23"/>
  <c r="BB227" i="23"/>
  <c r="BC227" i="23"/>
  <c r="BD227" i="23"/>
  <c r="BE227" i="23"/>
  <c r="AY228" i="23"/>
  <c r="AZ228" i="23"/>
  <c r="BB228" i="23"/>
  <c r="BC228" i="23"/>
  <c r="BD228" i="23"/>
  <c r="BE228" i="23"/>
  <c r="AY229" i="23"/>
  <c r="AZ229" i="23"/>
  <c r="BB229" i="23"/>
  <c r="BC229" i="23"/>
  <c r="BD229" i="23"/>
  <c r="AY230" i="23"/>
  <c r="AZ230" i="23"/>
  <c r="BB230" i="23"/>
  <c r="BC230" i="23"/>
  <c r="BD230" i="23"/>
  <c r="AY231" i="23"/>
  <c r="AZ231" i="23"/>
  <c r="BB231" i="23"/>
  <c r="BC231" i="23"/>
  <c r="BD231" i="23"/>
  <c r="BE231" i="23"/>
  <c r="AY232" i="23"/>
  <c r="AZ232" i="23"/>
  <c r="BB232" i="23"/>
  <c r="BC232" i="23"/>
  <c r="BD232" i="23"/>
  <c r="BE232" i="23"/>
  <c r="AY233" i="23"/>
  <c r="AZ233" i="23"/>
  <c r="BB233" i="23"/>
  <c r="BC233" i="23"/>
  <c r="BD233" i="23"/>
  <c r="AY234" i="23"/>
  <c r="AZ234" i="23"/>
  <c r="BB234" i="23"/>
  <c r="BC234" i="23"/>
  <c r="BD234" i="23"/>
  <c r="AY235" i="23"/>
  <c r="AZ235" i="23"/>
  <c r="BB235" i="23"/>
  <c r="BC235" i="23"/>
  <c r="BD235" i="23"/>
  <c r="BE235" i="23"/>
  <c r="AY236" i="23"/>
  <c r="AZ236" i="23"/>
  <c r="BB236" i="23"/>
  <c r="BC236" i="23"/>
  <c r="BD236" i="23"/>
  <c r="BE236" i="23"/>
  <c r="AY237" i="23"/>
  <c r="AZ237" i="23"/>
  <c r="BB237" i="23"/>
  <c r="BC237" i="23"/>
  <c r="BD237" i="23"/>
  <c r="AY238" i="23"/>
  <c r="AZ238" i="23"/>
  <c r="BB238" i="23"/>
  <c r="BC238" i="23"/>
  <c r="BD238" i="23"/>
  <c r="AY239" i="23"/>
  <c r="AZ239" i="23"/>
  <c r="BB239" i="23"/>
  <c r="BC239" i="23"/>
  <c r="BD239" i="23"/>
  <c r="BE239" i="23"/>
  <c r="AY240" i="23"/>
  <c r="AZ240" i="23"/>
  <c r="BB240" i="23"/>
  <c r="BC240" i="23"/>
  <c r="BD240" i="23"/>
  <c r="BE240" i="23"/>
  <c r="AY241" i="23"/>
  <c r="AZ241" i="23"/>
  <c r="BB241" i="23"/>
  <c r="BC241" i="23"/>
  <c r="BD241" i="23"/>
  <c r="AY242" i="23"/>
  <c r="AZ242" i="23"/>
  <c r="BB242" i="23"/>
  <c r="BC242" i="23"/>
  <c r="BD242" i="23"/>
  <c r="AY243" i="23"/>
  <c r="AZ243" i="23"/>
  <c r="BB243" i="23"/>
  <c r="BC243" i="23"/>
  <c r="BD243" i="23"/>
  <c r="BE243" i="23"/>
  <c r="AY244" i="23"/>
  <c r="AZ244" i="23"/>
  <c r="BB244" i="23"/>
  <c r="BC244" i="23"/>
  <c r="BD244" i="23"/>
  <c r="BE244" i="23"/>
  <c r="AY245" i="23"/>
  <c r="AZ245" i="23"/>
  <c r="BB245" i="23"/>
  <c r="BC245" i="23"/>
  <c r="BD245" i="23"/>
  <c r="AY246" i="23"/>
  <c r="AZ246" i="23"/>
  <c r="BB246" i="23"/>
  <c r="BC246" i="23"/>
  <c r="BD246" i="23"/>
  <c r="AY247" i="23"/>
  <c r="AZ247" i="23"/>
  <c r="BB247" i="23"/>
  <c r="BC247" i="23"/>
  <c r="BD247" i="23"/>
  <c r="BE247" i="23"/>
  <c r="AY248" i="23"/>
  <c r="AZ248" i="23"/>
  <c r="BB248" i="23"/>
  <c r="BC248" i="23"/>
  <c r="BD248" i="23"/>
  <c r="BE248" i="23"/>
  <c r="AY249" i="23"/>
  <c r="AZ249" i="23"/>
  <c r="BB249" i="23"/>
  <c r="BC249" i="23"/>
  <c r="BD249" i="23"/>
  <c r="AY250" i="23"/>
  <c r="AZ250" i="23"/>
  <c r="BB250" i="23"/>
  <c r="BC250" i="23"/>
  <c r="BD250" i="23"/>
  <c r="AY251" i="23"/>
  <c r="AZ251" i="23"/>
  <c r="BB251" i="23"/>
  <c r="BC251" i="23"/>
  <c r="BD251" i="23"/>
  <c r="BE251" i="23"/>
  <c r="AY252" i="23"/>
  <c r="AZ252" i="23"/>
  <c r="BB252" i="23"/>
  <c r="BC252" i="23"/>
  <c r="BD252" i="23"/>
  <c r="BE252" i="23"/>
  <c r="AY253" i="23"/>
  <c r="AZ253" i="23"/>
  <c r="BB253" i="23"/>
  <c r="BC253" i="23"/>
  <c r="BD253" i="23"/>
  <c r="AY254" i="23"/>
  <c r="AZ254" i="23"/>
  <c r="BB254" i="23"/>
  <c r="BC254" i="23"/>
  <c r="BD254" i="23"/>
  <c r="AY255" i="23"/>
  <c r="AZ255" i="23"/>
  <c r="BB255" i="23"/>
  <c r="BC255" i="23"/>
  <c r="BD255" i="23"/>
  <c r="BE255" i="23"/>
  <c r="AY256" i="23"/>
  <c r="AZ256" i="23"/>
  <c r="BB256" i="23"/>
  <c r="BC256" i="23"/>
  <c r="BD256" i="23"/>
  <c r="BE256" i="23"/>
  <c r="AY257" i="23"/>
  <c r="AZ257" i="23"/>
  <c r="BB257" i="23"/>
  <c r="BC257" i="23"/>
  <c r="BD257" i="23"/>
  <c r="AY258" i="23"/>
  <c r="AZ258" i="23"/>
  <c r="BB258" i="23"/>
  <c r="BC258" i="23"/>
  <c r="BD258" i="23"/>
  <c r="AY259" i="23"/>
  <c r="AZ259" i="23"/>
  <c r="BB259" i="23"/>
  <c r="BC259" i="23"/>
  <c r="BD259" i="23"/>
  <c r="BE259" i="23"/>
  <c r="AY260" i="23"/>
  <c r="AZ260" i="23"/>
  <c r="BB260" i="23"/>
  <c r="BC260" i="23"/>
  <c r="BD260" i="23"/>
  <c r="BE260" i="23"/>
  <c r="AY261" i="23"/>
  <c r="AZ261" i="23"/>
  <c r="BB261" i="23"/>
  <c r="BC261" i="23"/>
  <c r="BD261" i="23"/>
  <c r="AY262" i="23"/>
  <c r="AZ262" i="23"/>
  <c r="BB262" i="23"/>
  <c r="BC262" i="23"/>
  <c r="BD262" i="23"/>
  <c r="AY263" i="23"/>
  <c r="AZ263" i="23"/>
  <c r="BB263" i="23"/>
  <c r="BC263" i="23"/>
  <c r="BD263" i="23"/>
  <c r="BE263" i="23"/>
  <c r="AY264" i="23"/>
  <c r="AZ264" i="23"/>
  <c r="BB264" i="23"/>
  <c r="BC264" i="23"/>
  <c r="BD264" i="23"/>
  <c r="BE264" i="23"/>
  <c r="AY265" i="23"/>
  <c r="AZ265" i="23"/>
  <c r="BB265" i="23"/>
  <c r="BC265" i="23"/>
  <c r="BD265" i="23"/>
  <c r="AY266" i="23"/>
  <c r="AZ266" i="23"/>
  <c r="BB266" i="23"/>
  <c r="BC266" i="23"/>
  <c r="BD266" i="23"/>
  <c r="AY267" i="23"/>
  <c r="AZ267" i="23"/>
  <c r="BB267" i="23"/>
  <c r="BC267" i="23"/>
  <c r="BD267" i="23"/>
  <c r="BE267" i="23"/>
  <c r="AY268" i="23"/>
  <c r="AZ268" i="23"/>
  <c r="BB268" i="23"/>
  <c r="BC268" i="23"/>
  <c r="BD268" i="23"/>
  <c r="BE268" i="23"/>
  <c r="AY269" i="23"/>
  <c r="AZ269" i="23"/>
  <c r="BB269" i="23"/>
  <c r="BC269" i="23"/>
  <c r="BD269" i="23"/>
  <c r="AY270" i="23"/>
  <c r="AZ270" i="23"/>
  <c r="BB270" i="23"/>
  <c r="BC270" i="23"/>
  <c r="BD270" i="23"/>
  <c r="AY271" i="23"/>
  <c r="AZ271" i="23"/>
  <c r="BB271" i="23"/>
  <c r="BC271" i="23"/>
  <c r="BD271" i="23"/>
  <c r="BE271" i="23"/>
  <c r="AY272" i="23"/>
  <c r="AZ272" i="23"/>
  <c r="BB272" i="23"/>
  <c r="BC272" i="23"/>
  <c r="BD272" i="23"/>
  <c r="BE272" i="23"/>
  <c r="AY273" i="23"/>
  <c r="AZ273" i="23"/>
  <c r="BB273" i="23"/>
  <c r="BC273" i="23"/>
  <c r="BD273" i="23"/>
  <c r="AY274" i="23"/>
  <c r="AZ274" i="23"/>
  <c r="BB274" i="23"/>
  <c r="BC274" i="23"/>
  <c r="BD274" i="23"/>
  <c r="AY275" i="23"/>
  <c r="AZ275" i="23"/>
  <c r="BB275" i="23"/>
  <c r="BC275" i="23"/>
  <c r="BD275" i="23"/>
  <c r="BE275" i="23"/>
  <c r="AY276" i="23"/>
  <c r="AZ276" i="23"/>
  <c r="BB276" i="23"/>
  <c r="BC276" i="23"/>
  <c r="BD276" i="23"/>
  <c r="BE276" i="23"/>
  <c r="AY277" i="23"/>
  <c r="AZ277" i="23"/>
  <c r="BB277" i="23"/>
  <c r="BC277" i="23"/>
  <c r="BD277" i="23"/>
  <c r="AY278" i="23"/>
  <c r="AZ278" i="23"/>
  <c r="BB278" i="23"/>
  <c r="BC278" i="23"/>
  <c r="BD278" i="23"/>
  <c r="AY279" i="23"/>
  <c r="AZ279" i="23"/>
  <c r="BB279" i="23"/>
  <c r="BC279" i="23"/>
  <c r="BD279" i="23"/>
  <c r="BE279" i="23"/>
  <c r="AY280" i="23"/>
  <c r="AZ280" i="23"/>
  <c r="BB280" i="23"/>
  <c r="BC280" i="23"/>
  <c r="BD280" i="23"/>
  <c r="BE280" i="23"/>
  <c r="AY281" i="23"/>
  <c r="AZ281" i="23"/>
  <c r="BB281" i="23"/>
  <c r="BC281" i="23"/>
  <c r="BD281" i="23"/>
  <c r="AY282" i="23"/>
  <c r="AZ282" i="23"/>
  <c r="BB282" i="23"/>
  <c r="BC282" i="23"/>
  <c r="BD282" i="23"/>
  <c r="AY283" i="23"/>
  <c r="AZ283" i="23"/>
  <c r="BB283" i="23"/>
  <c r="BC283" i="23"/>
  <c r="BD283" i="23"/>
  <c r="BE283" i="23"/>
  <c r="AY284" i="23"/>
  <c r="AZ284" i="23"/>
  <c r="BB284" i="23"/>
  <c r="BC284" i="23"/>
  <c r="BD284" i="23"/>
  <c r="BE284" i="23"/>
  <c r="AY285" i="23"/>
  <c r="AZ285" i="23"/>
  <c r="BB285" i="23"/>
  <c r="BC285" i="23"/>
  <c r="BD285" i="23"/>
  <c r="AY286" i="23"/>
  <c r="AZ286" i="23"/>
  <c r="BB286" i="23"/>
  <c r="BC286" i="23"/>
  <c r="BD286" i="23"/>
  <c r="AY287" i="23"/>
  <c r="AZ287" i="23"/>
  <c r="BB287" i="23"/>
  <c r="BC287" i="23"/>
  <c r="BD287" i="23"/>
  <c r="BE287" i="23"/>
  <c r="AY288" i="23"/>
  <c r="AZ288" i="23"/>
  <c r="BB288" i="23"/>
  <c r="BC288" i="23"/>
  <c r="BD288" i="23"/>
  <c r="BE288" i="23"/>
  <c r="AY289" i="23"/>
  <c r="AZ289" i="23"/>
  <c r="BB289" i="23"/>
  <c r="BC289" i="23"/>
  <c r="BD289" i="23"/>
  <c r="AY290" i="23"/>
  <c r="AZ290" i="23"/>
  <c r="BB290" i="23"/>
  <c r="BC290" i="23"/>
  <c r="BD290" i="23"/>
  <c r="AY291" i="23"/>
  <c r="AZ291" i="23"/>
  <c r="BB291" i="23"/>
  <c r="BC291" i="23"/>
  <c r="BD291" i="23"/>
  <c r="BE291" i="23"/>
  <c r="AY292" i="23"/>
  <c r="AZ292" i="23"/>
  <c r="BB292" i="23"/>
  <c r="BC292" i="23"/>
  <c r="BD292" i="23"/>
  <c r="BE292" i="23"/>
  <c r="AY293" i="23"/>
  <c r="AZ293" i="23"/>
  <c r="BB293" i="23"/>
  <c r="BC293" i="23"/>
  <c r="BD293" i="23"/>
  <c r="AY294" i="23"/>
  <c r="AZ294" i="23"/>
  <c r="BB294" i="23"/>
  <c r="BC294" i="23"/>
  <c r="BD294" i="23"/>
  <c r="AY295" i="23"/>
  <c r="AZ295" i="23"/>
  <c r="BB295" i="23"/>
  <c r="BC295" i="23"/>
  <c r="BD295" i="23"/>
  <c r="BE295" i="23"/>
  <c r="AY296" i="23"/>
  <c r="AZ296" i="23"/>
  <c r="BB296" i="23"/>
  <c r="BC296" i="23"/>
  <c r="BD296" i="23"/>
  <c r="BE296" i="23"/>
  <c r="AY297" i="23"/>
  <c r="AZ297" i="23"/>
  <c r="BB297" i="23"/>
  <c r="BC297" i="23"/>
  <c r="BD297" i="23"/>
  <c r="AY298" i="23"/>
  <c r="AZ298" i="23"/>
  <c r="BB298" i="23"/>
  <c r="BC298" i="23"/>
  <c r="BD298" i="23"/>
  <c r="AY299" i="23"/>
  <c r="AZ299" i="23"/>
  <c r="BB299" i="23"/>
  <c r="BC299" i="23"/>
  <c r="BD299" i="23"/>
  <c r="BE299" i="23"/>
  <c r="AY300" i="23"/>
  <c r="AZ300" i="23"/>
  <c r="BB300" i="23"/>
  <c r="BC300" i="23"/>
  <c r="BD300" i="23"/>
  <c r="BE300" i="23"/>
  <c r="AY301" i="23"/>
  <c r="AZ301" i="23"/>
  <c r="BB301" i="23"/>
  <c r="BC301" i="23"/>
  <c r="BD301" i="23"/>
  <c r="AY302" i="23"/>
  <c r="AZ302" i="23"/>
  <c r="BB302" i="23"/>
  <c r="BC302" i="23"/>
  <c r="BD302" i="23"/>
  <c r="AY303" i="23"/>
  <c r="AZ303" i="23"/>
  <c r="BB303" i="23"/>
  <c r="BC303" i="23"/>
  <c r="BD303" i="23"/>
  <c r="BE303" i="23"/>
  <c r="AY304" i="23"/>
  <c r="AZ304" i="23"/>
  <c r="BB304" i="23"/>
  <c r="BC304" i="23"/>
  <c r="BD304" i="23"/>
  <c r="BE304" i="23"/>
  <c r="AY305" i="23"/>
  <c r="AZ305" i="23"/>
  <c r="BB305" i="23"/>
  <c r="BC305" i="23"/>
  <c r="BD305" i="23"/>
  <c r="AY306" i="23"/>
  <c r="AZ306" i="23"/>
  <c r="BB306" i="23"/>
  <c r="BC306" i="23"/>
  <c r="BD306" i="23"/>
  <c r="AY307" i="23"/>
  <c r="AZ307" i="23"/>
  <c r="BB307" i="23"/>
  <c r="BC307" i="23"/>
  <c r="BD307" i="23"/>
  <c r="BE307" i="23"/>
  <c r="AY308" i="23"/>
  <c r="AZ308" i="23"/>
  <c r="BB308" i="23"/>
  <c r="BC308" i="23"/>
  <c r="BD308" i="23"/>
  <c r="BE308" i="23"/>
  <c r="AY309" i="23"/>
  <c r="AZ309" i="23"/>
  <c r="BB309" i="23"/>
  <c r="BC309" i="23"/>
  <c r="BD309" i="23"/>
  <c r="AY310" i="23"/>
  <c r="AZ310" i="23"/>
  <c r="BB310" i="23"/>
  <c r="BC310" i="23"/>
  <c r="BD310" i="23"/>
  <c r="AY311" i="23"/>
  <c r="AZ311" i="23"/>
  <c r="BB311" i="23"/>
  <c r="BC311" i="23"/>
  <c r="BD311" i="23"/>
  <c r="BE311" i="23"/>
  <c r="AY312" i="23"/>
  <c r="AZ312" i="23"/>
  <c r="BB312" i="23"/>
  <c r="BC312" i="23"/>
  <c r="BD312" i="23"/>
  <c r="BE312" i="23"/>
  <c r="AY313" i="23"/>
  <c r="AZ313" i="23"/>
  <c r="BB313" i="23"/>
  <c r="BC313" i="23"/>
  <c r="BD313" i="23"/>
  <c r="AY314" i="23"/>
  <c r="AZ314" i="23"/>
  <c r="BB314" i="23"/>
  <c r="BC314" i="23"/>
  <c r="BD314" i="23"/>
  <c r="AY315" i="23"/>
  <c r="AZ315" i="23"/>
  <c r="BB315" i="23"/>
  <c r="BC315" i="23"/>
  <c r="BD315" i="23"/>
  <c r="BE315" i="23"/>
  <c r="AY316" i="23"/>
  <c r="AZ316" i="23"/>
  <c r="BB316" i="23"/>
  <c r="BC316" i="23"/>
  <c r="BD316" i="23"/>
  <c r="BE316" i="23"/>
  <c r="AY317" i="23"/>
  <c r="AZ317" i="23"/>
  <c r="BB317" i="23"/>
  <c r="BC317" i="23"/>
  <c r="BD317" i="23"/>
  <c r="AY318" i="23"/>
  <c r="AZ318" i="23"/>
  <c r="BB318" i="23"/>
  <c r="BC318" i="23"/>
  <c r="BD318" i="23"/>
  <c r="AY319" i="23"/>
  <c r="AZ319" i="23"/>
  <c r="BB319" i="23"/>
  <c r="BC319" i="23"/>
  <c r="BD319" i="23"/>
  <c r="BE319" i="23"/>
  <c r="AY320" i="23"/>
  <c r="AZ320" i="23"/>
  <c r="BB320" i="23"/>
  <c r="BC320" i="23"/>
  <c r="BD320" i="23"/>
  <c r="BE320" i="23"/>
  <c r="AY321" i="23"/>
  <c r="AZ321" i="23"/>
  <c r="BB321" i="23"/>
  <c r="BC321" i="23"/>
  <c r="BD321" i="23"/>
  <c r="AY322" i="23"/>
  <c r="AZ322" i="23"/>
  <c r="BB322" i="23"/>
  <c r="BC322" i="23"/>
  <c r="BD322" i="23"/>
  <c r="AY323" i="23"/>
  <c r="AZ323" i="23"/>
  <c r="BB323" i="23"/>
  <c r="BC323" i="23"/>
  <c r="BD323" i="23"/>
  <c r="BE323" i="23"/>
  <c r="AY324" i="23"/>
  <c r="AZ324" i="23"/>
  <c r="BB324" i="23"/>
  <c r="BC324" i="23"/>
  <c r="BD324" i="23"/>
  <c r="BE324" i="23"/>
  <c r="AY325" i="23"/>
  <c r="AZ325" i="23"/>
  <c r="BB325" i="23"/>
  <c r="BC325" i="23"/>
  <c r="BD325" i="23"/>
  <c r="AY326" i="23"/>
  <c r="AZ326" i="23"/>
  <c r="BB326" i="23"/>
  <c r="BC326" i="23"/>
  <c r="BD326" i="23"/>
  <c r="AY327" i="23"/>
  <c r="AZ327" i="23"/>
  <c r="BB327" i="23"/>
  <c r="BC327" i="23"/>
  <c r="BD327" i="23"/>
  <c r="BE327" i="23"/>
  <c r="AY328" i="23"/>
  <c r="AZ328" i="23"/>
  <c r="BB328" i="23"/>
  <c r="BC328" i="23"/>
  <c r="BD328" i="23"/>
  <c r="BE328" i="23"/>
  <c r="AY329" i="23"/>
  <c r="AZ329" i="23"/>
  <c r="BB329" i="23"/>
  <c r="BC329" i="23"/>
  <c r="BD329" i="23"/>
  <c r="AY330" i="23"/>
  <c r="AZ330" i="23"/>
  <c r="BB330" i="23"/>
  <c r="BC330" i="23"/>
  <c r="BD330" i="23"/>
  <c r="AY331" i="23"/>
  <c r="AZ331" i="23"/>
  <c r="BB331" i="23"/>
  <c r="BC331" i="23"/>
  <c r="BD331" i="23"/>
  <c r="BE331" i="23"/>
  <c r="AY332" i="23"/>
  <c r="AZ332" i="23"/>
  <c r="BB332" i="23"/>
  <c r="BC332" i="23"/>
  <c r="BD332" i="23"/>
  <c r="BE332" i="23"/>
  <c r="AY333" i="23"/>
  <c r="AZ333" i="23"/>
  <c r="BB333" i="23"/>
  <c r="BC333" i="23"/>
  <c r="BD333" i="23"/>
  <c r="AY334" i="23"/>
  <c r="AZ334" i="23"/>
  <c r="BB334" i="23"/>
  <c r="BC334" i="23"/>
  <c r="BD334" i="23"/>
  <c r="AY335" i="23"/>
  <c r="AZ335" i="23"/>
  <c r="BB335" i="23"/>
  <c r="BC335" i="23"/>
  <c r="BD335" i="23"/>
  <c r="BE335" i="23"/>
  <c r="AY336" i="23"/>
  <c r="AZ336" i="23"/>
  <c r="BB336" i="23"/>
  <c r="BC336" i="23"/>
  <c r="BD336" i="23"/>
  <c r="BE336" i="23"/>
  <c r="AY337" i="23"/>
  <c r="AZ337" i="23"/>
  <c r="BB337" i="23"/>
  <c r="BC337" i="23"/>
  <c r="BD337" i="23"/>
  <c r="AY338" i="23"/>
  <c r="AZ338" i="23"/>
  <c r="BB338" i="23"/>
  <c r="BC338" i="23"/>
  <c r="BD338" i="23"/>
  <c r="AY339" i="23"/>
  <c r="AZ339" i="23"/>
  <c r="BB339" i="23"/>
  <c r="BC339" i="23"/>
  <c r="BD339" i="23"/>
  <c r="BE339" i="23"/>
  <c r="AY340" i="23"/>
  <c r="AZ340" i="23"/>
  <c r="BB340" i="23"/>
  <c r="BC340" i="23"/>
  <c r="BD340" i="23"/>
  <c r="BE340" i="23"/>
  <c r="AY341" i="23"/>
  <c r="AZ341" i="23"/>
  <c r="BB341" i="23"/>
  <c r="BC341" i="23"/>
  <c r="BD341" i="23"/>
  <c r="AY342" i="23"/>
  <c r="AZ342" i="23"/>
  <c r="BB342" i="23"/>
  <c r="BC342" i="23"/>
  <c r="BD342" i="23"/>
  <c r="AY343" i="23"/>
  <c r="AZ343" i="23"/>
  <c r="BB343" i="23"/>
  <c r="BC343" i="23"/>
  <c r="BD343" i="23"/>
  <c r="BE343" i="23"/>
  <c r="AY344" i="23"/>
  <c r="AZ344" i="23"/>
  <c r="BB344" i="23"/>
  <c r="BC344" i="23"/>
  <c r="BD344" i="23"/>
  <c r="BE344" i="23"/>
  <c r="AY345" i="23"/>
  <c r="AZ345" i="23"/>
  <c r="BB345" i="23"/>
  <c r="BC345" i="23"/>
  <c r="BD345" i="23"/>
  <c r="AY346" i="23"/>
  <c r="AZ346" i="23"/>
  <c r="BB346" i="23"/>
  <c r="BC346" i="23"/>
  <c r="BD346" i="23"/>
  <c r="AY347" i="23"/>
  <c r="AZ347" i="23"/>
  <c r="BB347" i="23"/>
  <c r="BC347" i="23"/>
  <c r="BD347" i="23"/>
  <c r="BE347" i="23"/>
  <c r="AY348" i="23"/>
  <c r="AZ348" i="23"/>
  <c r="BB348" i="23"/>
  <c r="BC348" i="23"/>
  <c r="BD348" i="23"/>
  <c r="BE348" i="23"/>
  <c r="AY349" i="23"/>
  <c r="AZ349" i="23"/>
  <c r="BB349" i="23"/>
  <c r="BC349" i="23"/>
  <c r="BD349" i="23"/>
  <c r="AY350" i="23"/>
  <c r="AZ350" i="23"/>
  <c r="BB350" i="23"/>
  <c r="BC350" i="23"/>
  <c r="BD350" i="23"/>
  <c r="BE350" i="23"/>
  <c r="AY351" i="23"/>
  <c r="AZ351" i="23"/>
  <c r="BB351" i="23"/>
  <c r="BC351" i="23"/>
  <c r="BD351" i="23"/>
  <c r="BE351" i="23"/>
  <c r="AY352" i="23"/>
  <c r="AZ352" i="23"/>
  <c r="BB352" i="23"/>
  <c r="BC352" i="23"/>
  <c r="BD352" i="23"/>
  <c r="BE352" i="23"/>
  <c r="AY353" i="23"/>
  <c r="AZ353" i="23"/>
  <c r="BB353" i="23"/>
  <c r="BC353" i="23"/>
  <c r="BD353" i="23"/>
  <c r="AY354" i="23"/>
  <c r="AZ354" i="23"/>
  <c r="BB354" i="23"/>
  <c r="BC354" i="23"/>
  <c r="BD354" i="23"/>
  <c r="BE354" i="23"/>
  <c r="AY355" i="23"/>
  <c r="AZ355" i="23"/>
  <c r="BB355" i="23"/>
  <c r="BC355" i="23"/>
  <c r="BD355" i="23"/>
  <c r="BE355" i="23"/>
  <c r="AY356" i="23"/>
  <c r="AZ356" i="23"/>
  <c r="BB356" i="23"/>
  <c r="BC356" i="23"/>
  <c r="BD356" i="23"/>
  <c r="BE356" i="23"/>
  <c r="AY357" i="23"/>
  <c r="AZ357" i="23"/>
  <c r="BB357" i="23"/>
  <c r="BC357" i="23"/>
  <c r="BD357" i="23"/>
  <c r="AY358" i="23"/>
  <c r="AZ358" i="23"/>
  <c r="BB358" i="23"/>
  <c r="BC358" i="23"/>
  <c r="BD358" i="23"/>
  <c r="BE358" i="23"/>
  <c r="AY359" i="23"/>
  <c r="AZ359" i="23"/>
  <c r="BB359" i="23"/>
  <c r="BC359" i="23"/>
  <c r="BD359" i="23"/>
  <c r="BE359" i="23"/>
  <c r="AY360" i="23"/>
  <c r="AZ360" i="23"/>
  <c r="BB360" i="23"/>
  <c r="BC360" i="23"/>
  <c r="BD360" i="23"/>
  <c r="BE360" i="23"/>
  <c r="AY361" i="23"/>
  <c r="AZ361" i="23"/>
  <c r="BB361" i="23"/>
  <c r="BC361" i="23"/>
  <c r="BD361" i="23"/>
  <c r="AY362" i="23"/>
  <c r="AZ362" i="23"/>
  <c r="BB362" i="23"/>
  <c r="BC362" i="23"/>
  <c r="BD362" i="23"/>
  <c r="BE362" i="23"/>
  <c r="AY363" i="23"/>
  <c r="AZ363" i="23"/>
  <c r="BB363" i="23"/>
  <c r="BC363" i="23"/>
  <c r="BD363" i="23"/>
  <c r="BE363" i="23"/>
  <c r="AY364" i="23"/>
  <c r="AZ364" i="23"/>
  <c r="BB364" i="23"/>
  <c r="BC364" i="23"/>
  <c r="BD364" i="23"/>
  <c r="BE364" i="23"/>
  <c r="AY365" i="23"/>
  <c r="AZ365" i="23"/>
  <c r="BB365" i="23"/>
  <c r="BC365" i="23"/>
  <c r="BD365" i="23"/>
  <c r="AY366" i="23"/>
  <c r="AZ366" i="23"/>
  <c r="BB366" i="23"/>
  <c r="BC366" i="23"/>
  <c r="BD366" i="23"/>
  <c r="BE366" i="23"/>
  <c r="AY367" i="23"/>
  <c r="AZ367" i="23"/>
  <c r="BB367" i="23"/>
  <c r="BC367" i="23"/>
  <c r="BD367" i="23"/>
  <c r="BE367" i="23"/>
  <c r="AY368" i="23"/>
  <c r="AZ368" i="23"/>
  <c r="BB368" i="23"/>
  <c r="BC368" i="23"/>
  <c r="BD368" i="23"/>
  <c r="BE368" i="23"/>
  <c r="AY369" i="23"/>
  <c r="AZ369" i="23"/>
  <c r="BB369" i="23"/>
  <c r="BC369" i="23"/>
  <c r="BD369" i="23"/>
  <c r="AY370" i="23"/>
  <c r="AZ370" i="23"/>
  <c r="BB370" i="23"/>
  <c r="BC370" i="23"/>
  <c r="BD370" i="23"/>
  <c r="BE370" i="23"/>
  <c r="AY371" i="23"/>
  <c r="AZ371" i="23"/>
  <c r="BB371" i="23"/>
  <c r="BC371" i="23"/>
  <c r="BD371" i="23"/>
  <c r="BE371" i="23"/>
  <c r="AY372" i="23"/>
  <c r="AZ372" i="23"/>
  <c r="BB372" i="23"/>
  <c r="BC372" i="23"/>
  <c r="BD372" i="23"/>
  <c r="BE372" i="23"/>
  <c r="AY373" i="23"/>
  <c r="AZ373" i="23"/>
  <c r="BB373" i="23"/>
  <c r="BC373" i="23"/>
  <c r="BD373" i="23"/>
  <c r="AY374" i="23"/>
  <c r="AZ374" i="23"/>
  <c r="BB374" i="23"/>
  <c r="BC374" i="23"/>
  <c r="BD374" i="23"/>
  <c r="BE374" i="23"/>
  <c r="AY375" i="23"/>
  <c r="AZ375" i="23"/>
  <c r="BB375" i="23"/>
  <c r="BC375" i="23"/>
  <c r="BD375" i="23"/>
  <c r="BE375" i="23"/>
  <c r="AY376" i="23"/>
  <c r="AZ376" i="23"/>
  <c r="BB376" i="23"/>
  <c r="BC376" i="23"/>
  <c r="BD376" i="23"/>
  <c r="BE376" i="23"/>
  <c r="AY377" i="23"/>
  <c r="AZ377" i="23"/>
  <c r="BB377" i="23"/>
  <c r="BC377" i="23"/>
  <c r="BD377" i="23"/>
  <c r="AY378" i="23"/>
  <c r="AZ378" i="23"/>
  <c r="BB378" i="23"/>
  <c r="BC378" i="23"/>
  <c r="BD378" i="23"/>
  <c r="BE378" i="23"/>
  <c r="AY379" i="23"/>
  <c r="AZ379" i="23"/>
  <c r="BB379" i="23"/>
  <c r="BC379" i="23"/>
  <c r="BD379" i="23"/>
  <c r="BE379" i="23"/>
  <c r="AY380" i="23"/>
  <c r="AZ380" i="23"/>
  <c r="BB380" i="23"/>
  <c r="BC380" i="23"/>
  <c r="BD380" i="23"/>
  <c r="BE380" i="23"/>
  <c r="AY381" i="23"/>
  <c r="AZ381" i="23"/>
  <c r="BB381" i="23"/>
  <c r="BC381" i="23"/>
  <c r="BD381" i="23"/>
  <c r="AY382" i="23"/>
  <c r="AZ382" i="23"/>
  <c r="BB382" i="23"/>
  <c r="BC382" i="23"/>
  <c r="BD382" i="23"/>
  <c r="BE382" i="23"/>
  <c r="AY383" i="23"/>
  <c r="AZ383" i="23"/>
  <c r="BB383" i="23"/>
  <c r="BC383" i="23"/>
  <c r="BD383" i="23"/>
  <c r="BE383" i="23"/>
  <c r="AY384" i="23"/>
  <c r="AZ384" i="23"/>
  <c r="BB384" i="23"/>
  <c r="BC384" i="23"/>
  <c r="BD384" i="23"/>
  <c r="BE384" i="23"/>
  <c r="AY385" i="23"/>
  <c r="AZ385" i="23"/>
  <c r="BB385" i="23"/>
  <c r="BC385" i="23"/>
  <c r="BD385" i="23"/>
  <c r="AY386" i="23"/>
  <c r="AZ386" i="23"/>
  <c r="BB386" i="23"/>
  <c r="BC386" i="23"/>
  <c r="BD386" i="23"/>
  <c r="BE386" i="23"/>
  <c r="AY387" i="23"/>
  <c r="AZ387" i="23"/>
  <c r="BB387" i="23"/>
  <c r="BC387" i="23"/>
  <c r="BD387" i="23"/>
  <c r="BE387" i="23"/>
  <c r="AY388" i="23"/>
  <c r="AZ388" i="23"/>
  <c r="BB388" i="23"/>
  <c r="BC388" i="23"/>
  <c r="BD388" i="23"/>
  <c r="BE388" i="23"/>
  <c r="AY389" i="23"/>
  <c r="AZ389" i="23"/>
  <c r="BB389" i="23"/>
  <c r="BC389" i="23"/>
  <c r="BD389" i="23"/>
  <c r="AY390" i="23"/>
  <c r="AZ390" i="23"/>
  <c r="BB390" i="23"/>
  <c r="BC390" i="23"/>
  <c r="BD390" i="23"/>
  <c r="BE390" i="23"/>
  <c r="AY391" i="23"/>
  <c r="AZ391" i="23"/>
  <c r="BB391" i="23"/>
  <c r="BC391" i="23"/>
  <c r="BD391" i="23"/>
  <c r="BE391" i="23"/>
  <c r="AY392" i="23"/>
  <c r="AZ392" i="23"/>
  <c r="BB392" i="23"/>
  <c r="BC392" i="23"/>
  <c r="BD392" i="23"/>
  <c r="BE392" i="23"/>
  <c r="AY393" i="23"/>
  <c r="AZ393" i="23"/>
  <c r="BB393" i="23"/>
  <c r="BC393" i="23"/>
  <c r="BD393" i="23"/>
  <c r="AY394" i="23"/>
  <c r="AZ394" i="23"/>
  <c r="BB394" i="23"/>
  <c r="BC394" i="23"/>
  <c r="BD394" i="23"/>
  <c r="BE394" i="23"/>
  <c r="AY395" i="23"/>
  <c r="AZ395" i="23"/>
  <c r="BB395" i="23"/>
  <c r="BC395" i="23"/>
  <c r="BD395" i="23"/>
  <c r="BE395" i="23"/>
  <c r="AY396" i="23"/>
  <c r="AZ396" i="23"/>
  <c r="BB396" i="23"/>
  <c r="BC396" i="23"/>
  <c r="BD396" i="23"/>
  <c r="BE396" i="23"/>
  <c r="AY397" i="23"/>
  <c r="AZ397" i="23"/>
  <c r="BB397" i="23"/>
  <c r="BC397" i="23"/>
  <c r="BD397" i="23"/>
  <c r="AY398" i="23"/>
  <c r="AZ398" i="23"/>
  <c r="BB398" i="23"/>
  <c r="BC398" i="23"/>
  <c r="BD398" i="23"/>
  <c r="BE398" i="23"/>
  <c r="AY399" i="23"/>
  <c r="AZ399" i="23"/>
  <c r="BB399" i="23"/>
  <c r="BC399" i="23"/>
  <c r="BD399" i="23"/>
  <c r="BE399" i="23"/>
  <c r="AY400" i="23"/>
  <c r="AZ400" i="23"/>
  <c r="BB400" i="23"/>
  <c r="BC400" i="23"/>
  <c r="BD400" i="23"/>
  <c r="BE400" i="23"/>
  <c r="AY401" i="23"/>
  <c r="AZ401" i="23"/>
  <c r="BB401" i="23"/>
  <c r="BC401" i="23"/>
  <c r="BD401" i="23"/>
  <c r="AY402" i="23"/>
  <c r="AZ402" i="23"/>
  <c r="BB402" i="23"/>
  <c r="BC402" i="23"/>
  <c r="BD402" i="23"/>
  <c r="BE402" i="23"/>
  <c r="AY403" i="23"/>
  <c r="AZ403" i="23"/>
  <c r="BB403" i="23"/>
  <c r="BC403" i="23"/>
  <c r="BD403" i="23"/>
  <c r="BE403" i="23"/>
  <c r="AY404" i="23"/>
  <c r="AZ404" i="23"/>
  <c r="BB404" i="23"/>
  <c r="BC404" i="23"/>
  <c r="BD404" i="23"/>
  <c r="BE404" i="23"/>
  <c r="AY405" i="23"/>
  <c r="AZ405" i="23"/>
  <c r="BB405" i="23"/>
  <c r="BC405" i="23"/>
  <c r="BD405" i="23"/>
  <c r="AY406" i="23"/>
  <c r="AZ406" i="23"/>
  <c r="BB406" i="23"/>
  <c r="BC406" i="23"/>
  <c r="BD406" i="23"/>
  <c r="BE406" i="23"/>
  <c r="AY407" i="23"/>
  <c r="AZ407" i="23"/>
  <c r="BB407" i="23"/>
  <c r="BC407" i="23"/>
  <c r="BD407" i="23"/>
  <c r="BE407" i="23"/>
  <c r="BE408" i="23"/>
  <c r="BD408" i="23"/>
  <c r="BC408" i="23"/>
  <c r="BB408" i="23"/>
  <c r="AZ408" i="23"/>
  <c r="AY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I20" i="17"/>
  <c r="I21" i="17"/>
  <c r="L21" i="17" s="1"/>
  <c r="I22" i="17"/>
  <c r="I23" i="17"/>
  <c r="I24" i="17"/>
  <c r="I25" i="17"/>
  <c r="I26" i="17"/>
  <c r="I27" i="17"/>
  <c r="L27" i="17" s="1"/>
  <c r="I28" i="17"/>
  <c r="I29" i="17"/>
  <c r="I30" i="17"/>
  <c r="I31" i="17"/>
  <c r="K31" i="17" s="1"/>
  <c r="I32" i="17"/>
  <c r="L32" i="17" s="1"/>
  <c r="I33" i="17"/>
  <c r="I34" i="17"/>
  <c r="I35" i="17"/>
  <c r="I36" i="17"/>
  <c r="L36" i="17" s="1"/>
  <c r="I37" i="17"/>
  <c r="I38" i="17"/>
  <c r="I39" i="17"/>
  <c r="K39" i="17" s="1"/>
  <c r="I40" i="17"/>
  <c r="L40" i="17" s="1"/>
  <c r="I41" i="17"/>
  <c r="I42" i="17"/>
  <c r="I43" i="17"/>
  <c r="I44" i="17"/>
  <c r="K44" i="17" s="1"/>
  <c r="I45" i="17"/>
  <c r="I46" i="17"/>
  <c r="I47" i="17"/>
  <c r="K47" i="17" s="1"/>
  <c r="I48" i="17"/>
  <c r="I49" i="17"/>
  <c r="I50" i="17"/>
  <c r="I51" i="17"/>
  <c r="L51" i="17" s="1"/>
  <c r="I52" i="17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I65" i="17"/>
  <c r="L65" i="17" s="1"/>
  <c r="I66" i="17"/>
  <c r="I67" i="17"/>
  <c r="K67" i="17" s="1"/>
  <c r="I68" i="17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8" i="23"/>
  <c r="P69" i="12"/>
  <c r="P66" i="12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G74" i="12"/>
  <c r="H74" i="12" s="1"/>
  <c r="D72" i="12"/>
  <c r="D71" i="12"/>
  <c r="D70" i="12"/>
  <c r="D69" i="12"/>
  <c r="D68" i="12"/>
  <c r="D67" i="12"/>
  <c r="D73" i="12"/>
  <c r="I63" i="12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R8" i="23" l="1"/>
  <c r="L335" i="17"/>
  <c r="K335" i="17"/>
  <c r="L319" i="17"/>
  <c r="K319" i="17"/>
  <c r="K279" i="17"/>
  <c r="L279" i="17"/>
  <c r="K255" i="17"/>
  <c r="L255" i="17"/>
  <c r="K249" i="23" s="1"/>
  <c r="L306" i="17"/>
  <c r="K306" i="17"/>
  <c r="L282" i="17"/>
  <c r="K282" i="17"/>
  <c r="K276" i="23" s="1"/>
  <c r="L274" i="17"/>
  <c r="K274" i="17"/>
  <c r="K270" i="17"/>
  <c r="L270" i="17"/>
  <c r="K264" i="23" s="1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K132" i="23" s="1"/>
  <c r="L134" i="17"/>
  <c r="K134" i="17"/>
  <c r="L130" i="17"/>
  <c r="K130" i="17"/>
  <c r="K124" i="23" s="1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K76" i="23" s="1"/>
  <c r="L78" i="17"/>
  <c r="K78" i="17"/>
  <c r="K74" i="17"/>
  <c r="L74" i="17"/>
  <c r="K70" i="17"/>
  <c r="L70" i="17"/>
  <c r="L66" i="17"/>
  <c r="K66" i="17"/>
  <c r="L62" i="17"/>
  <c r="K62" i="17"/>
  <c r="K58" i="17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L370" i="17"/>
  <c r="L354" i="17"/>
  <c r="L338" i="17"/>
  <c r="L322" i="17"/>
  <c r="L403" i="17"/>
  <c r="L339" i="17"/>
  <c r="L291" i="17"/>
  <c r="L259" i="17"/>
  <c r="L407" i="17"/>
  <c r="L343" i="17"/>
  <c r="K294" i="17"/>
  <c r="K246" i="17"/>
  <c r="K363" i="17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L69" i="17"/>
  <c r="K381" i="17"/>
  <c r="L137" i="17"/>
  <c r="L15" i="17"/>
  <c r="K15" i="17"/>
  <c r="L383" i="17"/>
  <c r="K383" i="17"/>
  <c r="L347" i="17"/>
  <c r="K347" i="17"/>
  <c r="K341" i="23" s="1"/>
  <c r="L315" i="17"/>
  <c r="K315" i="17"/>
  <c r="K303" i="17"/>
  <c r="L303" i="17"/>
  <c r="K271" i="17"/>
  <c r="L271" i="17"/>
  <c r="K355" i="17"/>
  <c r="K267" i="17"/>
  <c r="K261" i="23" s="1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K323" i="23" s="1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K279" i="23" s="1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K47" i="23" s="1"/>
  <c r="L49" i="17"/>
  <c r="K49" i="17"/>
  <c r="K45" i="17"/>
  <c r="L45" i="17"/>
  <c r="K41" i="17"/>
  <c r="L41" i="17"/>
  <c r="L37" i="17"/>
  <c r="K37" i="17"/>
  <c r="K31" i="23" s="1"/>
  <c r="L33" i="17"/>
  <c r="K33" i="17"/>
  <c r="K29" i="17"/>
  <c r="L29" i="17"/>
  <c r="K23" i="23" s="1"/>
  <c r="K25" i="17"/>
  <c r="L25" i="17"/>
  <c r="L17" i="17"/>
  <c r="K17" i="17"/>
  <c r="K11" i="23" s="1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341" i="17"/>
  <c r="K335" i="23" s="1"/>
  <c r="L298" i="17"/>
  <c r="K184" i="17"/>
  <c r="K290" i="17"/>
  <c r="L384" i="17"/>
  <c r="K378" i="23" s="1"/>
  <c r="K193" i="17"/>
  <c r="L141" i="17"/>
  <c r="L413" i="17"/>
  <c r="K174" i="17"/>
  <c r="K168" i="23" s="1"/>
  <c r="K348" i="17"/>
  <c r="K170" i="17"/>
  <c r="L185" i="17"/>
  <c r="K221" i="17"/>
  <c r="K215" i="23" s="1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398" i="23" s="1"/>
  <c r="K404" i="17"/>
  <c r="K400" i="17"/>
  <c r="L400" i="17"/>
  <c r="K392" i="17"/>
  <c r="K386" i="23" s="1"/>
  <c r="L392" i="17"/>
  <c r="L388" i="17"/>
  <c r="K388" i="17"/>
  <c r="L380" i="17"/>
  <c r="K374" i="23" s="1"/>
  <c r="K380" i="17"/>
  <c r="K376" i="17"/>
  <c r="L376" i="17"/>
  <c r="L372" i="17"/>
  <c r="K372" i="17"/>
  <c r="K368" i="17"/>
  <c r="L368" i="17"/>
  <c r="L364" i="17"/>
  <c r="K358" i="23" s="1"/>
  <c r="K364" i="17"/>
  <c r="K360" i="17"/>
  <c r="L360" i="17"/>
  <c r="K356" i="17"/>
  <c r="L356" i="17"/>
  <c r="L352" i="17"/>
  <c r="K352" i="17"/>
  <c r="K344" i="17"/>
  <c r="L344" i="17"/>
  <c r="L340" i="17"/>
  <c r="K340" i="17"/>
  <c r="K336" i="17"/>
  <c r="L336" i="17"/>
  <c r="K328" i="17"/>
  <c r="L328" i="17"/>
  <c r="L324" i="17"/>
  <c r="K318" i="23" s="1"/>
  <c r="K324" i="17"/>
  <c r="L316" i="17"/>
  <c r="K316" i="17"/>
  <c r="K312" i="17"/>
  <c r="L312" i="17"/>
  <c r="L308" i="17"/>
  <c r="K308" i="17"/>
  <c r="L300" i="17"/>
  <c r="K294" i="23" s="1"/>
  <c r="K300" i="17"/>
  <c r="L296" i="17"/>
  <c r="K296" i="17"/>
  <c r="L292" i="17"/>
  <c r="K292" i="17"/>
  <c r="L284" i="17"/>
  <c r="K284" i="17"/>
  <c r="L280" i="17"/>
  <c r="K274" i="23" s="1"/>
  <c r="K280" i="17"/>
  <c r="L276" i="17"/>
  <c r="K276" i="17"/>
  <c r="L268" i="17"/>
  <c r="K268" i="17"/>
  <c r="L264" i="17"/>
  <c r="K264" i="17"/>
  <c r="L260" i="17"/>
  <c r="K260" i="17"/>
  <c r="L252" i="17"/>
  <c r="K252" i="17"/>
  <c r="K246" i="23" s="1"/>
  <c r="L248" i="17"/>
  <c r="K248" i="17"/>
  <c r="L244" i="17"/>
  <c r="K244" i="17"/>
  <c r="K240" i="17"/>
  <c r="K234" i="23" s="1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06" i="23" s="1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74" i="23" s="1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2" i="23" s="1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L307" i="17"/>
  <c r="L275" i="17"/>
  <c r="L234" i="17"/>
  <c r="L375" i="17"/>
  <c r="L311" i="17"/>
  <c r="K278" i="17"/>
  <c r="K222" i="17"/>
  <c r="K304" i="17"/>
  <c r="K242" i="17"/>
  <c r="K132" i="17"/>
  <c r="K367" i="17"/>
  <c r="L295" i="17"/>
  <c r="K397" i="17"/>
  <c r="L266" i="17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55" i="17"/>
  <c r="K187" i="17"/>
  <c r="K211" i="17"/>
  <c r="L131" i="17"/>
  <c r="L67" i="17"/>
  <c r="L56" i="17"/>
  <c r="K203" i="17"/>
  <c r="L151" i="17"/>
  <c r="K243" i="17"/>
  <c r="K237" i="23" s="1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A10" i="23"/>
  <c r="K397" i="23"/>
  <c r="K389" i="23"/>
  <c r="K357" i="23"/>
  <c r="K330" i="23"/>
  <c r="K270" i="23"/>
  <c r="K250" i="23"/>
  <c r="K80" i="23"/>
  <c r="K365" i="23"/>
  <c r="K140" i="23"/>
  <c r="K65" i="23"/>
  <c r="K165" i="23"/>
  <c r="BA407" i="23"/>
  <c r="BA404" i="23"/>
  <c r="BA401" i="23"/>
  <c r="BA394" i="23"/>
  <c r="BA391" i="23"/>
  <c r="BA388" i="23"/>
  <c r="BA385" i="23"/>
  <c r="BA378" i="23"/>
  <c r="BA375" i="23"/>
  <c r="BA372" i="23"/>
  <c r="BA369" i="23"/>
  <c r="BA362" i="23"/>
  <c r="BA359" i="23"/>
  <c r="BA356" i="23"/>
  <c r="BA353" i="23"/>
  <c r="BA344" i="23"/>
  <c r="BA336" i="23"/>
  <c r="BA328" i="23"/>
  <c r="BA320" i="23"/>
  <c r="BA312" i="23"/>
  <c r="BA304" i="23"/>
  <c r="BA296" i="23"/>
  <c r="BA288" i="23"/>
  <c r="BA280" i="23"/>
  <c r="BA272" i="23"/>
  <c r="BA264" i="23"/>
  <c r="BA256" i="23"/>
  <c r="BA248" i="23"/>
  <c r="BA240" i="23"/>
  <c r="BA232" i="23"/>
  <c r="BA224" i="23"/>
  <c r="BA216" i="23"/>
  <c r="BA208" i="23"/>
  <c r="BA200" i="23"/>
  <c r="BA192" i="23"/>
  <c r="BA184" i="23"/>
  <c r="BA176" i="23"/>
  <c r="BA168" i="23"/>
  <c r="BA160" i="23"/>
  <c r="BA152" i="23"/>
  <c r="BA144" i="23"/>
  <c r="BA136" i="23"/>
  <c r="BA128" i="23"/>
  <c r="BA120" i="23"/>
  <c r="BA112" i="23"/>
  <c r="BA104" i="23"/>
  <c r="BA96" i="23"/>
  <c r="BA88" i="23"/>
  <c r="BA80" i="23"/>
  <c r="BA72" i="23"/>
  <c r="BA64" i="23"/>
  <c r="BA56" i="23"/>
  <c r="BA48" i="23"/>
  <c r="BA40" i="23"/>
  <c r="BA32" i="23"/>
  <c r="BA24" i="23"/>
  <c r="BA16" i="23"/>
  <c r="K288" i="23"/>
  <c r="K194" i="23"/>
  <c r="K364" i="23"/>
  <c r="K342" i="23"/>
  <c r="K326" i="23"/>
  <c r="K310" i="23"/>
  <c r="K260" i="23"/>
  <c r="K160" i="23"/>
  <c r="K149" i="23"/>
  <c r="K142" i="23"/>
  <c r="K112" i="23"/>
  <c r="K95" i="23"/>
  <c r="K62" i="23"/>
  <c r="K43" i="23"/>
  <c r="K35" i="23"/>
  <c r="K27" i="23"/>
  <c r="K19" i="23"/>
  <c r="BA405" i="23"/>
  <c r="BA398" i="23"/>
  <c r="BA395" i="23"/>
  <c r="BA392" i="23"/>
  <c r="BA389" i="23"/>
  <c r="BA382" i="23"/>
  <c r="BA379" i="23"/>
  <c r="BA376" i="23"/>
  <c r="BA373" i="23"/>
  <c r="BA366" i="23"/>
  <c r="BA363" i="23"/>
  <c r="BA360" i="23"/>
  <c r="BA357" i="23"/>
  <c r="BA350" i="23"/>
  <c r="BA347" i="23"/>
  <c r="BA345" i="23"/>
  <c r="BA342" i="23"/>
  <c r="BA339" i="23"/>
  <c r="BA337" i="23"/>
  <c r="BA334" i="23"/>
  <c r="BA331" i="23"/>
  <c r="BA329" i="23"/>
  <c r="BA326" i="23"/>
  <c r="BA323" i="23"/>
  <c r="BA321" i="23"/>
  <c r="BA318" i="23"/>
  <c r="BA315" i="23"/>
  <c r="BA313" i="23"/>
  <c r="BA310" i="23"/>
  <c r="BA307" i="23"/>
  <c r="BA305" i="23"/>
  <c r="BA302" i="23"/>
  <c r="BA299" i="23"/>
  <c r="BA297" i="23"/>
  <c r="BA294" i="23"/>
  <c r="BA291" i="23"/>
  <c r="BA289" i="23"/>
  <c r="BA286" i="23"/>
  <c r="BA283" i="23"/>
  <c r="BA281" i="23"/>
  <c r="BA278" i="23"/>
  <c r="BA275" i="23"/>
  <c r="BA273" i="23"/>
  <c r="BA270" i="23"/>
  <c r="BA267" i="23"/>
  <c r="BA265" i="23"/>
  <c r="BA262" i="23"/>
  <c r="BA259" i="23"/>
  <c r="BA257" i="23"/>
  <c r="BA254" i="23"/>
  <c r="BA251" i="23"/>
  <c r="BA249" i="23"/>
  <c r="BA246" i="23"/>
  <c r="BA243" i="23"/>
  <c r="BA241" i="23"/>
  <c r="BA238" i="23"/>
  <c r="BA235" i="23"/>
  <c r="BA233" i="23"/>
  <c r="BA230" i="23"/>
  <c r="BA227" i="23"/>
  <c r="BA225" i="23"/>
  <c r="BA222" i="23"/>
  <c r="BA219" i="23"/>
  <c r="BA217" i="23"/>
  <c r="BA214" i="23"/>
  <c r="BA211" i="23"/>
  <c r="BA209" i="23"/>
  <c r="BA206" i="23"/>
  <c r="BA203" i="23"/>
  <c r="BA201" i="23"/>
  <c r="BA198" i="23"/>
  <c r="BA195" i="23"/>
  <c r="BA193" i="23"/>
  <c r="BA190" i="23"/>
  <c r="BA187" i="23"/>
  <c r="BA185" i="23"/>
  <c r="BA182" i="23"/>
  <c r="BA179" i="23"/>
  <c r="BA177" i="23"/>
  <c r="BA174" i="23"/>
  <c r="BA171" i="23"/>
  <c r="BA169" i="23"/>
  <c r="BA166" i="23"/>
  <c r="BA163" i="23"/>
  <c r="BA161" i="23"/>
  <c r="BA158" i="23"/>
  <c r="BA155" i="23"/>
  <c r="BA153" i="23"/>
  <c r="BA150" i="23"/>
  <c r="BA147" i="23"/>
  <c r="BA145" i="23"/>
  <c r="BA142" i="23"/>
  <c r="BA139" i="23"/>
  <c r="BA137" i="23"/>
  <c r="BA134" i="23"/>
  <c r="BA131" i="23"/>
  <c r="BA129" i="23"/>
  <c r="BA126" i="23"/>
  <c r="BA123" i="23"/>
  <c r="BA121" i="23"/>
  <c r="BA118" i="23"/>
  <c r="BA115" i="23"/>
  <c r="BA113" i="23"/>
  <c r="BA110" i="23"/>
  <c r="BA107" i="23"/>
  <c r="BA105" i="23"/>
  <c r="BA102" i="23"/>
  <c r="BA99" i="23"/>
  <c r="BA97" i="23"/>
  <c r="BA94" i="23"/>
  <c r="BA91" i="23"/>
  <c r="BA89" i="23"/>
  <c r="BA86" i="23"/>
  <c r="BA83" i="23"/>
  <c r="BA81" i="23"/>
  <c r="BA78" i="23"/>
  <c r="BA75" i="23"/>
  <c r="BA73" i="23"/>
  <c r="BA70" i="23"/>
  <c r="BA67" i="23"/>
  <c r="BA65" i="23"/>
  <c r="BA62" i="23"/>
  <c r="BA59" i="23"/>
  <c r="BA57" i="23"/>
  <c r="BA54" i="23"/>
  <c r="BA51" i="23"/>
  <c r="BA49" i="23"/>
  <c r="BA46" i="23"/>
  <c r="BA43" i="23"/>
  <c r="BA41" i="23"/>
  <c r="BA38" i="23"/>
  <c r="BA35" i="23"/>
  <c r="BA33" i="23"/>
  <c r="BA30" i="23"/>
  <c r="BA27" i="23"/>
  <c r="BA25" i="23"/>
  <c r="BA22" i="23"/>
  <c r="BA19" i="23"/>
  <c r="BA17" i="23"/>
  <c r="BA14" i="23"/>
  <c r="BA11" i="23"/>
  <c r="BA9" i="23"/>
  <c r="K359" i="23"/>
  <c r="K229" i="23"/>
  <c r="K202" i="23"/>
  <c r="K189" i="23"/>
  <c r="K128" i="23"/>
  <c r="K110" i="23"/>
  <c r="K390" i="23"/>
  <c r="K385" i="23"/>
  <c r="K380" i="23"/>
  <c r="K395" i="23"/>
  <c r="K347" i="23"/>
  <c r="K317" i="23"/>
  <c r="K307" i="23"/>
  <c r="K296" i="23"/>
  <c r="K281" i="23"/>
  <c r="K272" i="23"/>
  <c r="K259" i="23"/>
  <c r="K238" i="23"/>
  <c r="K221" i="23"/>
  <c r="K185" i="23"/>
  <c r="K180" i="23"/>
  <c r="K141" i="23"/>
  <c r="K121" i="23"/>
  <c r="K94" i="23"/>
  <c r="K78" i="23"/>
  <c r="K61" i="23"/>
  <c r="K52" i="23"/>
  <c r="BA402" i="23"/>
  <c r="BA399" i="23"/>
  <c r="BA396" i="23"/>
  <c r="BA393" i="23"/>
  <c r="BA386" i="23"/>
  <c r="BA383" i="23"/>
  <c r="BA380" i="23"/>
  <c r="BA377" i="23"/>
  <c r="BA370" i="23"/>
  <c r="BA367" i="23"/>
  <c r="BA364" i="23"/>
  <c r="BA361" i="23"/>
  <c r="BA354" i="23"/>
  <c r="BA351" i="23"/>
  <c r="BA348" i="23"/>
  <c r="BA340" i="23"/>
  <c r="BA332" i="23"/>
  <c r="BA324" i="23"/>
  <c r="BA316" i="23"/>
  <c r="BA308" i="23"/>
  <c r="BA300" i="23"/>
  <c r="BA292" i="23"/>
  <c r="BA284" i="23"/>
  <c r="BA276" i="23"/>
  <c r="BA268" i="23"/>
  <c r="BA260" i="23"/>
  <c r="BA252" i="23"/>
  <c r="BA244" i="23"/>
  <c r="BA236" i="23"/>
  <c r="BA228" i="23"/>
  <c r="BA220" i="23"/>
  <c r="BA212" i="23"/>
  <c r="BA204" i="23"/>
  <c r="BA196" i="23"/>
  <c r="BA188" i="23"/>
  <c r="BA180" i="23"/>
  <c r="BA172" i="23"/>
  <c r="BA164" i="23"/>
  <c r="BA156" i="23"/>
  <c r="BA148" i="23"/>
  <c r="BA140" i="23"/>
  <c r="BA132" i="23"/>
  <c r="BA124" i="23"/>
  <c r="BA116" i="23"/>
  <c r="BA108" i="23"/>
  <c r="BA100" i="23"/>
  <c r="BA92" i="23"/>
  <c r="BA84" i="23"/>
  <c r="BA76" i="23"/>
  <c r="BA68" i="23"/>
  <c r="BA60" i="23"/>
  <c r="BA52" i="23"/>
  <c r="BA44" i="23"/>
  <c r="BA36" i="23"/>
  <c r="BA28" i="23"/>
  <c r="BA20" i="23"/>
  <c r="BA12" i="23"/>
  <c r="K304" i="23"/>
  <c r="K290" i="23"/>
  <c r="K265" i="23"/>
  <c r="K402" i="23"/>
  <c r="K394" i="23"/>
  <c r="K370" i="23"/>
  <c r="K362" i="23"/>
  <c r="K354" i="23"/>
  <c r="K346" i="23"/>
  <c r="K332" i="23"/>
  <c r="K316" i="23"/>
  <c r="K284" i="23"/>
  <c r="K137" i="23"/>
  <c r="K87" i="23"/>
  <c r="K70" i="23"/>
  <c r="K54" i="23"/>
  <c r="K39" i="23"/>
  <c r="K15" i="23"/>
  <c r="BA408" i="23"/>
  <c r="BA406" i="23"/>
  <c r="BA403" i="23"/>
  <c r="BA400" i="23"/>
  <c r="BA397" i="23"/>
  <c r="BA390" i="23"/>
  <c r="BA387" i="23"/>
  <c r="BA384" i="23"/>
  <c r="BA381" i="23"/>
  <c r="BA374" i="23"/>
  <c r="BA371" i="23"/>
  <c r="BA368" i="23"/>
  <c r="BA365" i="23"/>
  <c r="BA358" i="23"/>
  <c r="BA355" i="23"/>
  <c r="BA352" i="23"/>
  <c r="BA349" i="23"/>
  <c r="BA346" i="23"/>
  <c r="BA343" i="23"/>
  <c r="BA341" i="23"/>
  <c r="BA338" i="23"/>
  <c r="BA335" i="23"/>
  <c r="BA333" i="23"/>
  <c r="BA330" i="23"/>
  <c r="BA327" i="23"/>
  <c r="BA325" i="23"/>
  <c r="BA322" i="23"/>
  <c r="BA319" i="23"/>
  <c r="BA317" i="23"/>
  <c r="BA314" i="23"/>
  <c r="BA311" i="23"/>
  <c r="BA309" i="23"/>
  <c r="BA306" i="23"/>
  <c r="BA303" i="23"/>
  <c r="BA301" i="23"/>
  <c r="BA298" i="23"/>
  <c r="BA295" i="23"/>
  <c r="BA293" i="23"/>
  <c r="BA290" i="23"/>
  <c r="BA287" i="23"/>
  <c r="BA285" i="23"/>
  <c r="BA282" i="23"/>
  <c r="BA279" i="23"/>
  <c r="BA277" i="23"/>
  <c r="BA274" i="23"/>
  <c r="BA271" i="23"/>
  <c r="BA269" i="23"/>
  <c r="BA266" i="23"/>
  <c r="BA263" i="23"/>
  <c r="BA261" i="23"/>
  <c r="BA258" i="23"/>
  <c r="BA255" i="23"/>
  <c r="BA253" i="23"/>
  <c r="BA250" i="23"/>
  <c r="BA247" i="23"/>
  <c r="BA245" i="23"/>
  <c r="BA242" i="23"/>
  <c r="BA239" i="23"/>
  <c r="BA237" i="23"/>
  <c r="BA234" i="23"/>
  <c r="BA231" i="23"/>
  <c r="BA229" i="23"/>
  <c r="BA226" i="23"/>
  <c r="BA223" i="23"/>
  <c r="BA221" i="23"/>
  <c r="BA218" i="23"/>
  <c r="BA215" i="23"/>
  <c r="BA213" i="23"/>
  <c r="BA210" i="23"/>
  <c r="BA207" i="23"/>
  <c r="BA205" i="23"/>
  <c r="BA202" i="23"/>
  <c r="BA199" i="23"/>
  <c r="BA197" i="23"/>
  <c r="BA194" i="23"/>
  <c r="BA191" i="23"/>
  <c r="BA189" i="23"/>
  <c r="BA186" i="23"/>
  <c r="BA183" i="23"/>
  <c r="BA181" i="23"/>
  <c r="BA178" i="23"/>
  <c r="BA175" i="23"/>
  <c r="BA173" i="23"/>
  <c r="BA170" i="23"/>
  <c r="BA167" i="23"/>
  <c r="BA165" i="23"/>
  <c r="BA162" i="23"/>
  <c r="BA159" i="23"/>
  <c r="BA157" i="23"/>
  <c r="BA154" i="23"/>
  <c r="BA151" i="23"/>
  <c r="BA149" i="23"/>
  <c r="BA146" i="23"/>
  <c r="BA143" i="23"/>
  <c r="BA141" i="23"/>
  <c r="BA138" i="23"/>
  <c r="BA135" i="23"/>
  <c r="BA133" i="23"/>
  <c r="BA130" i="23"/>
  <c r="BA127" i="23"/>
  <c r="BA125" i="23"/>
  <c r="BA122" i="23"/>
  <c r="BA119" i="23"/>
  <c r="BA117" i="23"/>
  <c r="BA114" i="23"/>
  <c r="BA111" i="23"/>
  <c r="BA109" i="23"/>
  <c r="BA106" i="23"/>
  <c r="BA103" i="23"/>
  <c r="BA101" i="23"/>
  <c r="BA98" i="23"/>
  <c r="BA95" i="23"/>
  <c r="BA93" i="23"/>
  <c r="BA90" i="23"/>
  <c r="BA87" i="23"/>
  <c r="BA85" i="23"/>
  <c r="BA82" i="23"/>
  <c r="BA79" i="23"/>
  <c r="BA77" i="23"/>
  <c r="BA74" i="23"/>
  <c r="BA71" i="23"/>
  <c r="BA69" i="23"/>
  <c r="BA66" i="23"/>
  <c r="BA63" i="23"/>
  <c r="BA61" i="23"/>
  <c r="BA58" i="23"/>
  <c r="BA55" i="23"/>
  <c r="BA53" i="23"/>
  <c r="BA50" i="23"/>
  <c r="BA47" i="23"/>
  <c r="BA45" i="23"/>
  <c r="BA42" i="23"/>
  <c r="BA39" i="23"/>
  <c r="BA37" i="23"/>
  <c r="BA34" i="23"/>
  <c r="BA31" i="23"/>
  <c r="BA29" i="23"/>
  <c r="BA26" i="23"/>
  <c r="BA23" i="23"/>
  <c r="BA21" i="23"/>
  <c r="BA18" i="23"/>
  <c r="BA15" i="23"/>
  <c r="BA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L408" i="23" s="1"/>
  <c r="AS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R56" i="12" l="1"/>
  <c r="V56" i="12" s="1"/>
  <c r="S56" i="12"/>
  <c r="W56" i="12" s="1"/>
  <c r="T56" i="12"/>
  <c r="K271" i="23"/>
  <c r="K14" i="23"/>
  <c r="K51" i="23"/>
  <c r="K67" i="23"/>
  <c r="K48" i="23"/>
  <c r="K53" i="23"/>
  <c r="K69" i="23"/>
  <c r="K98" i="23"/>
  <c r="K118" i="23"/>
  <c r="K282" i="23"/>
  <c r="K158" i="23"/>
  <c r="K59" i="23"/>
  <c r="K75" i="23"/>
  <c r="K91" i="23"/>
  <c r="K99" i="23"/>
  <c r="K107" i="23"/>
  <c r="K113" i="23"/>
  <c r="K123" i="23"/>
  <c r="K159" i="23"/>
  <c r="K164" i="23"/>
  <c r="K182" i="23"/>
  <c r="K188" i="23"/>
  <c r="K210" i="23"/>
  <c r="K217" i="23"/>
  <c r="K227" i="23"/>
  <c r="K235" i="23"/>
  <c r="K240" i="23"/>
  <c r="K253" i="23"/>
  <c r="K263" i="23"/>
  <c r="K285" i="23"/>
  <c r="K312" i="23"/>
  <c r="K328" i="23"/>
  <c r="K344" i="23"/>
  <c r="K355" i="23"/>
  <c r="K403" i="23"/>
  <c r="K372" i="23"/>
  <c r="K377" i="23"/>
  <c r="K382" i="23"/>
  <c r="K388" i="23"/>
  <c r="K396" i="23"/>
  <c r="K406" i="23"/>
  <c r="K83" i="23"/>
  <c r="K126" i="23"/>
  <c r="K152" i="23"/>
  <c r="K178" i="23"/>
  <c r="K226" i="23"/>
  <c r="K269" i="23"/>
  <c r="K383" i="23"/>
  <c r="K21" i="23"/>
  <c r="K37" i="23"/>
  <c r="K64" i="23"/>
  <c r="K73" i="23"/>
  <c r="K88" i="23"/>
  <c r="K97" i="23"/>
  <c r="K116" i="23"/>
  <c r="K139" i="23"/>
  <c r="K147" i="23"/>
  <c r="K155" i="23"/>
  <c r="K232" i="23"/>
  <c r="K262" i="23"/>
  <c r="K297" i="23"/>
  <c r="K329" i="23"/>
  <c r="K345" i="23"/>
  <c r="K350" i="23"/>
  <c r="K361" i="23"/>
  <c r="K366" i="23"/>
  <c r="K205" i="23"/>
  <c r="K219" i="23"/>
  <c r="K286" i="23"/>
  <c r="K367" i="23"/>
  <c r="K41" i="23"/>
  <c r="K49" i="23"/>
  <c r="K77" i="23"/>
  <c r="K127" i="23"/>
  <c r="K179" i="23"/>
  <c r="K195" i="23"/>
  <c r="K280" i="23"/>
  <c r="K289" i="23"/>
  <c r="K311" i="23"/>
  <c r="K360" i="23"/>
  <c r="K176" i="23"/>
  <c r="K197" i="23"/>
  <c r="K211" i="23"/>
  <c r="K251" i="23"/>
  <c r="K275" i="23"/>
  <c r="K293" i="23"/>
  <c r="K12" i="23"/>
  <c r="K20" i="23"/>
  <c r="K28" i="23"/>
  <c r="K36" i="23"/>
  <c r="K44" i="23"/>
  <c r="K68" i="23"/>
  <c r="K84" i="23"/>
  <c r="K101" i="23"/>
  <c r="K105" i="23"/>
  <c r="K109" i="23"/>
  <c r="K117" i="23"/>
  <c r="K125" i="23"/>
  <c r="K135" i="23"/>
  <c r="K150" i="23"/>
  <c r="K157" i="23"/>
  <c r="K161" i="23"/>
  <c r="K190" i="23"/>
  <c r="K196" i="23"/>
  <c r="K201" i="23"/>
  <c r="K213" i="23"/>
  <c r="K231" i="23"/>
  <c r="K242" i="23"/>
  <c r="K333" i="23"/>
  <c r="K363" i="23"/>
  <c r="K379" i="23"/>
  <c r="K369" i="23"/>
  <c r="K86" i="23"/>
  <c r="K92" i="23"/>
  <c r="K104" i="23"/>
  <c r="K136" i="23"/>
  <c r="K162" i="23"/>
  <c r="K306" i="23"/>
  <c r="K320" i="23"/>
  <c r="K391" i="23"/>
  <c r="K407" i="23"/>
  <c r="K55" i="23"/>
  <c r="K71" i="23"/>
  <c r="K79" i="23"/>
  <c r="K85" i="23"/>
  <c r="K153" i="23"/>
  <c r="K183" i="23"/>
  <c r="K199" i="23"/>
  <c r="K223" i="23"/>
  <c r="K230" i="23"/>
  <c r="K241" i="23"/>
  <c r="K268" i="23"/>
  <c r="K287" i="23"/>
  <c r="K303" i="23"/>
  <c r="K319" i="23"/>
  <c r="K348" i="23"/>
  <c r="K353" i="23"/>
  <c r="K120" i="23"/>
  <c r="K156" i="23"/>
  <c r="K181" i="23"/>
  <c r="K207" i="23"/>
  <c r="K222" i="23"/>
  <c r="K283" i="23"/>
  <c r="K322" i="23"/>
  <c r="K336" i="23"/>
  <c r="K25" i="23"/>
  <c r="K63" i="23"/>
  <c r="K111" i="23"/>
  <c r="K144" i="23"/>
  <c r="K208" i="23"/>
  <c r="K216" i="23"/>
  <c r="K248" i="23"/>
  <c r="K321" i="23"/>
  <c r="K352" i="23"/>
  <c r="K376" i="23"/>
  <c r="K392" i="23"/>
  <c r="K408" i="23"/>
  <c r="K74" i="23"/>
  <c r="K145" i="23"/>
  <c r="K256" i="23"/>
  <c r="K351" i="23"/>
  <c r="K22" i="23"/>
  <c r="K30" i="23"/>
  <c r="K38" i="23"/>
  <c r="K46" i="23"/>
  <c r="K58" i="23"/>
  <c r="K72" i="23"/>
  <c r="K106" i="23"/>
  <c r="K239" i="23"/>
  <c r="K373" i="23"/>
  <c r="K9" i="23"/>
  <c r="K298" i="23"/>
  <c r="K349" i="23"/>
  <c r="K267" i="23"/>
  <c r="K314" i="23"/>
  <c r="K343" i="23"/>
  <c r="K56" i="23"/>
  <c r="K102" i="23"/>
  <c r="K169" i="23"/>
  <c r="K339" i="23"/>
  <c r="K17" i="23"/>
  <c r="K33" i="23"/>
  <c r="K90" i="23"/>
  <c r="K134" i="23"/>
  <c r="K167" i="23"/>
  <c r="K225" i="23"/>
  <c r="K257" i="23"/>
  <c r="K300" i="23"/>
  <c r="K337" i="23"/>
  <c r="K368" i="23"/>
  <c r="K384" i="23"/>
  <c r="K400" i="23"/>
  <c r="K401" i="23"/>
  <c r="K170" i="23"/>
  <c r="K233" i="23"/>
  <c r="K338" i="23"/>
  <c r="K93" i="23"/>
  <c r="K115" i="23"/>
  <c r="K131" i="23"/>
  <c r="K163" i="23"/>
  <c r="K171" i="23"/>
  <c r="K187" i="23"/>
  <c r="K203" i="23"/>
  <c r="K212" i="23"/>
  <c r="K220" i="23"/>
  <c r="K244" i="23"/>
  <c r="K252" i="23"/>
  <c r="K295" i="23"/>
  <c r="K305" i="23"/>
  <c r="K393" i="23"/>
  <c r="K404" i="23"/>
  <c r="K133" i="23"/>
  <c r="K148" i="23"/>
  <c r="K173" i="23"/>
  <c r="K186" i="23"/>
  <c r="K200" i="23"/>
  <c r="K243" i="23"/>
  <c r="K254" i="23"/>
  <c r="K375" i="23"/>
  <c r="K10" i="23"/>
  <c r="K18" i="23"/>
  <c r="K26" i="23"/>
  <c r="K34" i="23"/>
  <c r="K42" i="23"/>
  <c r="K50" i="23"/>
  <c r="K66" i="23"/>
  <c r="K81" i="23"/>
  <c r="K103" i="23"/>
  <c r="K119" i="23"/>
  <c r="K129" i="23"/>
  <c r="K138" i="23"/>
  <c r="K146" i="23"/>
  <c r="K154" i="23"/>
  <c r="K172" i="23"/>
  <c r="K177" i="23"/>
  <c r="K193" i="23"/>
  <c r="K198" i="23"/>
  <c r="K204" i="23"/>
  <c r="K245" i="23"/>
  <c r="K277" i="23"/>
  <c r="K301" i="23"/>
  <c r="K371" i="23"/>
  <c r="K387" i="23"/>
  <c r="K89" i="23"/>
  <c r="K100" i="23"/>
  <c r="K108" i="23"/>
  <c r="K114" i="23"/>
  <c r="K130" i="23"/>
  <c r="K192" i="23"/>
  <c r="K258" i="23"/>
  <c r="K299" i="23"/>
  <c r="K309" i="23"/>
  <c r="K331" i="23"/>
  <c r="K399" i="23"/>
  <c r="K13" i="23"/>
  <c r="K29" i="23"/>
  <c r="K45" i="23"/>
  <c r="K57" i="23"/>
  <c r="K82" i="23"/>
  <c r="K151" i="23"/>
  <c r="K175" i="23"/>
  <c r="K191" i="23"/>
  <c r="K209" i="23"/>
  <c r="K228" i="23"/>
  <c r="K236" i="23"/>
  <c r="K255" i="23"/>
  <c r="K266" i="23"/>
  <c r="K273" i="23"/>
  <c r="K292" i="23"/>
  <c r="K308" i="23"/>
  <c r="K313" i="23"/>
  <c r="K324" i="23"/>
  <c r="K340" i="23"/>
  <c r="K356" i="23"/>
  <c r="K143" i="23"/>
  <c r="K166" i="23"/>
  <c r="K184" i="23"/>
  <c r="K224" i="23"/>
  <c r="K247" i="23"/>
  <c r="K315" i="23"/>
  <c r="K325" i="23"/>
  <c r="K16" i="23"/>
  <c r="K24" i="23"/>
  <c r="K32" i="23"/>
  <c r="K40" i="23"/>
  <c r="K60" i="23"/>
  <c r="K214" i="23"/>
  <c r="K405" i="23"/>
  <c r="K96" i="23"/>
  <c r="K218" i="23"/>
  <c r="K291" i="23"/>
  <c r="K302" i="23"/>
  <c r="K381" i="23"/>
  <c r="K278" i="23"/>
  <c r="K327" i="23"/>
  <c r="K334" i="23"/>
  <c r="AM408" i="23"/>
  <c r="AT408" i="23" s="1"/>
  <c r="X407" i="23" s="1"/>
  <c r="AE407" i="23" s="1"/>
  <c r="W407" i="23"/>
  <c r="AD407" i="23" s="1"/>
  <c r="AO408" i="23"/>
  <c r="AV408" i="23" s="1"/>
  <c r="Z407" i="23" s="1"/>
  <c r="AG407" i="23" s="1"/>
  <c r="AO407" i="23" s="1"/>
  <c r="AV407" i="23" s="1"/>
  <c r="AN408" i="23"/>
  <c r="AU408" i="23" s="1"/>
  <c r="Y407" i="23" s="1"/>
  <c r="AF407" i="23" s="1"/>
  <c r="AN407" i="23" s="1"/>
  <c r="AU407" i="23" s="1"/>
  <c r="AA407" i="23"/>
  <c r="AH407" i="23" s="1"/>
  <c r="AP407" i="23" s="1"/>
  <c r="AW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AJ408" i="23" l="1"/>
  <c r="AQ408" i="23" s="1"/>
  <c r="U407" i="23" s="1"/>
  <c r="AB407" i="23" s="1"/>
  <c r="AI407" i="23" s="1"/>
  <c r="AJ407" i="23" s="1"/>
  <c r="AQ407" i="23" s="1"/>
  <c r="U406" i="23" s="1"/>
  <c r="AB406" i="23" s="1"/>
  <c r="AM407" i="23"/>
  <c r="AT407" i="23" s="1"/>
  <c r="X406" i="23" s="1"/>
  <c r="AE406" i="23" s="1"/>
  <c r="AM406" i="23" s="1"/>
  <c r="AT406" i="23" s="1"/>
  <c r="X405" i="23" s="1"/>
  <c r="AE405" i="23" s="1"/>
  <c r="AM405" i="23" s="1"/>
  <c r="AT405" i="23" s="1"/>
  <c r="X404" i="23" s="1"/>
  <c r="AE404" i="23" s="1"/>
  <c r="AM404" i="23" s="1"/>
  <c r="AT404" i="23" s="1"/>
  <c r="AK407" i="23"/>
  <c r="AR407" i="23" s="1"/>
  <c r="V406" i="23" s="1"/>
  <c r="AC406" i="23" s="1"/>
  <c r="AK406" i="23" s="1"/>
  <c r="AR406" i="23" s="1"/>
  <c r="V405" i="23" s="1"/>
  <c r="AC405" i="23" s="1"/>
  <c r="AL407" i="23"/>
  <c r="AS407" i="23" s="1"/>
  <c r="W406" i="23" s="1"/>
  <c r="AD406" i="23" s="1"/>
  <c r="AL406" i="23" s="1"/>
  <c r="AS406" i="23" s="1"/>
  <c r="W405" i="23" s="1"/>
  <c r="AD405" i="23" s="1"/>
  <c r="AL405" i="23" s="1"/>
  <c r="AS405" i="23" s="1"/>
  <c r="W404" i="23" s="1"/>
  <c r="AD404" i="23" s="1"/>
  <c r="AL404" i="23" s="1"/>
  <c r="AS404" i="23" s="1"/>
  <c r="Z406" i="23"/>
  <c r="AG406" i="23" s="1"/>
  <c r="AO406" i="23" s="1"/>
  <c r="AV406" i="23" s="1"/>
  <c r="Y406" i="23"/>
  <c r="AF406" i="23" s="1"/>
  <c r="AN406" i="23" s="1"/>
  <c r="AU406" i="23" s="1"/>
  <c r="AA406" i="23"/>
  <c r="AH406" i="23" s="1"/>
  <c r="AP406" i="23" s="1"/>
  <c r="AW406" i="23" s="1"/>
  <c r="AK405" i="23" l="1"/>
  <c r="AR405" i="23" s="1"/>
  <c r="V404" i="23" s="1"/>
  <c r="AC404" i="23" s="1"/>
  <c r="X403" i="23"/>
  <c r="AE403" i="23" s="1"/>
  <c r="W403" i="23"/>
  <c r="AD403" i="23" s="1"/>
  <c r="AI406" i="23"/>
  <c r="AJ406" i="23" s="1"/>
  <c r="AQ406" i="23" s="1"/>
  <c r="AK404" i="23" l="1"/>
  <c r="AR404" i="23" s="1"/>
  <c r="V403" i="23" s="1"/>
  <c r="AC403" i="23" s="1"/>
  <c r="AK403" i="23" s="1"/>
  <c r="AR403" i="23" s="1"/>
  <c r="V402" i="23" s="1"/>
  <c r="AC402" i="23" s="1"/>
  <c r="AK402" i="23" s="1"/>
  <c r="AR402" i="23" s="1"/>
  <c r="V401" i="23" s="1"/>
  <c r="AC401" i="23" s="1"/>
  <c r="AK401" i="23" s="1"/>
  <c r="AR401" i="23" s="1"/>
  <c r="AM403" i="23"/>
  <c r="AT403" i="23" s="1"/>
  <c r="X402" i="23" s="1"/>
  <c r="AE402" i="23" s="1"/>
  <c r="AL403" i="23"/>
  <c r="AS403" i="23" s="1"/>
  <c r="W402" i="23" s="1"/>
  <c r="AD402" i="23" s="1"/>
  <c r="Y405" i="23"/>
  <c r="AF405" i="23" s="1"/>
  <c r="AN405" i="23" s="1"/>
  <c r="AU405" i="23" s="1"/>
  <c r="U405" i="23"/>
  <c r="AB405" i="23" s="1"/>
  <c r="Z405" i="23"/>
  <c r="AG405" i="23" s="1"/>
  <c r="AO405" i="23" s="1"/>
  <c r="AV405" i="23" s="1"/>
  <c r="AL402" i="23" l="1"/>
  <c r="AS402" i="23" s="1"/>
  <c r="W401" i="23" s="1"/>
  <c r="AD401" i="23" s="1"/>
  <c r="AM402" i="23"/>
  <c r="AT402" i="23" s="1"/>
  <c r="X401" i="23" s="1"/>
  <c r="AE401" i="23" s="1"/>
  <c r="Y404" i="23"/>
  <c r="AF404" i="23" s="1"/>
  <c r="AN404" i="23" s="1"/>
  <c r="AU404" i="23" s="1"/>
  <c r="V400" i="23"/>
  <c r="AC400" i="23" s="1"/>
  <c r="AK400" i="23" s="1"/>
  <c r="AR400" i="23" s="1"/>
  <c r="AA405" i="23"/>
  <c r="AH405" i="23" s="1"/>
  <c r="AP405" i="23" s="1"/>
  <c r="AW405" i="23" s="1"/>
  <c r="AM401" i="23" l="1"/>
  <c r="AT401" i="23" s="1"/>
  <c r="X400" i="23" s="1"/>
  <c r="AE400" i="23" s="1"/>
  <c r="AL401" i="23"/>
  <c r="AS401" i="23" s="1"/>
  <c r="W400" i="23" s="1"/>
  <c r="AD400" i="23" s="1"/>
  <c r="Y403" i="23"/>
  <c r="AF403" i="23" s="1"/>
  <c r="AI405" i="23"/>
  <c r="AJ405" i="23" s="1"/>
  <c r="AQ405" i="23" s="1"/>
  <c r="U404" i="23" s="1"/>
  <c r="AB404" i="23" s="1"/>
  <c r="AA404" i="23"/>
  <c r="AH404" i="23" s="1"/>
  <c r="AP404" i="23" s="1"/>
  <c r="AW404" i="23" s="1"/>
  <c r="V399" i="23"/>
  <c r="AC399" i="23" s="1"/>
  <c r="AK399" i="23" s="1"/>
  <c r="AR399" i="23" s="1"/>
  <c r="Z404" i="23"/>
  <c r="AG404" i="23" s="1"/>
  <c r="AO404" i="23" s="1"/>
  <c r="AV404" i="23" s="1"/>
  <c r="AL400" i="23" l="1"/>
  <c r="AS400" i="23" s="1"/>
  <c r="W399" i="23" s="1"/>
  <c r="AD399" i="23" s="1"/>
  <c r="AM400" i="23"/>
  <c r="AT400" i="23" s="1"/>
  <c r="X399" i="23" s="1"/>
  <c r="AE399" i="23" s="1"/>
  <c r="AN403" i="23"/>
  <c r="AU403" i="23" s="1"/>
  <c r="Y402" i="23" s="1"/>
  <c r="AF402" i="23" s="1"/>
  <c r="AI404" i="23"/>
  <c r="AJ404" i="23" s="1"/>
  <c r="AQ404" i="23" s="1"/>
  <c r="U403" i="23" s="1"/>
  <c r="AB403" i="23" s="1"/>
  <c r="Z403" i="23"/>
  <c r="AG403" i="23" s="1"/>
  <c r="AA403" i="23"/>
  <c r="AH403" i="23" s="1"/>
  <c r="V398" i="23"/>
  <c r="AC398" i="23" s="1"/>
  <c r="AK398" i="23" s="1"/>
  <c r="AR398" i="23" s="1"/>
  <c r="AN402" i="23" l="1"/>
  <c r="AU402" i="23" s="1"/>
  <c r="Y401" i="23" s="1"/>
  <c r="AF401" i="23" s="1"/>
  <c r="AM399" i="23"/>
  <c r="AT399" i="23" s="1"/>
  <c r="X398" i="23" s="1"/>
  <c r="AE398" i="23" s="1"/>
  <c r="AL399" i="23"/>
  <c r="AS399" i="23" s="1"/>
  <c r="W398" i="23" s="1"/>
  <c r="AD398" i="23" s="1"/>
  <c r="AP403" i="23"/>
  <c r="AW403" i="23" s="1"/>
  <c r="AA402" i="23" s="1"/>
  <c r="AH402" i="23" s="1"/>
  <c r="AO403" i="23"/>
  <c r="AV403" i="23" s="1"/>
  <c r="Z402" i="23" s="1"/>
  <c r="AG402" i="23" s="1"/>
  <c r="V397" i="23"/>
  <c r="AC397" i="23" s="1"/>
  <c r="AK397" i="23" s="1"/>
  <c r="AR397" i="23" s="1"/>
  <c r="AI403" i="23"/>
  <c r="AJ403" i="23" s="1"/>
  <c r="AQ403" i="23" s="1"/>
  <c r="U402" i="23" s="1"/>
  <c r="AB402" i="23" s="1"/>
  <c r="AP402" i="23" l="1"/>
  <c r="AW402" i="23" s="1"/>
  <c r="AA401" i="23" s="1"/>
  <c r="AH401" i="23" s="1"/>
  <c r="AP401" i="23" s="1"/>
  <c r="AW401" i="23" s="1"/>
  <c r="AA400" i="23" s="1"/>
  <c r="AH400" i="23" s="1"/>
  <c r="AP400" i="23" s="1"/>
  <c r="AW400" i="23" s="1"/>
  <c r="AA399" i="23" s="1"/>
  <c r="AH399" i="23" s="1"/>
  <c r="AP399" i="23" s="1"/>
  <c r="AW399" i="23" s="1"/>
  <c r="AL398" i="23"/>
  <c r="AS398" i="23" s="1"/>
  <c r="W397" i="23" s="1"/>
  <c r="AD397" i="23" s="1"/>
  <c r="AM398" i="23"/>
  <c r="AT398" i="23" s="1"/>
  <c r="X397" i="23" s="1"/>
  <c r="AE397" i="23" s="1"/>
  <c r="AO402" i="23"/>
  <c r="AV402" i="23" s="1"/>
  <c r="Z401" i="23" s="1"/>
  <c r="AG401" i="23" s="1"/>
  <c r="AI402" i="23"/>
  <c r="AJ402" i="23" s="1"/>
  <c r="AQ402" i="23" s="1"/>
  <c r="U401" i="23" s="1"/>
  <c r="AB401" i="23" s="1"/>
  <c r="AN401" i="23"/>
  <c r="AU401" i="23" s="1"/>
  <c r="Y400" i="23" s="1"/>
  <c r="AF400" i="23" s="1"/>
  <c r="V396" i="23"/>
  <c r="AC396" i="23" s="1"/>
  <c r="AK396" i="23" s="1"/>
  <c r="AR396" i="23" s="1"/>
  <c r="AO401" i="23" l="1"/>
  <c r="AV401" i="23" s="1"/>
  <c r="Z400" i="23" s="1"/>
  <c r="AG400" i="23" s="1"/>
  <c r="AO400" i="23" s="1"/>
  <c r="AV400" i="23" s="1"/>
  <c r="Z399" i="23" s="1"/>
  <c r="AG399" i="23" s="1"/>
  <c r="AO399" i="23" s="1"/>
  <c r="AV399" i="23" s="1"/>
  <c r="Z398" i="23" s="1"/>
  <c r="AG398" i="23" s="1"/>
  <c r="AO398" i="23" s="1"/>
  <c r="AV398" i="23" s="1"/>
  <c r="AI401" i="23"/>
  <c r="AJ401" i="23" s="1"/>
  <c r="AQ401" i="23" s="1"/>
  <c r="U400" i="23" s="1"/>
  <c r="AB400" i="23" s="1"/>
  <c r="AM397" i="23"/>
  <c r="AT397" i="23" s="1"/>
  <c r="X396" i="23" s="1"/>
  <c r="AE396" i="23" s="1"/>
  <c r="AN400" i="23"/>
  <c r="AU400" i="23" s="1"/>
  <c r="Y399" i="23" s="1"/>
  <c r="AF399" i="23" s="1"/>
  <c r="AL397" i="23"/>
  <c r="AS397" i="23" s="1"/>
  <c r="W396" i="23" s="1"/>
  <c r="AD396" i="23" s="1"/>
  <c r="V395" i="23"/>
  <c r="AC395" i="23" s="1"/>
  <c r="AA398" i="23"/>
  <c r="AH398" i="23" s="1"/>
  <c r="AP398" i="23" s="1"/>
  <c r="AW398" i="23" s="1"/>
  <c r="AM396" i="23" l="1"/>
  <c r="AT396" i="23" s="1"/>
  <c r="X395" i="23" s="1"/>
  <c r="AE395" i="23" s="1"/>
  <c r="AL396" i="23"/>
  <c r="AS396" i="23" s="1"/>
  <c r="W395" i="23" s="1"/>
  <c r="AD395" i="23" s="1"/>
  <c r="AN399" i="23"/>
  <c r="AU399" i="23" s="1"/>
  <c r="Y398" i="23" s="1"/>
  <c r="AF398" i="23" s="1"/>
  <c r="AN398" i="23" s="1"/>
  <c r="AU398" i="23" s="1"/>
  <c r="Y397" i="23" s="1"/>
  <c r="AF397" i="23" s="1"/>
  <c r="AN397" i="23" s="1"/>
  <c r="AU397" i="23" s="1"/>
  <c r="Y396" i="23" s="1"/>
  <c r="AF396" i="23" s="1"/>
  <c r="AN396" i="23" s="1"/>
  <c r="AU396" i="23" s="1"/>
  <c r="Y395" i="23" s="1"/>
  <c r="AF395" i="23" s="1"/>
  <c r="AI400" i="23"/>
  <c r="AJ400" i="23" s="1"/>
  <c r="AQ400" i="23" s="1"/>
  <c r="U399" i="23" s="1"/>
  <c r="AB399" i="23" s="1"/>
  <c r="AI399" i="23" s="1"/>
  <c r="AK395" i="23"/>
  <c r="AR395" i="23" s="1"/>
  <c r="V394" i="23" s="1"/>
  <c r="AC394" i="23" s="1"/>
  <c r="Z397" i="23"/>
  <c r="AG397" i="23" s="1"/>
  <c r="AO397" i="23" s="1"/>
  <c r="AV397" i="23" s="1"/>
  <c r="AJ399" i="23" l="1"/>
  <c r="AQ399" i="23" s="1"/>
  <c r="U398" i="23" s="1"/>
  <c r="AB398" i="23" s="1"/>
  <c r="AL395" i="23"/>
  <c r="AS395" i="23" s="1"/>
  <c r="W394" i="23" s="1"/>
  <c r="AD394" i="23" s="1"/>
  <c r="AL394" i="23" s="1"/>
  <c r="AS394" i="23" s="1"/>
  <c r="W393" i="23" s="1"/>
  <c r="AD393" i="23" s="1"/>
  <c r="AL393" i="23" s="1"/>
  <c r="AS393" i="23" s="1"/>
  <c r="W392" i="23" s="1"/>
  <c r="AD392" i="23" s="1"/>
  <c r="AL392" i="23" s="1"/>
  <c r="AS392" i="23" s="1"/>
  <c r="W391" i="23" s="1"/>
  <c r="AD391" i="23" s="1"/>
  <c r="AL391" i="23" s="1"/>
  <c r="AS391" i="23" s="1"/>
  <c r="W390" i="23" s="1"/>
  <c r="AD390" i="23" s="1"/>
  <c r="AL390" i="23" s="1"/>
  <c r="AS390" i="23" s="1"/>
  <c r="W389" i="23" s="1"/>
  <c r="AD389" i="23" s="1"/>
  <c r="AL389" i="23" s="1"/>
  <c r="AS389" i="23" s="1"/>
  <c r="W388" i="23" s="1"/>
  <c r="AD388" i="23" s="1"/>
  <c r="AL388" i="23" s="1"/>
  <c r="AS388" i="23" s="1"/>
  <c r="W387" i="23" s="1"/>
  <c r="AD387" i="23" s="1"/>
  <c r="AL387" i="23" s="1"/>
  <c r="AS387" i="23" s="1"/>
  <c r="W386" i="23" s="1"/>
  <c r="AD386" i="23" s="1"/>
  <c r="AL386" i="23" s="1"/>
  <c r="AS386" i="23" s="1"/>
  <c r="W385" i="23" s="1"/>
  <c r="AD385" i="23" s="1"/>
  <c r="AL385" i="23" s="1"/>
  <c r="AS385" i="23" s="1"/>
  <c r="W384" i="23" s="1"/>
  <c r="AD384" i="23" s="1"/>
  <c r="AL384" i="23" s="1"/>
  <c r="AS384" i="23" s="1"/>
  <c r="W383" i="23" s="1"/>
  <c r="AD383" i="23" s="1"/>
  <c r="AL383" i="23" s="1"/>
  <c r="AS383" i="23" s="1"/>
  <c r="W382" i="23" s="1"/>
  <c r="AD382" i="23" s="1"/>
  <c r="AL382" i="23" s="1"/>
  <c r="AS382" i="23" s="1"/>
  <c r="W381" i="23" s="1"/>
  <c r="AD381" i="23" s="1"/>
  <c r="AL381" i="23" s="1"/>
  <c r="AS381" i="23" s="1"/>
  <c r="W380" i="23" s="1"/>
  <c r="AD380" i="23" s="1"/>
  <c r="AL380" i="23" s="1"/>
  <c r="AS380" i="23" s="1"/>
  <c r="W379" i="23" s="1"/>
  <c r="AD379" i="23" s="1"/>
  <c r="AL379" i="23" s="1"/>
  <c r="AS379" i="23" s="1"/>
  <c r="W378" i="23" s="1"/>
  <c r="AD378" i="23" s="1"/>
  <c r="AL378" i="23" s="1"/>
  <c r="AS378" i="23" s="1"/>
  <c r="W377" i="23" s="1"/>
  <c r="AD377" i="23" s="1"/>
  <c r="AL377" i="23" s="1"/>
  <c r="AS377" i="23" s="1"/>
  <c r="W376" i="23" s="1"/>
  <c r="AD376" i="23" s="1"/>
  <c r="AL376" i="23" s="1"/>
  <c r="AS376" i="23" s="1"/>
  <c r="W375" i="23" s="1"/>
  <c r="AD375" i="23" s="1"/>
  <c r="AL375" i="23" s="1"/>
  <c r="AS375" i="23" s="1"/>
  <c r="W374" i="23" s="1"/>
  <c r="AD374" i="23" s="1"/>
  <c r="AL374" i="23" s="1"/>
  <c r="AS374" i="23" s="1"/>
  <c r="W373" i="23" s="1"/>
  <c r="AD373" i="23" s="1"/>
  <c r="AL373" i="23" s="1"/>
  <c r="AS373" i="23" s="1"/>
  <c r="W372" i="23" s="1"/>
  <c r="AD372" i="23" s="1"/>
  <c r="AL372" i="23" s="1"/>
  <c r="AS372" i="23" s="1"/>
  <c r="W371" i="23" s="1"/>
  <c r="AD371" i="23" s="1"/>
  <c r="AL371" i="23" s="1"/>
  <c r="AS371" i="23" s="1"/>
  <c r="W370" i="23" s="1"/>
  <c r="AD370" i="23" s="1"/>
  <c r="AL370" i="23" s="1"/>
  <c r="AS370" i="23" s="1"/>
  <c r="W369" i="23" s="1"/>
  <c r="AD369" i="23" s="1"/>
  <c r="AL369" i="23" s="1"/>
  <c r="AS369" i="23" s="1"/>
  <c r="W368" i="23" s="1"/>
  <c r="AD368" i="23" s="1"/>
  <c r="AL368" i="23" s="1"/>
  <c r="AS368" i="23" s="1"/>
  <c r="W367" i="23" s="1"/>
  <c r="AD367" i="23" s="1"/>
  <c r="AL367" i="23" s="1"/>
  <c r="AS367" i="23" s="1"/>
  <c r="W366" i="23" s="1"/>
  <c r="AD366" i="23" s="1"/>
  <c r="AL366" i="23" s="1"/>
  <c r="AS366" i="23" s="1"/>
  <c r="W365" i="23" s="1"/>
  <c r="AD365" i="23" s="1"/>
  <c r="AL365" i="23" s="1"/>
  <c r="AS365" i="23" s="1"/>
  <c r="W364" i="23" s="1"/>
  <c r="AD364" i="23" s="1"/>
  <c r="AL364" i="23" s="1"/>
  <c r="AS364" i="23" s="1"/>
  <c r="W363" i="23" s="1"/>
  <c r="AD363" i="23" s="1"/>
  <c r="AL363" i="23" s="1"/>
  <c r="AS363" i="23" s="1"/>
  <c r="W362" i="23" s="1"/>
  <c r="AD362" i="23" s="1"/>
  <c r="AL362" i="23" s="1"/>
  <c r="AS362" i="23" s="1"/>
  <c r="W361" i="23" s="1"/>
  <c r="AD361" i="23" s="1"/>
  <c r="AL361" i="23" s="1"/>
  <c r="AS361" i="23" s="1"/>
  <c r="W360" i="23" s="1"/>
  <c r="AD360" i="23" s="1"/>
  <c r="AL360" i="23" s="1"/>
  <c r="AS360" i="23" s="1"/>
  <c r="W359" i="23" s="1"/>
  <c r="AD359" i="23" s="1"/>
  <c r="AL359" i="23" s="1"/>
  <c r="AS359" i="23" s="1"/>
  <c r="W358" i="23" s="1"/>
  <c r="AD358" i="23" s="1"/>
  <c r="AL358" i="23" s="1"/>
  <c r="AS358" i="23" s="1"/>
  <c r="W357" i="23" s="1"/>
  <c r="AD357" i="23" s="1"/>
  <c r="AL357" i="23" s="1"/>
  <c r="AS357" i="23" s="1"/>
  <c r="W356" i="23" s="1"/>
  <c r="AD356" i="23" s="1"/>
  <c r="AL356" i="23" s="1"/>
  <c r="AS356" i="23" s="1"/>
  <c r="W355" i="23" s="1"/>
  <c r="AD355" i="23" s="1"/>
  <c r="AL355" i="23" s="1"/>
  <c r="AS355" i="23" s="1"/>
  <c r="W354" i="23" s="1"/>
  <c r="AD354" i="23" s="1"/>
  <c r="AL354" i="23" s="1"/>
  <c r="AS354" i="23" s="1"/>
  <c r="W353" i="23" s="1"/>
  <c r="AD353" i="23" s="1"/>
  <c r="AL353" i="23" s="1"/>
  <c r="AS353" i="23" s="1"/>
  <c r="W352" i="23" s="1"/>
  <c r="AD352" i="23" s="1"/>
  <c r="AL352" i="23" s="1"/>
  <c r="AS352" i="23" s="1"/>
  <c r="W351" i="23" s="1"/>
  <c r="AD351" i="23" s="1"/>
  <c r="AL351" i="23" s="1"/>
  <c r="AS351" i="23" s="1"/>
  <c r="W350" i="23" s="1"/>
  <c r="AD350" i="23" s="1"/>
  <c r="AL350" i="23" s="1"/>
  <c r="AS350" i="23" s="1"/>
  <c r="W349" i="23" s="1"/>
  <c r="AD349" i="23" s="1"/>
  <c r="AL349" i="23" s="1"/>
  <c r="AS349" i="23" s="1"/>
  <c r="W348" i="23" s="1"/>
  <c r="AD348" i="23" s="1"/>
  <c r="AL348" i="23" s="1"/>
  <c r="AS348" i="23" s="1"/>
  <c r="W347" i="23" s="1"/>
  <c r="AD347" i="23" s="1"/>
  <c r="AL347" i="23" s="1"/>
  <c r="AS347" i="23" s="1"/>
  <c r="W346" i="23" s="1"/>
  <c r="AD346" i="23" s="1"/>
  <c r="AL346" i="23" s="1"/>
  <c r="AS346" i="23" s="1"/>
  <c r="W345" i="23" s="1"/>
  <c r="AD345" i="23" s="1"/>
  <c r="AL345" i="23" s="1"/>
  <c r="AS345" i="23" s="1"/>
  <c r="W344" i="23" s="1"/>
  <c r="AD344" i="23" s="1"/>
  <c r="AL344" i="23" s="1"/>
  <c r="AS344" i="23" s="1"/>
  <c r="W343" i="23" s="1"/>
  <c r="AD343" i="23" s="1"/>
  <c r="AL343" i="23" s="1"/>
  <c r="AS343" i="23" s="1"/>
  <c r="W342" i="23" s="1"/>
  <c r="AD342" i="23" s="1"/>
  <c r="AL342" i="23" s="1"/>
  <c r="AS342" i="23" s="1"/>
  <c r="W341" i="23" s="1"/>
  <c r="AD341" i="23" s="1"/>
  <c r="AL341" i="23" s="1"/>
  <c r="AS341" i="23" s="1"/>
  <c r="W340" i="23" s="1"/>
  <c r="AD340" i="23" s="1"/>
  <c r="AL340" i="23" s="1"/>
  <c r="AS340" i="23" s="1"/>
  <c r="W339" i="23" s="1"/>
  <c r="AD339" i="23" s="1"/>
  <c r="AL339" i="23" s="1"/>
  <c r="AS339" i="23" s="1"/>
  <c r="W338" i="23" s="1"/>
  <c r="AD338" i="23" s="1"/>
  <c r="AL338" i="23" s="1"/>
  <c r="AS338" i="23" s="1"/>
  <c r="W337" i="23" s="1"/>
  <c r="AD337" i="23" s="1"/>
  <c r="AL337" i="23" s="1"/>
  <c r="AS337" i="23" s="1"/>
  <c r="W336" i="23" s="1"/>
  <c r="AD336" i="23" s="1"/>
  <c r="AL336" i="23" s="1"/>
  <c r="AS336" i="23" s="1"/>
  <c r="W335" i="23" s="1"/>
  <c r="AD335" i="23" s="1"/>
  <c r="AL335" i="23" s="1"/>
  <c r="AS335" i="23" s="1"/>
  <c r="W334" i="23" s="1"/>
  <c r="AD334" i="23" s="1"/>
  <c r="AL334" i="23" s="1"/>
  <c r="AS334" i="23" s="1"/>
  <c r="W333" i="23" s="1"/>
  <c r="AD333" i="23" s="1"/>
  <c r="AL333" i="23" s="1"/>
  <c r="AS333" i="23" s="1"/>
  <c r="W332" i="23" s="1"/>
  <c r="AD332" i="23" s="1"/>
  <c r="AL332" i="23" s="1"/>
  <c r="AS332" i="23" s="1"/>
  <c r="W331" i="23" s="1"/>
  <c r="AD331" i="23" s="1"/>
  <c r="AL331" i="23" s="1"/>
  <c r="AS331" i="23" s="1"/>
  <c r="W330" i="23" s="1"/>
  <c r="AD330" i="23" s="1"/>
  <c r="AL330" i="23" s="1"/>
  <c r="AS330" i="23" s="1"/>
  <c r="W329" i="23" s="1"/>
  <c r="AD329" i="23" s="1"/>
  <c r="AL329" i="23" s="1"/>
  <c r="AS329" i="23" s="1"/>
  <c r="W328" i="23" s="1"/>
  <c r="AD328" i="23" s="1"/>
  <c r="AL328" i="23" s="1"/>
  <c r="AS328" i="23" s="1"/>
  <c r="W327" i="23" s="1"/>
  <c r="AD327" i="23" s="1"/>
  <c r="AL327" i="23" s="1"/>
  <c r="AS327" i="23" s="1"/>
  <c r="W326" i="23" s="1"/>
  <c r="AD326" i="23" s="1"/>
  <c r="AL326" i="23" s="1"/>
  <c r="AS326" i="23" s="1"/>
  <c r="W325" i="23" s="1"/>
  <c r="AD325" i="23" s="1"/>
  <c r="AL325" i="23" s="1"/>
  <c r="AS325" i="23" s="1"/>
  <c r="W324" i="23" s="1"/>
  <c r="AD324" i="23" s="1"/>
  <c r="AL324" i="23" s="1"/>
  <c r="AS324" i="23" s="1"/>
  <c r="W323" i="23" s="1"/>
  <c r="AD323" i="23" s="1"/>
  <c r="AL323" i="23" s="1"/>
  <c r="AS323" i="23" s="1"/>
  <c r="W322" i="23" s="1"/>
  <c r="AD322" i="23" s="1"/>
  <c r="AL322" i="23" s="1"/>
  <c r="AS322" i="23" s="1"/>
  <c r="W321" i="23" s="1"/>
  <c r="AD321" i="23" s="1"/>
  <c r="AL321" i="23" s="1"/>
  <c r="AS321" i="23" s="1"/>
  <c r="W320" i="23" s="1"/>
  <c r="AD320" i="23" s="1"/>
  <c r="AL320" i="23" s="1"/>
  <c r="AS320" i="23" s="1"/>
  <c r="W319" i="23" s="1"/>
  <c r="AD319" i="23" s="1"/>
  <c r="AL319" i="23" s="1"/>
  <c r="AS319" i="23" s="1"/>
  <c r="W318" i="23" s="1"/>
  <c r="AD318" i="23" s="1"/>
  <c r="AL318" i="23" s="1"/>
  <c r="AS318" i="23" s="1"/>
  <c r="W317" i="23" s="1"/>
  <c r="AD317" i="23" s="1"/>
  <c r="AL317" i="23" s="1"/>
  <c r="AS317" i="23" s="1"/>
  <c r="W316" i="23" s="1"/>
  <c r="AD316" i="23" s="1"/>
  <c r="AL316" i="23" s="1"/>
  <c r="AS316" i="23" s="1"/>
  <c r="W315" i="23" s="1"/>
  <c r="AD315" i="23" s="1"/>
  <c r="AL315" i="23" s="1"/>
  <c r="AS315" i="23" s="1"/>
  <c r="W314" i="23" s="1"/>
  <c r="AD314" i="23" s="1"/>
  <c r="AL314" i="23" s="1"/>
  <c r="AS314" i="23" s="1"/>
  <c r="W313" i="23" s="1"/>
  <c r="AD313" i="23" s="1"/>
  <c r="AL313" i="23" s="1"/>
  <c r="AS313" i="23" s="1"/>
  <c r="W312" i="23" s="1"/>
  <c r="AD312" i="23" s="1"/>
  <c r="AL312" i="23" s="1"/>
  <c r="AS312" i="23" s="1"/>
  <c r="W311" i="23" s="1"/>
  <c r="AD311" i="23" s="1"/>
  <c r="AL311" i="23" s="1"/>
  <c r="AS311" i="23" s="1"/>
  <c r="W310" i="23" s="1"/>
  <c r="AD310" i="23" s="1"/>
  <c r="AL310" i="23" s="1"/>
  <c r="AS310" i="23" s="1"/>
  <c r="W309" i="23" s="1"/>
  <c r="AD309" i="23" s="1"/>
  <c r="AL309" i="23" s="1"/>
  <c r="AS309" i="23" s="1"/>
  <c r="W308" i="23" s="1"/>
  <c r="AD308" i="23" s="1"/>
  <c r="AL308" i="23" s="1"/>
  <c r="AS308" i="23" s="1"/>
  <c r="W307" i="23" s="1"/>
  <c r="AD307" i="23" s="1"/>
  <c r="AL307" i="23" s="1"/>
  <c r="AS307" i="23" s="1"/>
  <c r="W306" i="23" s="1"/>
  <c r="AD306" i="23" s="1"/>
  <c r="AL306" i="23" s="1"/>
  <c r="AS306" i="23" s="1"/>
  <c r="W305" i="23" s="1"/>
  <c r="AD305" i="23" s="1"/>
  <c r="AL305" i="23" s="1"/>
  <c r="AS305" i="23" s="1"/>
  <c r="W304" i="23" s="1"/>
  <c r="AD304" i="23" s="1"/>
  <c r="AL304" i="23" s="1"/>
  <c r="AS304" i="23" s="1"/>
  <c r="W303" i="23" s="1"/>
  <c r="AD303" i="23" s="1"/>
  <c r="AL303" i="23" s="1"/>
  <c r="AS303" i="23" s="1"/>
  <c r="W302" i="23" s="1"/>
  <c r="AD302" i="23" s="1"/>
  <c r="AL302" i="23" s="1"/>
  <c r="AS302" i="23" s="1"/>
  <c r="W301" i="23" s="1"/>
  <c r="AD301" i="23" s="1"/>
  <c r="AL301" i="23" s="1"/>
  <c r="AS301" i="23" s="1"/>
  <c r="W300" i="23" s="1"/>
  <c r="AD300" i="23" s="1"/>
  <c r="AL300" i="23" s="1"/>
  <c r="AS300" i="23" s="1"/>
  <c r="W299" i="23" s="1"/>
  <c r="AD299" i="23" s="1"/>
  <c r="AL299" i="23" s="1"/>
  <c r="AS299" i="23" s="1"/>
  <c r="W298" i="23" s="1"/>
  <c r="AD298" i="23" s="1"/>
  <c r="AL298" i="23" s="1"/>
  <c r="AS298" i="23" s="1"/>
  <c r="W297" i="23" s="1"/>
  <c r="AD297" i="23" s="1"/>
  <c r="AL297" i="23" s="1"/>
  <c r="AS297" i="23" s="1"/>
  <c r="W296" i="23" s="1"/>
  <c r="AD296" i="23" s="1"/>
  <c r="AL296" i="23" s="1"/>
  <c r="AS296" i="23" s="1"/>
  <c r="W295" i="23" s="1"/>
  <c r="AD295" i="23" s="1"/>
  <c r="AL295" i="23" s="1"/>
  <c r="AS295" i="23" s="1"/>
  <c r="W294" i="23" s="1"/>
  <c r="AD294" i="23" s="1"/>
  <c r="AL294" i="23" s="1"/>
  <c r="AS294" i="23" s="1"/>
  <c r="W293" i="23" s="1"/>
  <c r="AD293" i="23" s="1"/>
  <c r="AL293" i="23" s="1"/>
  <c r="AS293" i="23" s="1"/>
  <c r="W292" i="23" s="1"/>
  <c r="AD292" i="23" s="1"/>
  <c r="AL292" i="23" s="1"/>
  <c r="AS292" i="23" s="1"/>
  <c r="W291" i="23" s="1"/>
  <c r="AD291" i="23" s="1"/>
  <c r="AL291" i="23" s="1"/>
  <c r="AS291" i="23" s="1"/>
  <c r="W290" i="23" s="1"/>
  <c r="AD290" i="23" s="1"/>
  <c r="AL290" i="23" s="1"/>
  <c r="AS290" i="23" s="1"/>
  <c r="W289" i="23" s="1"/>
  <c r="AD289" i="23" s="1"/>
  <c r="AL289" i="23" s="1"/>
  <c r="AS289" i="23" s="1"/>
  <c r="W288" i="23" s="1"/>
  <c r="AD288" i="23" s="1"/>
  <c r="AL288" i="23" s="1"/>
  <c r="AS288" i="23" s="1"/>
  <c r="W287" i="23" s="1"/>
  <c r="AD287" i="23" s="1"/>
  <c r="AL287" i="23" s="1"/>
  <c r="AS287" i="23" s="1"/>
  <c r="W286" i="23" s="1"/>
  <c r="AD286" i="23" s="1"/>
  <c r="AL286" i="23" s="1"/>
  <c r="AS286" i="23" s="1"/>
  <c r="W285" i="23" s="1"/>
  <c r="AD285" i="23" s="1"/>
  <c r="AL285" i="23" s="1"/>
  <c r="AS285" i="23" s="1"/>
  <c r="W284" i="23" s="1"/>
  <c r="AD284" i="23" s="1"/>
  <c r="AL284" i="23" s="1"/>
  <c r="AS284" i="23" s="1"/>
  <c r="W283" i="23" s="1"/>
  <c r="AD283" i="23" s="1"/>
  <c r="AL283" i="23" s="1"/>
  <c r="AS283" i="23" s="1"/>
  <c r="W282" i="23" s="1"/>
  <c r="AD282" i="23" s="1"/>
  <c r="AL282" i="23" s="1"/>
  <c r="AS282" i="23" s="1"/>
  <c r="W281" i="23" s="1"/>
  <c r="AD281" i="23" s="1"/>
  <c r="AL281" i="23" s="1"/>
  <c r="AS281" i="23" s="1"/>
  <c r="W280" i="23" s="1"/>
  <c r="AD280" i="23" s="1"/>
  <c r="AL280" i="23" s="1"/>
  <c r="AS280" i="23" s="1"/>
  <c r="W279" i="23" s="1"/>
  <c r="AD279" i="23" s="1"/>
  <c r="AL279" i="23" s="1"/>
  <c r="AS279" i="23" s="1"/>
  <c r="W278" i="23" s="1"/>
  <c r="AD278" i="23" s="1"/>
  <c r="AL278" i="23" s="1"/>
  <c r="AS278" i="23" s="1"/>
  <c r="W277" i="23" s="1"/>
  <c r="AD277" i="23" s="1"/>
  <c r="AL277" i="23" s="1"/>
  <c r="AS277" i="23" s="1"/>
  <c r="W276" i="23" s="1"/>
  <c r="AD276" i="23" s="1"/>
  <c r="AL276" i="23" s="1"/>
  <c r="AS276" i="23" s="1"/>
  <c r="W275" i="23" s="1"/>
  <c r="AD275" i="23" s="1"/>
  <c r="AL275" i="23" s="1"/>
  <c r="AS275" i="23" s="1"/>
  <c r="W274" i="23" s="1"/>
  <c r="AD274" i="23" s="1"/>
  <c r="AL274" i="23" s="1"/>
  <c r="AS274" i="23" s="1"/>
  <c r="W273" i="23" s="1"/>
  <c r="AD273" i="23" s="1"/>
  <c r="AL273" i="23" s="1"/>
  <c r="AS273" i="23" s="1"/>
  <c r="W272" i="23" s="1"/>
  <c r="AD272" i="23" s="1"/>
  <c r="AL272" i="23" s="1"/>
  <c r="AS272" i="23" s="1"/>
  <c r="W271" i="23" s="1"/>
  <c r="AD271" i="23" s="1"/>
  <c r="AL271" i="23" s="1"/>
  <c r="AS271" i="23" s="1"/>
  <c r="W270" i="23" s="1"/>
  <c r="AD270" i="23" s="1"/>
  <c r="AL270" i="23" s="1"/>
  <c r="AS270" i="23" s="1"/>
  <c r="W269" i="23" s="1"/>
  <c r="AD269" i="23" s="1"/>
  <c r="AL269" i="23" s="1"/>
  <c r="AS269" i="23" s="1"/>
  <c r="W268" i="23" s="1"/>
  <c r="AD268" i="23" s="1"/>
  <c r="AL268" i="23" s="1"/>
  <c r="AS268" i="23" s="1"/>
  <c r="W267" i="23" s="1"/>
  <c r="AD267" i="23" s="1"/>
  <c r="AL267" i="23" s="1"/>
  <c r="AS267" i="23" s="1"/>
  <c r="W266" i="23" s="1"/>
  <c r="AD266" i="23" s="1"/>
  <c r="AL266" i="23" s="1"/>
  <c r="AS266" i="23" s="1"/>
  <c r="W265" i="23" s="1"/>
  <c r="AD265" i="23" s="1"/>
  <c r="AL265" i="23" s="1"/>
  <c r="AS265" i="23" s="1"/>
  <c r="W264" i="23" s="1"/>
  <c r="AD264" i="23" s="1"/>
  <c r="AL264" i="23" s="1"/>
  <c r="AS264" i="23" s="1"/>
  <c r="W263" i="23" s="1"/>
  <c r="AD263" i="23" s="1"/>
  <c r="AL263" i="23" s="1"/>
  <c r="AS263" i="23" s="1"/>
  <c r="W262" i="23" s="1"/>
  <c r="AD262" i="23" s="1"/>
  <c r="AL262" i="23" s="1"/>
  <c r="AS262" i="23" s="1"/>
  <c r="W261" i="23" s="1"/>
  <c r="AD261" i="23" s="1"/>
  <c r="AL261" i="23" s="1"/>
  <c r="AS261" i="23" s="1"/>
  <c r="W260" i="23" s="1"/>
  <c r="AD260" i="23" s="1"/>
  <c r="AL260" i="23" s="1"/>
  <c r="AS260" i="23" s="1"/>
  <c r="W259" i="23" s="1"/>
  <c r="AD259" i="23" s="1"/>
  <c r="AL259" i="23" s="1"/>
  <c r="AS259" i="23" s="1"/>
  <c r="W258" i="23" s="1"/>
  <c r="AD258" i="23" s="1"/>
  <c r="AL258" i="23" s="1"/>
  <c r="AS258" i="23" s="1"/>
  <c r="W257" i="23" s="1"/>
  <c r="AD257" i="23" s="1"/>
  <c r="AL257" i="23" s="1"/>
  <c r="AS257" i="23" s="1"/>
  <c r="W256" i="23" s="1"/>
  <c r="AD256" i="23" s="1"/>
  <c r="AL256" i="23" s="1"/>
  <c r="AS256" i="23" s="1"/>
  <c r="W255" i="23" s="1"/>
  <c r="AD255" i="23" s="1"/>
  <c r="AL255" i="23" s="1"/>
  <c r="AS255" i="23" s="1"/>
  <c r="W254" i="23" s="1"/>
  <c r="AD254" i="23" s="1"/>
  <c r="AL254" i="23" s="1"/>
  <c r="AS254" i="23" s="1"/>
  <c r="W253" i="23" s="1"/>
  <c r="AD253" i="23" s="1"/>
  <c r="AL253" i="23" s="1"/>
  <c r="AS253" i="23" s="1"/>
  <c r="W252" i="23" s="1"/>
  <c r="AD252" i="23" s="1"/>
  <c r="AL252" i="23" s="1"/>
  <c r="AS252" i="23" s="1"/>
  <c r="W251" i="23" s="1"/>
  <c r="AD251" i="23" s="1"/>
  <c r="AL251" i="23" s="1"/>
  <c r="AS251" i="23" s="1"/>
  <c r="W250" i="23" s="1"/>
  <c r="AD250" i="23" s="1"/>
  <c r="AL250" i="23" s="1"/>
  <c r="AS250" i="23" s="1"/>
  <c r="W249" i="23" s="1"/>
  <c r="AD249" i="23" s="1"/>
  <c r="AL249" i="23" s="1"/>
  <c r="AS249" i="23" s="1"/>
  <c r="W248" i="23" s="1"/>
  <c r="AD248" i="23" s="1"/>
  <c r="AL248" i="23" s="1"/>
  <c r="AS248" i="23" s="1"/>
  <c r="W247" i="23" s="1"/>
  <c r="AD247" i="23" s="1"/>
  <c r="AL247" i="23" s="1"/>
  <c r="AS247" i="23" s="1"/>
  <c r="W246" i="23" s="1"/>
  <c r="AD246" i="23" s="1"/>
  <c r="AL246" i="23" s="1"/>
  <c r="AS246" i="23" s="1"/>
  <c r="W245" i="23" s="1"/>
  <c r="AD245" i="23" s="1"/>
  <c r="AL245" i="23" s="1"/>
  <c r="AS245" i="23" s="1"/>
  <c r="W244" i="23" s="1"/>
  <c r="AD244" i="23" s="1"/>
  <c r="AL244" i="23" s="1"/>
  <c r="AS244" i="23" s="1"/>
  <c r="W243" i="23" s="1"/>
  <c r="AD243" i="23" s="1"/>
  <c r="AL243" i="23" s="1"/>
  <c r="AS243" i="23" s="1"/>
  <c r="W242" i="23" s="1"/>
  <c r="AD242" i="23" s="1"/>
  <c r="AL242" i="23" s="1"/>
  <c r="AS242" i="23" s="1"/>
  <c r="W241" i="23" s="1"/>
  <c r="AD241" i="23" s="1"/>
  <c r="AL241" i="23" s="1"/>
  <c r="AS241" i="23" s="1"/>
  <c r="W240" i="23" s="1"/>
  <c r="AD240" i="23" s="1"/>
  <c r="AL240" i="23" s="1"/>
  <c r="AS240" i="23" s="1"/>
  <c r="W239" i="23" s="1"/>
  <c r="AD239" i="23" s="1"/>
  <c r="AL239" i="23" s="1"/>
  <c r="AS239" i="23" s="1"/>
  <c r="W238" i="23" s="1"/>
  <c r="AD238" i="23" s="1"/>
  <c r="AL238" i="23" s="1"/>
  <c r="AS238" i="23" s="1"/>
  <c r="W237" i="23" s="1"/>
  <c r="AD237" i="23" s="1"/>
  <c r="AL237" i="23" s="1"/>
  <c r="AS237" i="23" s="1"/>
  <c r="W236" i="23" s="1"/>
  <c r="AD236" i="23" s="1"/>
  <c r="AL236" i="23" s="1"/>
  <c r="AS236" i="23" s="1"/>
  <c r="W235" i="23" s="1"/>
  <c r="AD235" i="23" s="1"/>
  <c r="AL235" i="23" s="1"/>
  <c r="AS235" i="23" s="1"/>
  <c r="W234" i="23" s="1"/>
  <c r="AD234" i="23" s="1"/>
  <c r="AL234" i="23" s="1"/>
  <c r="AS234" i="23" s="1"/>
  <c r="W233" i="23" s="1"/>
  <c r="AD233" i="23" s="1"/>
  <c r="AL233" i="23" s="1"/>
  <c r="AS233" i="23" s="1"/>
  <c r="W232" i="23" s="1"/>
  <c r="AD232" i="23" s="1"/>
  <c r="AL232" i="23" s="1"/>
  <c r="AS232" i="23" s="1"/>
  <c r="W231" i="23" s="1"/>
  <c r="AD231" i="23" s="1"/>
  <c r="AL231" i="23" s="1"/>
  <c r="AS231" i="23" s="1"/>
  <c r="W230" i="23" s="1"/>
  <c r="AD230" i="23" s="1"/>
  <c r="AL230" i="23" s="1"/>
  <c r="AS230" i="23" s="1"/>
  <c r="W229" i="23" s="1"/>
  <c r="AD229" i="23" s="1"/>
  <c r="AL229" i="23" s="1"/>
  <c r="AS229" i="23" s="1"/>
  <c r="W228" i="23" s="1"/>
  <c r="AD228" i="23" s="1"/>
  <c r="AL228" i="23" s="1"/>
  <c r="AS228" i="23" s="1"/>
  <c r="W227" i="23" s="1"/>
  <c r="AD227" i="23" s="1"/>
  <c r="AL227" i="23" s="1"/>
  <c r="AS227" i="23" s="1"/>
  <c r="W226" i="23" s="1"/>
  <c r="AD226" i="23" s="1"/>
  <c r="AL226" i="23" s="1"/>
  <c r="AS226" i="23" s="1"/>
  <c r="W225" i="23" s="1"/>
  <c r="AD225" i="23" s="1"/>
  <c r="AL225" i="23" s="1"/>
  <c r="AS225" i="23" s="1"/>
  <c r="W224" i="23" s="1"/>
  <c r="AD224" i="23" s="1"/>
  <c r="AL224" i="23" s="1"/>
  <c r="AS224" i="23" s="1"/>
  <c r="W223" i="23" s="1"/>
  <c r="AD223" i="23" s="1"/>
  <c r="AL223" i="23" s="1"/>
  <c r="AS223" i="23" s="1"/>
  <c r="W222" i="23" s="1"/>
  <c r="AD222" i="23" s="1"/>
  <c r="AL222" i="23" s="1"/>
  <c r="AS222" i="23" s="1"/>
  <c r="W221" i="23" s="1"/>
  <c r="AD221" i="23" s="1"/>
  <c r="AL221" i="23" s="1"/>
  <c r="AS221" i="23" s="1"/>
  <c r="W220" i="23" s="1"/>
  <c r="AD220" i="23" s="1"/>
  <c r="AL220" i="23" s="1"/>
  <c r="AS220" i="23" s="1"/>
  <c r="W219" i="23" s="1"/>
  <c r="AD219" i="23" s="1"/>
  <c r="AL219" i="23" s="1"/>
  <c r="AS219" i="23" s="1"/>
  <c r="W218" i="23" s="1"/>
  <c r="AD218" i="23" s="1"/>
  <c r="AL218" i="23" s="1"/>
  <c r="AS218" i="23" s="1"/>
  <c r="W217" i="23" s="1"/>
  <c r="AD217" i="23" s="1"/>
  <c r="AL217" i="23" s="1"/>
  <c r="AS217" i="23" s="1"/>
  <c r="W216" i="23" s="1"/>
  <c r="AD216" i="23" s="1"/>
  <c r="AL216" i="23" s="1"/>
  <c r="AS216" i="23" s="1"/>
  <c r="W215" i="23" s="1"/>
  <c r="AD215" i="23" s="1"/>
  <c r="AL215" i="23" s="1"/>
  <c r="AS215" i="23" s="1"/>
  <c r="W214" i="23" s="1"/>
  <c r="AD214" i="23" s="1"/>
  <c r="AL214" i="23" s="1"/>
  <c r="AS214" i="23" s="1"/>
  <c r="W213" i="23" s="1"/>
  <c r="AD213" i="23" s="1"/>
  <c r="AL213" i="23" s="1"/>
  <c r="AS213" i="23" s="1"/>
  <c r="W212" i="23" s="1"/>
  <c r="AD212" i="23" s="1"/>
  <c r="AL212" i="23" s="1"/>
  <c r="AS212" i="23" s="1"/>
  <c r="W211" i="23" s="1"/>
  <c r="AD211" i="23" s="1"/>
  <c r="AL211" i="23" s="1"/>
  <c r="AS211" i="23" s="1"/>
  <c r="W210" i="23" s="1"/>
  <c r="AD210" i="23" s="1"/>
  <c r="AL210" i="23" s="1"/>
  <c r="AS210" i="23" s="1"/>
  <c r="W209" i="23" s="1"/>
  <c r="AD209" i="23" s="1"/>
  <c r="AL209" i="23" s="1"/>
  <c r="AS209" i="23" s="1"/>
  <c r="W208" i="23" s="1"/>
  <c r="AD208" i="23" s="1"/>
  <c r="AL208" i="23" s="1"/>
  <c r="AS208" i="23" s="1"/>
  <c r="W207" i="23" s="1"/>
  <c r="AD207" i="23" s="1"/>
  <c r="AL207" i="23" s="1"/>
  <c r="AS207" i="23" s="1"/>
  <c r="W206" i="23" s="1"/>
  <c r="AD206" i="23" s="1"/>
  <c r="AL206" i="23" s="1"/>
  <c r="AS206" i="23" s="1"/>
  <c r="W205" i="23" s="1"/>
  <c r="AD205" i="23" s="1"/>
  <c r="AL205" i="23" s="1"/>
  <c r="AS205" i="23" s="1"/>
  <c r="W204" i="23" s="1"/>
  <c r="AD204" i="23" s="1"/>
  <c r="AL204" i="23" s="1"/>
  <c r="AS204" i="23" s="1"/>
  <c r="W203" i="23" s="1"/>
  <c r="AD203" i="23" s="1"/>
  <c r="AL203" i="23" s="1"/>
  <c r="AS203" i="23" s="1"/>
  <c r="W202" i="23" s="1"/>
  <c r="AD202" i="23" s="1"/>
  <c r="AL202" i="23" s="1"/>
  <c r="AS202" i="23" s="1"/>
  <c r="W201" i="23" s="1"/>
  <c r="AD201" i="23" s="1"/>
  <c r="AL201" i="23" s="1"/>
  <c r="AS201" i="23" s="1"/>
  <c r="W200" i="23" s="1"/>
  <c r="AD200" i="23" s="1"/>
  <c r="AL200" i="23" s="1"/>
  <c r="AS200" i="23" s="1"/>
  <c r="W199" i="23" s="1"/>
  <c r="AD199" i="23" s="1"/>
  <c r="AL199" i="23" s="1"/>
  <c r="AS199" i="23" s="1"/>
  <c r="W198" i="23" s="1"/>
  <c r="AD198" i="23" s="1"/>
  <c r="AL198" i="23" s="1"/>
  <c r="AS198" i="23" s="1"/>
  <c r="W197" i="23" s="1"/>
  <c r="AD197" i="23" s="1"/>
  <c r="AL197" i="23" s="1"/>
  <c r="AS197" i="23" s="1"/>
  <c r="W196" i="23" s="1"/>
  <c r="AD196" i="23" s="1"/>
  <c r="AL196" i="23" s="1"/>
  <c r="AS196" i="23" s="1"/>
  <c r="W195" i="23" s="1"/>
  <c r="AD195" i="23" s="1"/>
  <c r="AL195" i="23" s="1"/>
  <c r="AS195" i="23" s="1"/>
  <c r="W194" i="23" s="1"/>
  <c r="AD194" i="23" s="1"/>
  <c r="AL194" i="23" s="1"/>
  <c r="AS194" i="23" s="1"/>
  <c r="W193" i="23" s="1"/>
  <c r="AD193" i="23" s="1"/>
  <c r="AL193" i="23" s="1"/>
  <c r="AS193" i="23" s="1"/>
  <c r="W192" i="23" s="1"/>
  <c r="AD192" i="23" s="1"/>
  <c r="AL192" i="23" s="1"/>
  <c r="AS192" i="23" s="1"/>
  <c r="W191" i="23" s="1"/>
  <c r="AD191" i="23" s="1"/>
  <c r="AL191" i="23" s="1"/>
  <c r="AS191" i="23" s="1"/>
  <c r="W190" i="23" s="1"/>
  <c r="AD190" i="23" s="1"/>
  <c r="AL190" i="23" s="1"/>
  <c r="AS190" i="23" s="1"/>
  <c r="W189" i="23" s="1"/>
  <c r="AD189" i="23" s="1"/>
  <c r="AL189" i="23" s="1"/>
  <c r="AS189" i="23" s="1"/>
  <c r="W188" i="23" s="1"/>
  <c r="AD188" i="23" s="1"/>
  <c r="AL188" i="23" s="1"/>
  <c r="AS188" i="23" s="1"/>
  <c r="W187" i="23" s="1"/>
  <c r="AD187" i="23" s="1"/>
  <c r="AL187" i="23" s="1"/>
  <c r="AS187" i="23" s="1"/>
  <c r="W186" i="23" s="1"/>
  <c r="AD186" i="23" s="1"/>
  <c r="AL186" i="23" s="1"/>
  <c r="AS186" i="23" s="1"/>
  <c r="W185" i="23" s="1"/>
  <c r="AD185" i="23" s="1"/>
  <c r="AL185" i="23" s="1"/>
  <c r="AS185" i="23" s="1"/>
  <c r="W184" i="23" s="1"/>
  <c r="AD184" i="23" s="1"/>
  <c r="AL184" i="23" s="1"/>
  <c r="AS184" i="23" s="1"/>
  <c r="W183" i="23" s="1"/>
  <c r="AD183" i="23" s="1"/>
  <c r="AL183" i="23" s="1"/>
  <c r="AS183" i="23" s="1"/>
  <c r="W182" i="23" s="1"/>
  <c r="AD182" i="23" s="1"/>
  <c r="AL182" i="23" s="1"/>
  <c r="AS182" i="23" s="1"/>
  <c r="W181" i="23" s="1"/>
  <c r="AD181" i="23" s="1"/>
  <c r="AL181" i="23" s="1"/>
  <c r="AS181" i="23" s="1"/>
  <c r="W180" i="23" s="1"/>
  <c r="AD180" i="23" s="1"/>
  <c r="AL180" i="23" s="1"/>
  <c r="AS180" i="23" s="1"/>
  <c r="W179" i="23" s="1"/>
  <c r="AD179" i="23" s="1"/>
  <c r="AL179" i="23" s="1"/>
  <c r="AS179" i="23" s="1"/>
  <c r="W178" i="23" s="1"/>
  <c r="AD178" i="23" s="1"/>
  <c r="AL178" i="23" s="1"/>
  <c r="AS178" i="23" s="1"/>
  <c r="W177" i="23" s="1"/>
  <c r="AD177" i="23" s="1"/>
  <c r="AL177" i="23" s="1"/>
  <c r="AS177" i="23" s="1"/>
  <c r="W176" i="23" s="1"/>
  <c r="AD176" i="23" s="1"/>
  <c r="AL176" i="23" s="1"/>
  <c r="AS176" i="23" s="1"/>
  <c r="W175" i="23" s="1"/>
  <c r="AD175" i="23" s="1"/>
  <c r="AL175" i="23" s="1"/>
  <c r="AS175" i="23" s="1"/>
  <c r="W174" i="23" s="1"/>
  <c r="AD174" i="23" s="1"/>
  <c r="AL174" i="23" s="1"/>
  <c r="AS174" i="23" s="1"/>
  <c r="W173" i="23" s="1"/>
  <c r="AD173" i="23" s="1"/>
  <c r="AL173" i="23" s="1"/>
  <c r="AS173" i="23" s="1"/>
  <c r="W172" i="23" s="1"/>
  <c r="AD172" i="23" s="1"/>
  <c r="AL172" i="23" s="1"/>
  <c r="AS172" i="23" s="1"/>
  <c r="W171" i="23" s="1"/>
  <c r="AD171" i="23" s="1"/>
  <c r="AL171" i="23" s="1"/>
  <c r="AS171" i="23" s="1"/>
  <c r="W170" i="23" s="1"/>
  <c r="AD170" i="23" s="1"/>
  <c r="AL170" i="23" s="1"/>
  <c r="AS170" i="23" s="1"/>
  <c r="W169" i="23" s="1"/>
  <c r="AD169" i="23" s="1"/>
  <c r="AL169" i="23" s="1"/>
  <c r="AS169" i="23" s="1"/>
  <c r="W168" i="23" s="1"/>
  <c r="AD168" i="23" s="1"/>
  <c r="AL168" i="23" s="1"/>
  <c r="AS168" i="23" s="1"/>
  <c r="W167" i="23" s="1"/>
  <c r="AD167" i="23" s="1"/>
  <c r="AL167" i="23" s="1"/>
  <c r="AS167" i="23" s="1"/>
  <c r="W166" i="23" s="1"/>
  <c r="AD166" i="23" s="1"/>
  <c r="AL166" i="23" s="1"/>
  <c r="AS166" i="23" s="1"/>
  <c r="W165" i="23" s="1"/>
  <c r="AD165" i="23" s="1"/>
  <c r="AL165" i="23" s="1"/>
  <c r="AS165" i="23" s="1"/>
  <c r="W164" i="23" s="1"/>
  <c r="AD164" i="23" s="1"/>
  <c r="AL164" i="23" s="1"/>
  <c r="AS164" i="23" s="1"/>
  <c r="W163" i="23" s="1"/>
  <c r="AD163" i="23" s="1"/>
  <c r="AL163" i="23" s="1"/>
  <c r="AS163" i="23" s="1"/>
  <c r="W162" i="23" s="1"/>
  <c r="AD162" i="23" s="1"/>
  <c r="AL162" i="23" s="1"/>
  <c r="AS162" i="23" s="1"/>
  <c r="W161" i="23" s="1"/>
  <c r="AD161" i="23" s="1"/>
  <c r="AL161" i="23" s="1"/>
  <c r="AS161" i="23" s="1"/>
  <c r="W160" i="23" s="1"/>
  <c r="AD160" i="23" s="1"/>
  <c r="AL160" i="23" s="1"/>
  <c r="AS160" i="23" s="1"/>
  <c r="W159" i="23" s="1"/>
  <c r="AD159" i="23" s="1"/>
  <c r="AL159" i="23" s="1"/>
  <c r="AS159" i="23" s="1"/>
  <c r="W158" i="23" s="1"/>
  <c r="AD158" i="23" s="1"/>
  <c r="AL158" i="23" s="1"/>
  <c r="AS158" i="23" s="1"/>
  <c r="W157" i="23" s="1"/>
  <c r="AD157" i="23" s="1"/>
  <c r="AL157" i="23" s="1"/>
  <c r="AS157" i="23" s="1"/>
  <c r="W156" i="23" s="1"/>
  <c r="AD156" i="23" s="1"/>
  <c r="AL156" i="23" s="1"/>
  <c r="AS156" i="23" s="1"/>
  <c r="W155" i="23" s="1"/>
  <c r="AD155" i="23" s="1"/>
  <c r="AL155" i="23" s="1"/>
  <c r="AS155" i="23" s="1"/>
  <c r="W154" i="23" s="1"/>
  <c r="AD154" i="23" s="1"/>
  <c r="AL154" i="23" s="1"/>
  <c r="AS154" i="23" s="1"/>
  <c r="W153" i="23" s="1"/>
  <c r="AD153" i="23" s="1"/>
  <c r="AL153" i="23" s="1"/>
  <c r="AS153" i="23" s="1"/>
  <c r="W152" i="23" s="1"/>
  <c r="AD152" i="23" s="1"/>
  <c r="AL152" i="23" s="1"/>
  <c r="AS152" i="23" s="1"/>
  <c r="W151" i="23" s="1"/>
  <c r="AD151" i="23" s="1"/>
  <c r="AL151" i="23" s="1"/>
  <c r="AS151" i="23" s="1"/>
  <c r="W150" i="23" s="1"/>
  <c r="AD150" i="23" s="1"/>
  <c r="AL150" i="23" s="1"/>
  <c r="AS150" i="23" s="1"/>
  <c r="W149" i="23" s="1"/>
  <c r="AD149" i="23" s="1"/>
  <c r="AL149" i="23" s="1"/>
  <c r="AS149" i="23" s="1"/>
  <c r="W148" i="23" s="1"/>
  <c r="AD148" i="23" s="1"/>
  <c r="AL148" i="23" s="1"/>
  <c r="AS148" i="23" s="1"/>
  <c r="W147" i="23" s="1"/>
  <c r="AD147" i="23" s="1"/>
  <c r="AL147" i="23" s="1"/>
  <c r="AS147" i="23" s="1"/>
  <c r="W146" i="23" s="1"/>
  <c r="AD146" i="23" s="1"/>
  <c r="AL146" i="23" s="1"/>
  <c r="AS146" i="23" s="1"/>
  <c r="W145" i="23" s="1"/>
  <c r="AD145" i="23" s="1"/>
  <c r="AL145" i="23" s="1"/>
  <c r="AS145" i="23" s="1"/>
  <c r="W144" i="23" s="1"/>
  <c r="AD144" i="23" s="1"/>
  <c r="AL144" i="23" s="1"/>
  <c r="AS144" i="23" s="1"/>
  <c r="W143" i="23" s="1"/>
  <c r="AD143" i="23" s="1"/>
  <c r="AL143" i="23" s="1"/>
  <c r="AS143" i="23" s="1"/>
  <c r="W142" i="23" s="1"/>
  <c r="AD142" i="23" s="1"/>
  <c r="AL142" i="23" s="1"/>
  <c r="AS142" i="23" s="1"/>
  <c r="W141" i="23" s="1"/>
  <c r="AD141" i="23" s="1"/>
  <c r="AL141" i="23" s="1"/>
  <c r="AS141" i="23" s="1"/>
  <c r="W140" i="23" s="1"/>
  <c r="AD140" i="23" s="1"/>
  <c r="AL140" i="23" s="1"/>
  <c r="AS140" i="23" s="1"/>
  <c r="W139" i="23" s="1"/>
  <c r="AD139" i="23" s="1"/>
  <c r="AL139" i="23" s="1"/>
  <c r="AS139" i="23" s="1"/>
  <c r="W138" i="23" s="1"/>
  <c r="AD138" i="23" s="1"/>
  <c r="AL138" i="23" s="1"/>
  <c r="AS138" i="23" s="1"/>
  <c r="W137" i="23" s="1"/>
  <c r="AD137" i="23" s="1"/>
  <c r="AL137" i="23" s="1"/>
  <c r="AS137" i="23" s="1"/>
  <c r="W136" i="23" s="1"/>
  <c r="AD136" i="23" s="1"/>
  <c r="AL136" i="23" s="1"/>
  <c r="AS136" i="23" s="1"/>
  <c r="W135" i="23" s="1"/>
  <c r="AD135" i="23" s="1"/>
  <c r="AL135" i="23" s="1"/>
  <c r="AS135" i="23" s="1"/>
  <c r="W134" i="23" s="1"/>
  <c r="AD134" i="23" s="1"/>
  <c r="AL134" i="23" s="1"/>
  <c r="AS134" i="23" s="1"/>
  <c r="W133" i="23" s="1"/>
  <c r="AD133" i="23" s="1"/>
  <c r="AL133" i="23" s="1"/>
  <c r="AS133" i="23" s="1"/>
  <c r="W132" i="23" s="1"/>
  <c r="AD132" i="23" s="1"/>
  <c r="AL132" i="23" s="1"/>
  <c r="AS132" i="23" s="1"/>
  <c r="W131" i="23" s="1"/>
  <c r="AD131" i="23" s="1"/>
  <c r="AL131" i="23" s="1"/>
  <c r="AS131" i="23" s="1"/>
  <c r="W130" i="23" s="1"/>
  <c r="AD130" i="23" s="1"/>
  <c r="AL130" i="23" s="1"/>
  <c r="AS130" i="23" s="1"/>
  <c r="W129" i="23" s="1"/>
  <c r="AD129" i="23" s="1"/>
  <c r="AL129" i="23" s="1"/>
  <c r="AS129" i="23" s="1"/>
  <c r="W128" i="23" s="1"/>
  <c r="AD128" i="23" s="1"/>
  <c r="AL128" i="23" s="1"/>
  <c r="AS128" i="23" s="1"/>
  <c r="W127" i="23" s="1"/>
  <c r="AD127" i="23" s="1"/>
  <c r="AL127" i="23" s="1"/>
  <c r="AS127" i="23" s="1"/>
  <c r="W126" i="23" s="1"/>
  <c r="AD126" i="23" s="1"/>
  <c r="AL126" i="23" s="1"/>
  <c r="AS126" i="23" s="1"/>
  <c r="W125" i="23" s="1"/>
  <c r="AD125" i="23" s="1"/>
  <c r="AL125" i="23" s="1"/>
  <c r="AS125" i="23" s="1"/>
  <c r="W124" i="23" s="1"/>
  <c r="AD124" i="23" s="1"/>
  <c r="AL124" i="23" s="1"/>
  <c r="AS124" i="23" s="1"/>
  <c r="W123" i="23" s="1"/>
  <c r="AD123" i="23" s="1"/>
  <c r="AL123" i="23" s="1"/>
  <c r="AS123" i="23" s="1"/>
  <c r="W122" i="23" s="1"/>
  <c r="AD122" i="23" s="1"/>
  <c r="AL122" i="23" s="1"/>
  <c r="AS122" i="23" s="1"/>
  <c r="W121" i="23" s="1"/>
  <c r="AD121" i="23" s="1"/>
  <c r="AL121" i="23" s="1"/>
  <c r="AS121" i="23" s="1"/>
  <c r="W120" i="23" s="1"/>
  <c r="AD120" i="23" s="1"/>
  <c r="AL120" i="23" s="1"/>
  <c r="AS120" i="23" s="1"/>
  <c r="W119" i="23" s="1"/>
  <c r="AD119" i="23" s="1"/>
  <c r="AL119" i="23" s="1"/>
  <c r="AS119" i="23" s="1"/>
  <c r="W118" i="23" s="1"/>
  <c r="AD118" i="23" s="1"/>
  <c r="AL118" i="23" s="1"/>
  <c r="AS118" i="23" s="1"/>
  <c r="W117" i="23" s="1"/>
  <c r="AD117" i="23" s="1"/>
  <c r="AL117" i="23" s="1"/>
  <c r="AS117" i="23" s="1"/>
  <c r="W116" i="23" s="1"/>
  <c r="AD116" i="23" s="1"/>
  <c r="AL116" i="23" s="1"/>
  <c r="AS116" i="23" s="1"/>
  <c r="W115" i="23" s="1"/>
  <c r="AD115" i="23" s="1"/>
  <c r="AL115" i="23" s="1"/>
  <c r="AS115" i="23" s="1"/>
  <c r="W114" i="23" s="1"/>
  <c r="AD114" i="23" s="1"/>
  <c r="AL114" i="23" s="1"/>
  <c r="AS114" i="23" s="1"/>
  <c r="W113" i="23" s="1"/>
  <c r="AD113" i="23" s="1"/>
  <c r="AL113" i="23" s="1"/>
  <c r="AS113" i="23" s="1"/>
  <c r="W112" i="23" s="1"/>
  <c r="AD112" i="23" s="1"/>
  <c r="AL112" i="23" s="1"/>
  <c r="AS112" i="23" s="1"/>
  <c r="W111" i="23" s="1"/>
  <c r="AD111" i="23" s="1"/>
  <c r="AL111" i="23" s="1"/>
  <c r="AS111" i="23" s="1"/>
  <c r="W110" i="23" s="1"/>
  <c r="AD110" i="23" s="1"/>
  <c r="AL110" i="23" s="1"/>
  <c r="AS110" i="23" s="1"/>
  <c r="W109" i="23" s="1"/>
  <c r="AD109" i="23" s="1"/>
  <c r="AL109" i="23" s="1"/>
  <c r="AS109" i="23" s="1"/>
  <c r="W108" i="23" s="1"/>
  <c r="AD108" i="23" s="1"/>
  <c r="AL108" i="23" s="1"/>
  <c r="AS108" i="23" s="1"/>
  <c r="W107" i="23" s="1"/>
  <c r="AD107" i="23" s="1"/>
  <c r="AL107" i="23" s="1"/>
  <c r="AS107" i="23" s="1"/>
  <c r="W106" i="23" s="1"/>
  <c r="AD106" i="23" s="1"/>
  <c r="AL106" i="23" s="1"/>
  <c r="AS106" i="23" s="1"/>
  <c r="W105" i="23" s="1"/>
  <c r="AD105" i="23" s="1"/>
  <c r="AL105" i="23" s="1"/>
  <c r="AS105" i="23" s="1"/>
  <c r="W104" i="23" s="1"/>
  <c r="AD104" i="23" s="1"/>
  <c r="AL104" i="23" s="1"/>
  <c r="AS104" i="23" s="1"/>
  <c r="W103" i="23" s="1"/>
  <c r="AD103" i="23" s="1"/>
  <c r="AL103" i="23" s="1"/>
  <c r="AS103" i="23" s="1"/>
  <c r="W102" i="23" s="1"/>
  <c r="AD102" i="23" s="1"/>
  <c r="AL102" i="23" s="1"/>
  <c r="AS102" i="23" s="1"/>
  <c r="W101" i="23" s="1"/>
  <c r="AD101" i="23" s="1"/>
  <c r="AL101" i="23" s="1"/>
  <c r="AS101" i="23" s="1"/>
  <c r="W100" i="23" s="1"/>
  <c r="AD100" i="23" s="1"/>
  <c r="AL100" i="23" s="1"/>
  <c r="AS100" i="23" s="1"/>
  <c r="W99" i="23" s="1"/>
  <c r="AD99" i="23" s="1"/>
  <c r="AL99" i="23" s="1"/>
  <c r="AS99" i="23" s="1"/>
  <c r="W98" i="23" s="1"/>
  <c r="AD98" i="23" s="1"/>
  <c r="AL98" i="23" s="1"/>
  <c r="AS98" i="23" s="1"/>
  <c r="W97" i="23" s="1"/>
  <c r="AD97" i="23" s="1"/>
  <c r="AL97" i="23" s="1"/>
  <c r="AS97" i="23" s="1"/>
  <c r="W96" i="23" s="1"/>
  <c r="AD96" i="23" s="1"/>
  <c r="AL96" i="23" s="1"/>
  <c r="AS96" i="23" s="1"/>
  <c r="W95" i="23" s="1"/>
  <c r="AD95" i="23" s="1"/>
  <c r="AL95" i="23" s="1"/>
  <c r="AS95" i="23" s="1"/>
  <c r="W94" i="23" s="1"/>
  <c r="AD94" i="23" s="1"/>
  <c r="AL94" i="23" s="1"/>
  <c r="AS94" i="23" s="1"/>
  <c r="W93" i="23" s="1"/>
  <c r="AD93" i="23" s="1"/>
  <c r="AL93" i="23" s="1"/>
  <c r="AS93" i="23" s="1"/>
  <c r="W92" i="23" s="1"/>
  <c r="AD92" i="23" s="1"/>
  <c r="AL92" i="23" s="1"/>
  <c r="AS92" i="23" s="1"/>
  <c r="W91" i="23" s="1"/>
  <c r="AD91" i="23" s="1"/>
  <c r="AL91" i="23" s="1"/>
  <c r="AS91" i="23" s="1"/>
  <c r="W90" i="23" s="1"/>
  <c r="AD90" i="23" s="1"/>
  <c r="AL90" i="23" s="1"/>
  <c r="AS90" i="23" s="1"/>
  <c r="W89" i="23" s="1"/>
  <c r="AD89" i="23" s="1"/>
  <c r="AL89" i="23" s="1"/>
  <c r="AS89" i="23" s="1"/>
  <c r="W88" i="23" s="1"/>
  <c r="AD88" i="23" s="1"/>
  <c r="AL88" i="23" s="1"/>
  <c r="AS88" i="23" s="1"/>
  <c r="W87" i="23" s="1"/>
  <c r="AD87" i="23" s="1"/>
  <c r="AL87" i="23" s="1"/>
  <c r="AS87" i="23" s="1"/>
  <c r="W86" i="23" s="1"/>
  <c r="AD86" i="23" s="1"/>
  <c r="AL86" i="23" s="1"/>
  <c r="AS86" i="23" s="1"/>
  <c r="W85" i="23" s="1"/>
  <c r="AD85" i="23" s="1"/>
  <c r="AL85" i="23" s="1"/>
  <c r="AS85" i="23" s="1"/>
  <c r="W84" i="23" s="1"/>
  <c r="AD84" i="23" s="1"/>
  <c r="AL84" i="23" s="1"/>
  <c r="AS84" i="23" s="1"/>
  <c r="W83" i="23" s="1"/>
  <c r="AD83" i="23" s="1"/>
  <c r="AL83" i="23" s="1"/>
  <c r="AS83" i="23" s="1"/>
  <c r="W82" i="23" s="1"/>
  <c r="AD82" i="23" s="1"/>
  <c r="AL82" i="23" s="1"/>
  <c r="AS82" i="23" s="1"/>
  <c r="W81" i="23" s="1"/>
  <c r="AD81" i="23" s="1"/>
  <c r="AL81" i="23" s="1"/>
  <c r="AS81" i="23" s="1"/>
  <c r="W80" i="23" s="1"/>
  <c r="AD80" i="23" s="1"/>
  <c r="AL80" i="23" s="1"/>
  <c r="AS80" i="23" s="1"/>
  <c r="W79" i="23" s="1"/>
  <c r="AD79" i="23" s="1"/>
  <c r="AL79" i="23" s="1"/>
  <c r="AS79" i="23" s="1"/>
  <c r="W78" i="23" s="1"/>
  <c r="AD78" i="23" s="1"/>
  <c r="AL78" i="23" s="1"/>
  <c r="AS78" i="23" s="1"/>
  <c r="W77" i="23" s="1"/>
  <c r="AD77" i="23" s="1"/>
  <c r="AL77" i="23" s="1"/>
  <c r="AS77" i="23" s="1"/>
  <c r="W76" i="23" s="1"/>
  <c r="AD76" i="23" s="1"/>
  <c r="AL76" i="23" s="1"/>
  <c r="AS76" i="23" s="1"/>
  <c r="W75" i="23" s="1"/>
  <c r="AD75" i="23" s="1"/>
  <c r="AL75" i="23" s="1"/>
  <c r="AS75" i="23" s="1"/>
  <c r="W74" i="23" s="1"/>
  <c r="AD74" i="23" s="1"/>
  <c r="AL74" i="23" s="1"/>
  <c r="AS74" i="23" s="1"/>
  <c r="W73" i="23" s="1"/>
  <c r="AD73" i="23" s="1"/>
  <c r="AL73" i="23" s="1"/>
  <c r="AS73" i="23" s="1"/>
  <c r="W72" i="23" s="1"/>
  <c r="AD72" i="23" s="1"/>
  <c r="AL72" i="23" s="1"/>
  <c r="AS72" i="23" s="1"/>
  <c r="W71" i="23" s="1"/>
  <c r="AD71" i="23" s="1"/>
  <c r="AL71" i="23" s="1"/>
  <c r="AS71" i="23" s="1"/>
  <c r="W70" i="23" s="1"/>
  <c r="AD70" i="23" s="1"/>
  <c r="AL70" i="23" s="1"/>
  <c r="AS70" i="23" s="1"/>
  <c r="W69" i="23" s="1"/>
  <c r="AD69" i="23" s="1"/>
  <c r="AL69" i="23" s="1"/>
  <c r="AS69" i="23" s="1"/>
  <c r="W68" i="23" s="1"/>
  <c r="AD68" i="23" s="1"/>
  <c r="AL68" i="23" s="1"/>
  <c r="AS68" i="23" s="1"/>
  <c r="W67" i="23" s="1"/>
  <c r="AD67" i="23" s="1"/>
  <c r="AL67" i="23" s="1"/>
  <c r="AS67" i="23" s="1"/>
  <c r="W66" i="23" s="1"/>
  <c r="AD66" i="23" s="1"/>
  <c r="AL66" i="23" s="1"/>
  <c r="AS66" i="23" s="1"/>
  <c r="W65" i="23" s="1"/>
  <c r="AD65" i="23" s="1"/>
  <c r="AL65" i="23" s="1"/>
  <c r="AS65" i="23" s="1"/>
  <c r="W64" i="23" s="1"/>
  <c r="AD64" i="23" s="1"/>
  <c r="AL64" i="23" s="1"/>
  <c r="AS64" i="23" s="1"/>
  <c r="W63" i="23" s="1"/>
  <c r="AD63" i="23" s="1"/>
  <c r="AL63" i="23" s="1"/>
  <c r="AS63" i="23" s="1"/>
  <c r="W62" i="23" s="1"/>
  <c r="AD62" i="23" s="1"/>
  <c r="AL62" i="23" s="1"/>
  <c r="AS62" i="23" s="1"/>
  <c r="W61" i="23" s="1"/>
  <c r="AD61" i="23" s="1"/>
  <c r="AL61" i="23" s="1"/>
  <c r="AS61" i="23" s="1"/>
  <c r="W60" i="23" s="1"/>
  <c r="AD60" i="23" s="1"/>
  <c r="AL60" i="23" s="1"/>
  <c r="AS60" i="23" s="1"/>
  <c r="W59" i="23" s="1"/>
  <c r="AD59" i="23" s="1"/>
  <c r="AL59" i="23" s="1"/>
  <c r="AS59" i="23" s="1"/>
  <c r="W58" i="23" s="1"/>
  <c r="AD58" i="23" s="1"/>
  <c r="AL58" i="23" s="1"/>
  <c r="AS58" i="23" s="1"/>
  <c r="W57" i="23" s="1"/>
  <c r="AD57" i="23" s="1"/>
  <c r="AL57" i="23" s="1"/>
  <c r="AS57" i="23" s="1"/>
  <c r="W56" i="23" s="1"/>
  <c r="AD56" i="23" s="1"/>
  <c r="AL56" i="23" s="1"/>
  <c r="AS56" i="23" s="1"/>
  <c r="W55" i="23" s="1"/>
  <c r="AD55" i="23" s="1"/>
  <c r="AL55" i="23" s="1"/>
  <c r="AS55" i="23" s="1"/>
  <c r="W54" i="23" s="1"/>
  <c r="AD54" i="23" s="1"/>
  <c r="AL54" i="23" s="1"/>
  <c r="AS54" i="23" s="1"/>
  <c r="W53" i="23" s="1"/>
  <c r="AD53" i="23" s="1"/>
  <c r="AL53" i="23" s="1"/>
  <c r="AS53" i="23" s="1"/>
  <c r="W52" i="23" s="1"/>
  <c r="AD52" i="23" s="1"/>
  <c r="AL52" i="23" s="1"/>
  <c r="AS52" i="23" s="1"/>
  <c r="W51" i="23" s="1"/>
  <c r="AD51" i="23" s="1"/>
  <c r="AL51" i="23" s="1"/>
  <c r="AS51" i="23" s="1"/>
  <c r="W50" i="23" s="1"/>
  <c r="AD50" i="23" s="1"/>
  <c r="AL50" i="23" s="1"/>
  <c r="AS50" i="23" s="1"/>
  <c r="W49" i="23" s="1"/>
  <c r="AD49" i="23" s="1"/>
  <c r="AL49" i="23" s="1"/>
  <c r="AS49" i="23" s="1"/>
  <c r="W48" i="23" s="1"/>
  <c r="AD48" i="23" s="1"/>
  <c r="AL48" i="23" s="1"/>
  <c r="AS48" i="23" s="1"/>
  <c r="W47" i="23" s="1"/>
  <c r="AD47" i="23" s="1"/>
  <c r="AL47" i="23" s="1"/>
  <c r="AS47" i="23" s="1"/>
  <c r="W46" i="23" s="1"/>
  <c r="AD46" i="23" s="1"/>
  <c r="AL46" i="23" s="1"/>
  <c r="AS46" i="23" s="1"/>
  <c r="W45" i="23" s="1"/>
  <c r="AD45" i="23" s="1"/>
  <c r="AL45" i="23" s="1"/>
  <c r="AS45" i="23" s="1"/>
  <c r="W44" i="23" s="1"/>
  <c r="AD44" i="23" s="1"/>
  <c r="AL44" i="23" s="1"/>
  <c r="AS44" i="23" s="1"/>
  <c r="W43" i="23" s="1"/>
  <c r="AD43" i="23" s="1"/>
  <c r="AL43" i="23" s="1"/>
  <c r="AS43" i="23" s="1"/>
  <c r="W42" i="23" s="1"/>
  <c r="AD42" i="23" s="1"/>
  <c r="AL42" i="23" s="1"/>
  <c r="AS42" i="23" s="1"/>
  <c r="W41" i="23" s="1"/>
  <c r="AD41" i="23" s="1"/>
  <c r="AL41" i="23" s="1"/>
  <c r="AS41" i="23" s="1"/>
  <c r="W40" i="23" s="1"/>
  <c r="AD40" i="23" s="1"/>
  <c r="AL40" i="23" s="1"/>
  <c r="AS40" i="23" s="1"/>
  <c r="W39" i="23" s="1"/>
  <c r="AD39" i="23" s="1"/>
  <c r="AL39" i="23" s="1"/>
  <c r="AS39" i="23" s="1"/>
  <c r="W38" i="23" s="1"/>
  <c r="AD38" i="23" s="1"/>
  <c r="AL38" i="23" s="1"/>
  <c r="AS38" i="23" s="1"/>
  <c r="W37" i="23" s="1"/>
  <c r="AD37" i="23" s="1"/>
  <c r="AL37" i="23" s="1"/>
  <c r="AS37" i="23" s="1"/>
  <c r="W36" i="23" s="1"/>
  <c r="AD36" i="23" s="1"/>
  <c r="AL36" i="23" s="1"/>
  <c r="AS36" i="23" s="1"/>
  <c r="W35" i="23" s="1"/>
  <c r="AD35" i="23" s="1"/>
  <c r="AL35" i="23" s="1"/>
  <c r="AS35" i="23" s="1"/>
  <c r="W34" i="23" s="1"/>
  <c r="AD34" i="23" s="1"/>
  <c r="AL34" i="23" s="1"/>
  <c r="AS34" i="23" s="1"/>
  <c r="W33" i="23" s="1"/>
  <c r="AD33" i="23" s="1"/>
  <c r="AL33" i="23" s="1"/>
  <c r="AS33" i="23" s="1"/>
  <c r="W32" i="23" s="1"/>
  <c r="AD32" i="23" s="1"/>
  <c r="AL32" i="23" s="1"/>
  <c r="AS32" i="23" s="1"/>
  <c r="W31" i="23" s="1"/>
  <c r="AD31" i="23" s="1"/>
  <c r="AL31" i="23" s="1"/>
  <c r="AS31" i="23" s="1"/>
  <c r="W30" i="23" s="1"/>
  <c r="AD30" i="23" s="1"/>
  <c r="AL30" i="23" s="1"/>
  <c r="AS30" i="23" s="1"/>
  <c r="W29" i="23" s="1"/>
  <c r="AD29" i="23" s="1"/>
  <c r="AL29" i="23" s="1"/>
  <c r="AS29" i="23" s="1"/>
  <c r="W28" i="23" s="1"/>
  <c r="AD28" i="23" s="1"/>
  <c r="AL28" i="23" s="1"/>
  <c r="AS28" i="23" s="1"/>
  <c r="W27" i="23" s="1"/>
  <c r="AD27" i="23" s="1"/>
  <c r="AL27" i="23" s="1"/>
  <c r="AS27" i="23" s="1"/>
  <c r="W26" i="23" s="1"/>
  <c r="AD26" i="23" s="1"/>
  <c r="AL26" i="23" s="1"/>
  <c r="AS26" i="23" s="1"/>
  <c r="W25" i="23" s="1"/>
  <c r="AD25" i="23" s="1"/>
  <c r="AL25" i="23" s="1"/>
  <c r="AS25" i="23" s="1"/>
  <c r="W24" i="23" s="1"/>
  <c r="AD24" i="23" s="1"/>
  <c r="AL24" i="23" s="1"/>
  <c r="AS24" i="23" s="1"/>
  <c r="W23" i="23" s="1"/>
  <c r="AD23" i="23" s="1"/>
  <c r="AL23" i="23" s="1"/>
  <c r="AS23" i="23" s="1"/>
  <c r="W22" i="23" s="1"/>
  <c r="AD22" i="23" s="1"/>
  <c r="AL22" i="23" s="1"/>
  <c r="AS22" i="23" s="1"/>
  <c r="W21" i="23" s="1"/>
  <c r="AD21" i="23" s="1"/>
  <c r="AL21" i="23" s="1"/>
  <c r="AS21" i="23" s="1"/>
  <c r="W20" i="23" s="1"/>
  <c r="AD20" i="23" s="1"/>
  <c r="AL20" i="23" s="1"/>
  <c r="AS20" i="23" s="1"/>
  <c r="W19" i="23" s="1"/>
  <c r="AD19" i="23" s="1"/>
  <c r="AL19" i="23" s="1"/>
  <c r="AS19" i="23" s="1"/>
  <c r="W18" i="23" s="1"/>
  <c r="AD18" i="23" s="1"/>
  <c r="AL18" i="23" s="1"/>
  <c r="AS18" i="23" s="1"/>
  <c r="W17" i="23" s="1"/>
  <c r="AD17" i="23" s="1"/>
  <c r="AL17" i="23" s="1"/>
  <c r="AS17" i="23" s="1"/>
  <c r="W16" i="23" s="1"/>
  <c r="AD16" i="23" s="1"/>
  <c r="AL16" i="23" s="1"/>
  <c r="AS16" i="23" s="1"/>
  <c r="W15" i="23" s="1"/>
  <c r="AD15" i="23" s="1"/>
  <c r="AL15" i="23" s="1"/>
  <c r="AS15" i="23" s="1"/>
  <c r="W14" i="23" s="1"/>
  <c r="AD14" i="23" s="1"/>
  <c r="AL14" i="23" s="1"/>
  <c r="AS14" i="23" s="1"/>
  <c r="W13" i="23" s="1"/>
  <c r="AD13" i="23" s="1"/>
  <c r="AL13" i="23" s="1"/>
  <c r="AS13" i="23" s="1"/>
  <c r="W12" i="23" s="1"/>
  <c r="AD12" i="23" s="1"/>
  <c r="AL12" i="23" s="1"/>
  <c r="AS12" i="23" s="1"/>
  <c r="W11" i="23" s="1"/>
  <c r="AD11" i="23" s="1"/>
  <c r="AL11" i="23" s="1"/>
  <c r="AS11" i="23" s="1"/>
  <c r="W10" i="23" s="1"/>
  <c r="AD10" i="23" s="1"/>
  <c r="AL10" i="23" s="1"/>
  <c r="AS10" i="23" s="1"/>
  <c r="W9" i="23" s="1"/>
  <c r="AD9" i="23" s="1"/>
  <c r="AL9" i="23" s="1"/>
  <c r="AS9" i="23" s="1"/>
  <c r="AM395" i="23"/>
  <c r="AT395" i="23" s="1"/>
  <c r="X394" i="23" s="1"/>
  <c r="AE394" i="23" s="1"/>
  <c r="AM394" i="23" s="1"/>
  <c r="AT394" i="23" s="1"/>
  <c r="X393" i="23" s="1"/>
  <c r="AE393" i="23" s="1"/>
  <c r="AM393" i="23" s="1"/>
  <c r="AT393" i="23" s="1"/>
  <c r="X392" i="23" s="1"/>
  <c r="AE392" i="23" s="1"/>
  <c r="AM392" i="23" s="1"/>
  <c r="AT392" i="23" s="1"/>
  <c r="X391" i="23" s="1"/>
  <c r="AE391" i="23" s="1"/>
  <c r="AM391" i="23" s="1"/>
  <c r="AT391" i="23" s="1"/>
  <c r="X390" i="23" s="1"/>
  <c r="AE390" i="23" s="1"/>
  <c r="AM390" i="23" s="1"/>
  <c r="AT390" i="23" s="1"/>
  <c r="X389" i="23" s="1"/>
  <c r="AE389" i="23" s="1"/>
  <c r="AM389" i="23" s="1"/>
  <c r="AT389" i="23" s="1"/>
  <c r="X388" i="23" s="1"/>
  <c r="AE388" i="23" s="1"/>
  <c r="AM388" i="23" s="1"/>
  <c r="AT388" i="23" s="1"/>
  <c r="X387" i="23" s="1"/>
  <c r="AE387" i="23" s="1"/>
  <c r="AM387" i="23" s="1"/>
  <c r="AT387" i="23" s="1"/>
  <c r="X386" i="23" s="1"/>
  <c r="AE386" i="23" s="1"/>
  <c r="AM386" i="23" s="1"/>
  <c r="AT386" i="23" s="1"/>
  <c r="X385" i="23" s="1"/>
  <c r="AE385" i="23" s="1"/>
  <c r="AM385" i="23" s="1"/>
  <c r="AT385" i="23" s="1"/>
  <c r="X384" i="23" s="1"/>
  <c r="AE384" i="23" s="1"/>
  <c r="AM384" i="23" s="1"/>
  <c r="AT384" i="23" s="1"/>
  <c r="X383" i="23" s="1"/>
  <c r="AE383" i="23" s="1"/>
  <c r="AM383" i="23" s="1"/>
  <c r="AT383" i="23" s="1"/>
  <c r="X382" i="23" s="1"/>
  <c r="AE382" i="23" s="1"/>
  <c r="AM382" i="23" s="1"/>
  <c r="AT382" i="23" s="1"/>
  <c r="X381" i="23" s="1"/>
  <c r="AE381" i="23" s="1"/>
  <c r="AM381" i="23" s="1"/>
  <c r="AT381" i="23" s="1"/>
  <c r="X380" i="23" s="1"/>
  <c r="AE380" i="23" s="1"/>
  <c r="AM380" i="23" s="1"/>
  <c r="AT380" i="23" s="1"/>
  <c r="X379" i="23" s="1"/>
  <c r="AE379" i="23" s="1"/>
  <c r="AM379" i="23" s="1"/>
  <c r="AT379" i="23" s="1"/>
  <c r="X378" i="23" s="1"/>
  <c r="AE378" i="23" s="1"/>
  <c r="AM378" i="23" s="1"/>
  <c r="AT378" i="23" s="1"/>
  <c r="X377" i="23" s="1"/>
  <c r="AE377" i="23" s="1"/>
  <c r="AM377" i="23" s="1"/>
  <c r="AT377" i="23" s="1"/>
  <c r="X376" i="23" s="1"/>
  <c r="AE376" i="23" s="1"/>
  <c r="AM376" i="23" s="1"/>
  <c r="AT376" i="23" s="1"/>
  <c r="X375" i="23" s="1"/>
  <c r="AE375" i="23" s="1"/>
  <c r="AM375" i="23" s="1"/>
  <c r="AT375" i="23" s="1"/>
  <c r="X374" i="23" s="1"/>
  <c r="AE374" i="23" s="1"/>
  <c r="AM374" i="23" s="1"/>
  <c r="AT374" i="23" s="1"/>
  <c r="X373" i="23" s="1"/>
  <c r="AE373" i="23" s="1"/>
  <c r="AM373" i="23" s="1"/>
  <c r="AT373" i="23" s="1"/>
  <c r="X372" i="23" s="1"/>
  <c r="AE372" i="23" s="1"/>
  <c r="AM372" i="23" s="1"/>
  <c r="AT372" i="23" s="1"/>
  <c r="X371" i="23" s="1"/>
  <c r="AE371" i="23" s="1"/>
  <c r="AM371" i="23" s="1"/>
  <c r="AT371" i="23" s="1"/>
  <c r="X370" i="23" s="1"/>
  <c r="AE370" i="23" s="1"/>
  <c r="AM370" i="23" s="1"/>
  <c r="AT370" i="23" s="1"/>
  <c r="X369" i="23" s="1"/>
  <c r="AE369" i="23" s="1"/>
  <c r="AM369" i="23" s="1"/>
  <c r="AT369" i="23" s="1"/>
  <c r="X368" i="23" s="1"/>
  <c r="AE368" i="23" s="1"/>
  <c r="AM368" i="23" s="1"/>
  <c r="AT368" i="23" s="1"/>
  <c r="X367" i="23" s="1"/>
  <c r="AE367" i="23" s="1"/>
  <c r="AM367" i="23" s="1"/>
  <c r="AT367" i="23" s="1"/>
  <c r="X366" i="23" s="1"/>
  <c r="AE366" i="23" s="1"/>
  <c r="AM366" i="23" s="1"/>
  <c r="AT366" i="23" s="1"/>
  <c r="X365" i="23" s="1"/>
  <c r="AE365" i="23" s="1"/>
  <c r="AM365" i="23" s="1"/>
  <c r="AT365" i="23" s="1"/>
  <c r="X364" i="23" s="1"/>
  <c r="AE364" i="23" s="1"/>
  <c r="AM364" i="23" s="1"/>
  <c r="AT364" i="23" s="1"/>
  <c r="X363" i="23" s="1"/>
  <c r="AE363" i="23" s="1"/>
  <c r="AM363" i="23" s="1"/>
  <c r="AT363" i="23" s="1"/>
  <c r="X362" i="23" s="1"/>
  <c r="AE362" i="23" s="1"/>
  <c r="AM362" i="23" s="1"/>
  <c r="AT362" i="23" s="1"/>
  <c r="X361" i="23" s="1"/>
  <c r="AE361" i="23" s="1"/>
  <c r="AM361" i="23" s="1"/>
  <c r="AT361" i="23" s="1"/>
  <c r="X360" i="23" s="1"/>
  <c r="AE360" i="23" s="1"/>
  <c r="AM360" i="23" s="1"/>
  <c r="AT360" i="23" s="1"/>
  <c r="X359" i="23" s="1"/>
  <c r="AE359" i="23" s="1"/>
  <c r="AM359" i="23" s="1"/>
  <c r="AT359" i="23" s="1"/>
  <c r="X358" i="23" s="1"/>
  <c r="AE358" i="23" s="1"/>
  <c r="AM358" i="23" s="1"/>
  <c r="AT358" i="23" s="1"/>
  <c r="X357" i="23" s="1"/>
  <c r="AE357" i="23" s="1"/>
  <c r="AM357" i="23" s="1"/>
  <c r="AT357" i="23" s="1"/>
  <c r="X356" i="23" s="1"/>
  <c r="AE356" i="23" s="1"/>
  <c r="AM356" i="23" s="1"/>
  <c r="AT356" i="23" s="1"/>
  <c r="X355" i="23" s="1"/>
  <c r="AE355" i="23" s="1"/>
  <c r="AM355" i="23" s="1"/>
  <c r="AT355" i="23" s="1"/>
  <c r="X354" i="23" s="1"/>
  <c r="AE354" i="23" s="1"/>
  <c r="AM354" i="23" s="1"/>
  <c r="AT354" i="23" s="1"/>
  <c r="X353" i="23" s="1"/>
  <c r="AE353" i="23" s="1"/>
  <c r="AM353" i="23" s="1"/>
  <c r="AT353" i="23" s="1"/>
  <c r="X352" i="23" s="1"/>
  <c r="AE352" i="23" s="1"/>
  <c r="AM352" i="23" s="1"/>
  <c r="AT352" i="23" s="1"/>
  <c r="X351" i="23" s="1"/>
  <c r="AE351" i="23" s="1"/>
  <c r="AM351" i="23" s="1"/>
  <c r="AT351" i="23" s="1"/>
  <c r="X350" i="23" s="1"/>
  <c r="AE350" i="23" s="1"/>
  <c r="AM350" i="23" s="1"/>
  <c r="AT350" i="23" s="1"/>
  <c r="X349" i="23" s="1"/>
  <c r="AE349" i="23" s="1"/>
  <c r="AM349" i="23" s="1"/>
  <c r="AT349" i="23" s="1"/>
  <c r="X348" i="23" s="1"/>
  <c r="AE348" i="23" s="1"/>
  <c r="AM348" i="23" s="1"/>
  <c r="AT348" i="23" s="1"/>
  <c r="X347" i="23" s="1"/>
  <c r="AE347" i="23" s="1"/>
  <c r="AM347" i="23" s="1"/>
  <c r="AT347" i="23" s="1"/>
  <c r="X346" i="23" s="1"/>
  <c r="AE346" i="23" s="1"/>
  <c r="AM346" i="23" s="1"/>
  <c r="AT346" i="23" s="1"/>
  <c r="X345" i="23" s="1"/>
  <c r="AE345" i="23" s="1"/>
  <c r="AM345" i="23" s="1"/>
  <c r="AT345" i="23" s="1"/>
  <c r="X344" i="23" s="1"/>
  <c r="AE344" i="23" s="1"/>
  <c r="AM344" i="23" s="1"/>
  <c r="AT344" i="23" s="1"/>
  <c r="X343" i="23" s="1"/>
  <c r="AE343" i="23" s="1"/>
  <c r="AM343" i="23" s="1"/>
  <c r="AT343" i="23" s="1"/>
  <c r="X342" i="23" s="1"/>
  <c r="AE342" i="23" s="1"/>
  <c r="AM342" i="23" s="1"/>
  <c r="AT342" i="23" s="1"/>
  <c r="X341" i="23" s="1"/>
  <c r="AE341" i="23" s="1"/>
  <c r="AM341" i="23" s="1"/>
  <c r="AT341" i="23" s="1"/>
  <c r="X340" i="23" s="1"/>
  <c r="AE340" i="23" s="1"/>
  <c r="AM340" i="23" s="1"/>
  <c r="AT340" i="23" s="1"/>
  <c r="X339" i="23" s="1"/>
  <c r="AE339" i="23" s="1"/>
  <c r="AM339" i="23" s="1"/>
  <c r="AT339" i="23" s="1"/>
  <c r="X338" i="23" s="1"/>
  <c r="AE338" i="23" s="1"/>
  <c r="AM338" i="23" s="1"/>
  <c r="AT338" i="23" s="1"/>
  <c r="X337" i="23" s="1"/>
  <c r="AE337" i="23" s="1"/>
  <c r="AM337" i="23" s="1"/>
  <c r="AT337" i="23" s="1"/>
  <c r="X336" i="23" s="1"/>
  <c r="AE336" i="23" s="1"/>
  <c r="AM336" i="23" s="1"/>
  <c r="AT336" i="23" s="1"/>
  <c r="X335" i="23" s="1"/>
  <c r="AE335" i="23" s="1"/>
  <c r="AM335" i="23" s="1"/>
  <c r="AT335" i="23" s="1"/>
  <c r="X334" i="23" s="1"/>
  <c r="AE334" i="23" s="1"/>
  <c r="AM334" i="23" s="1"/>
  <c r="AT334" i="23" s="1"/>
  <c r="X333" i="23" s="1"/>
  <c r="AE333" i="23" s="1"/>
  <c r="AM333" i="23" s="1"/>
  <c r="AT333" i="23" s="1"/>
  <c r="X332" i="23" s="1"/>
  <c r="AE332" i="23" s="1"/>
  <c r="AM332" i="23" s="1"/>
  <c r="AT332" i="23" s="1"/>
  <c r="X331" i="23" s="1"/>
  <c r="AE331" i="23" s="1"/>
  <c r="AM331" i="23" s="1"/>
  <c r="AT331" i="23" s="1"/>
  <c r="X330" i="23" s="1"/>
  <c r="AE330" i="23" s="1"/>
  <c r="AM330" i="23" s="1"/>
  <c r="AT330" i="23" s="1"/>
  <c r="X329" i="23" s="1"/>
  <c r="AE329" i="23" s="1"/>
  <c r="AM329" i="23" s="1"/>
  <c r="AT329" i="23" s="1"/>
  <c r="X328" i="23" s="1"/>
  <c r="AE328" i="23" s="1"/>
  <c r="AM328" i="23" s="1"/>
  <c r="AT328" i="23" s="1"/>
  <c r="X327" i="23" s="1"/>
  <c r="AE327" i="23" s="1"/>
  <c r="AM327" i="23" s="1"/>
  <c r="AT327" i="23" s="1"/>
  <c r="X326" i="23" s="1"/>
  <c r="AE326" i="23" s="1"/>
  <c r="AM326" i="23" s="1"/>
  <c r="AT326" i="23" s="1"/>
  <c r="X325" i="23" s="1"/>
  <c r="AE325" i="23" s="1"/>
  <c r="AM325" i="23" s="1"/>
  <c r="AT325" i="23" s="1"/>
  <c r="X324" i="23" s="1"/>
  <c r="AE324" i="23" s="1"/>
  <c r="AM324" i="23" s="1"/>
  <c r="AT324" i="23" s="1"/>
  <c r="X323" i="23" s="1"/>
  <c r="AE323" i="23" s="1"/>
  <c r="AM323" i="23" s="1"/>
  <c r="AT323" i="23" s="1"/>
  <c r="X322" i="23" s="1"/>
  <c r="AE322" i="23" s="1"/>
  <c r="AM322" i="23" s="1"/>
  <c r="AT322" i="23" s="1"/>
  <c r="X321" i="23" s="1"/>
  <c r="AE321" i="23" s="1"/>
  <c r="AM321" i="23" s="1"/>
  <c r="AT321" i="23" s="1"/>
  <c r="X320" i="23" s="1"/>
  <c r="AE320" i="23" s="1"/>
  <c r="AM320" i="23" s="1"/>
  <c r="AT320" i="23" s="1"/>
  <c r="X319" i="23" s="1"/>
  <c r="AE319" i="23" s="1"/>
  <c r="AM319" i="23" s="1"/>
  <c r="AT319" i="23" s="1"/>
  <c r="X318" i="23" s="1"/>
  <c r="AE318" i="23" s="1"/>
  <c r="AM318" i="23" s="1"/>
  <c r="AT318" i="23" s="1"/>
  <c r="X317" i="23" s="1"/>
  <c r="AE317" i="23" s="1"/>
  <c r="AM317" i="23" s="1"/>
  <c r="AT317" i="23" s="1"/>
  <c r="X316" i="23" s="1"/>
  <c r="AE316" i="23" s="1"/>
  <c r="AM316" i="23" s="1"/>
  <c r="AT316" i="23" s="1"/>
  <c r="X315" i="23" s="1"/>
  <c r="AE315" i="23" s="1"/>
  <c r="AM315" i="23" s="1"/>
  <c r="AT315" i="23" s="1"/>
  <c r="X314" i="23" s="1"/>
  <c r="AE314" i="23" s="1"/>
  <c r="AM314" i="23" s="1"/>
  <c r="AT314" i="23" s="1"/>
  <c r="X313" i="23" s="1"/>
  <c r="AE313" i="23" s="1"/>
  <c r="AM313" i="23" s="1"/>
  <c r="AT313" i="23" s="1"/>
  <c r="X312" i="23" s="1"/>
  <c r="AE312" i="23" s="1"/>
  <c r="AM312" i="23" s="1"/>
  <c r="AT312" i="23" s="1"/>
  <c r="X311" i="23" s="1"/>
  <c r="AE311" i="23" s="1"/>
  <c r="AM311" i="23" s="1"/>
  <c r="AT311" i="23" s="1"/>
  <c r="X310" i="23" s="1"/>
  <c r="AE310" i="23" s="1"/>
  <c r="AM310" i="23" s="1"/>
  <c r="AT310" i="23" s="1"/>
  <c r="X309" i="23" s="1"/>
  <c r="AE309" i="23" s="1"/>
  <c r="AM309" i="23" s="1"/>
  <c r="AT309" i="23" s="1"/>
  <c r="X308" i="23" s="1"/>
  <c r="AE308" i="23" s="1"/>
  <c r="AM308" i="23" s="1"/>
  <c r="AT308" i="23" s="1"/>
  <c r="X307" i="23" s="1"/>
  <c r="AE307" i="23" s="1"/>
  <c r="AM307" i="23" s="1"/>
  <c r="AT307" i="23" s="1"/>
  <c r="X306" i="23" s="1"/>
  <c r="AE306" i="23" s="1"/>
  <c r="AM306" i="23" s="1"/>
  <c r="AT306" i="23" s="1"/>
  <c r="X305" i="23" s="1"/>
  <c r="AE305" i="23" s="1"/>
  <c r="AM305" i="23" s="1"/>
  <c r="AT305" i="23" s="1"/>
  <c r="X304" i="23" s="1"/>
  <c r="AE304" i="23" s="1"/>
  <c r="AM304" i="23" s="1"/>
  <c r="AT304" i="23" s="1"/>
  <c r="X303" i="23" s="1"/>
  <c r="AE303" i="23" s="1"/>
  <c r="AM303" i="23" s="1"/>
  <c r="AT303" i="23" s="1"/>
  <c r="X302" i="23" s="1"/>
  <c r="AE302" i="23" s="1"/>
  <c r="AM302" i="23" s="1"/>
  <c r="AT302" i="23" s="1"/>
  <c r="X301" i="23" s="1"/>
  <c r="AE301" i="23" s="1"/>
  <c r="AM301" i="23" s="1"/>
  <c r="AT301" i="23" s="1"/>
  <c r="X300" i="23" s="1"/>
  <c r="AE300" i="23" s="1"/>
  <c r="AM300" i="23" s="1"/>
  <c r="AT300" i="23" s="1"/>
  <c r="X299" i="23" s="1"/>
  <c r="AE299" i="23" s="1"/>
  <c r="AM299" i="23" s="1"/>
  <c r="AT299" i="23" s="1"/>
  <c r="X298" i="23" s="1"/>
  <c r="AE298" i="23" s="1"/>
  <c r="AM298" i="23" s="1"/>
  <c r="AT298" i="23" s="1"/>
  <c r="X297" i="23" s="1"/>
  <c r="AE297" i="23" s="1"/>
  <c r="AM297" i="23" s="1"/>
  <c r="AT297" i="23" s="1"/>
  <c r="X296" i="23" s="1"/>
  <c r="AE296" i="23" s="1"/>
  <c r="AM296" i="23" s="1"/>
  <c r="AT296" i="23" s="1"/>
  <c r="X295" i="23" s="1"/>
  <c r="AE295" i="23" s="1"/>
  <c r="AM295" i="23" s="1"/>
  <c r="AT295" i="23" s="1"/>
  <c r="X294" i="23" s="1"/>
  <c r="AE294" i="23" s="1"/>
  <c r="AM294" i="23" s="1"/>
  <c r="AT294" i="23" s="1"/>
  <c r="X293" i="23" s="1"/>
  <c r="AE293" i="23" s="1"/>
  <c r="AM293" i="23" s="1"/>
  <c r="AT293" i="23" s="1"/>
  <c r="X292" i="23" s="1"/>
  <c r="AE292" i="23" s="1"/>
  <c r="AM292" i="23" s="1"/>
  <c r="AT292" i="23" s="1"/>
  <c r="X291" i="23" s="1"/>
  <c r="AE291" i="23" s="1"/>
  <c r="AM291" i="23" s="1"/>
  <c r="AT291" i="23" s="1"/>
  <c r="X290" i="23" s="1"/>
  <c r="AE290" i="23" s="1"/>
  <c r="AM290" i="23" s="1"/>
  <c r="AT290" i="23" s="1"/>
  <c r="X289" i="23" s="1"/>
  <c r="AE289" i="23" s="1"/>
  <c r="AM289" i="23" s="1"/>
  <c r="AT289" i="23" s="1"/>
  <c r="X288" i="23" s="1"/>
  <c r="AE288" i="23" s="1"/>
  <c r="AM288" i="23" s="1"/>
  <c r="AT288" i="23" s="1"/>
  <c r="X287" i="23" s="1"/>
  <c r="AE287" i="23" s="1"/>
  <c r="AM287" i="23" s="1"/>
  <c r="AT287" i="23" s="1"/>
  <c r="X286" i="23" s="1"/>
  <c r="AE286" i="23" s="1"/>
  <c r="AM286" i="23" s="1"/>
  <c r="AT286" i="23" s="1"/>
  <c r="X285" i="23" s="1"/>
  <c r="AE285" i="23" s="1"/>
  <c r="AM285" i="23" s="1"/>
  <c r="AT285" i="23" s="1"/>
  <c r="X284" i="23" s="1"/>
  <c r="AE284" i="23" s="1"/>
  <c r="AM284" i="23" s="1"/>
  <c r="AT284" i="23" s="1"/>
  <c r="X283" i="23" s="1"/>
  <c r="AE283" i="23" s="1"/>
  <c r="AM283" i="23" s="1"/>
  <c r="AT283" i="23" s="1"/>
  <c r="X282" i="23" s="1"/>
  <c r="AE282" i="23" s="1"/>
  <c r="AM282" i="23" s="1"/>
  <c r="AT282" i="23" s="1"/>
  <c r="X281" i="23" s="1"/>
  <c r="AE281" i="23" s="1"/>
  <c r="AM281" i="23" s="1"/>
  <c r="AT281" i="23" s="1"/>
  <c r="X280" i="23" s="1"/>
  <c r="AE280" i="23" s="1"/>
  <c r="AM280" i="23" s="1"/>
  <c r="AT280" i="23" s="1"/>
  <c r="X279" i="23" s="1"/>
  <c r="AE279" i="23" s="1"/>
  <c r="AM279" i="23" s="1"/>
  <c r="AT279" i="23" s="1"/>
  <c r="X278" i="23" s="1"/>
  <c r="AE278" i="23" s="1"/>
  <c r="AM278" i="23" s="1"/>
  <c r="AT278" i="23" s="1"/>
  <c r="X277" i="23" s="1"/>
  <c r="AE277" i="23" s="1"/>
  <c r="AM277" i="23" s="1"/>
  <c r="AT277" i="23" s="1"/>
  <c r="X276" i="23" s="1"/>
  <c r="AE276" i="23" s="1"/>
  <c r="AM276" i="23" s="1"/>
  <c r="AT276" i="23" s="1"/>
  <c r="X275" i="23" s="1"/>
  <c r="AE275" i="23" s="1"/>
  <c r="AM275" i="23" s="1"/>
  <c r="AT275" i="23" s="1"/>
  <c r="X274" i="23" s="1"/>
  <c r="AE274" i="23" s="1"/>
  <c r="AM274" i="23" s="1"/>
  <c r="AT274" i="23" s="1"/>
  <c r="X273" i="23" s="1"/>
  <c r="AE273" i="23" s="1"/>
  <c r="AM273" i="23" s="1"/>
  <c r="AT273" i="23" s="1"/>
  <c r="X272" i="23" s="1"/>
  <c r="AE272" i="23" s="1"/>
  <c r="AM272" i="23" s="1"/>
  <c r="AT272" i="23" s="1"/>
  <c r="X271" i="23" s="1"/>
  <c r="AE271" i="23" s="1"/>
  <c r="AM271" i="23" s="1"/>
  <c r="AT271" i="23" s="1"/>
  <c r="X270" i="23" s="1"/>
  <c r="AE270" i="23" s="1"/>
  <c r="AM270" i="23" s="1"/>
  <c r="AT270" i="23" s="1"/>
  <c r="X269" i="23" s="1"/>
  <c r="AE269" i="23" s="1"/>
  <c r="AM269" i="23" s="1"/>
  <c r="AT269" i="23" s="1"/>
  <c r="X268" i="23" s="1"/>
  <c r="AE268" i="23" s="1"/>
  <c r="AM268" i="23" s="1"/>
  <c r="AT268" i="23" s="1"/>
  <c r="X267" i="23" s="1"/>
  <c r="AE267" i="23" s="1"/>
  <c r="AM267" i="23" s="1"/>
  <c r="AT267" i="23" s="1"/>
  <c r="X266" i="23" s="1"/>
  <c r="AE266" i="23" s="1"/>
  <c r="AM266" i="23" s="1"/>
  <c r="AT266" i="23" s="1"/>
  <c r="X265" i="23" s="1"/>
  <c r="AE265" i="23" s="1"/>
  <c r="AM265" i="23" s="1"/>
  <c r="AT265" i="23" s="1"/>
  <c r="X264" i="23" s="1"/>
  <c r="AE264" i="23" s="1"/>
  <c r="AM264" i="23" s="1"/>
  <c r="AT264" i="23" s="1"/>
  <c r="X263" i="23" s="1"/>
  <c r="AE263" i="23" s="1"/>
  <c r="AM263" i="23" s="1"/>
  <c r="AT263" i="23" s="1"/>
  <c r="X262" i="23" s="1"/>
  <c r="AE262" i="23" s="1"/>
  <c r="AM262" i="23" s="1"/>
  <c r="AT262" i="23" s="1"/>
  <c r="X261" i="23" s="1"/>
  <c r="AE261" i="23" s="1"/>
  <c r="AM261" i="23" s="1"/>
  <c r="AT261" i="23" s="1"/>
  <c r="X260" i="23" s="1"/>
  <c r="AE260" i="23" s="1"/>
  <c r="AM260" i="23" s="1"/>
  <c r="AT260" i="23" s="1"/>
  <c r="X259" i="23" s="1"/>
  <c r="AE259" i="23" s="1"/>
  <c r="AM259" i="23" s="1"/>
  <c r="AT259" i="23" s="1"/>
  <c r="X258" i="23" s="1"/>
  <c r="AE258" i="23" s="1"/>
  <c r="AM258" i="23" s="1"/>
  <c r="AT258" i="23" s="1"/>
  <c r="X257" i="23" s="1"/>
  <c r="AE257" i="23" s="1"/>
  <c r="AM257" i="23" s="1"/>
  <c r="AT257" i="23" s="1"/>
  <c r="X256" i="23" s="1"/>
  <c r="AE256" i="23" s="1"/>
  <c r="AM256" i="23" s="1"/>
  <c r="AT256" i="23" s="1"/>
  <c r="X255" i="23" s="1"/>
  <c r="AE255" i="23" s="1"/>
  <c r="AM255" i="23" s="1"/>
  <c r="AT255" i="23" s="1"/>
  <c r="X254" i="23" s="1"/>
  <c r="AE254" i="23" s="1"/>
  <c r="AM254" i="23" s="1"/>
  <c r="AT254" i="23" s="1"/>
  <c r="X253" i="23" s="1"/>
  <c r="AE253" i="23" s="1"/>
  <c r="AM253" i="23" s="1"/>
  <c r="AT253" i="23" s="1"/>
  <c r="X252" i="23" s="1"/>
  <c r="AE252" i="23" s="1"/>
  <c r="AM252" i="23" s="1"/>
  <c r="AT252" i="23" s="1"/>
  <c r="X251" i="23" s="1"/>
  <c r="AE251" i="23" s="1"/>
  <c r="AM251" i="23" s="1"/>
  <c r="AT251" i="23" s="1"/>
  <c r="X250" i="23" s="1"/>
  <c r="AE250" i="23" s="1"/>
  <c r="AM250" i="23" s="1"/>
  <c r="AT250" i="23" s="1"/>
  <c r="X249" i="23" s="1"/>
  <c r="AE249" i="23" s="1"/>
  <c r="AM249" i="23" s="1"/>
  <c r="AT249" i="23" s="1"/>
  <c r="X248" i="23" s="1"/>
  <c r="AE248" i="23" s="1"/>
  <c r="AM248" i="23" s="1"/>
  <c r="AT248" i="23" s="1"/>
  <c r="X247" i="23" s="1"/>
  <c r="AE247" i="23" s="1"/>
  <c r="AM247" i="23" s="1"/>
  <c r="AT247" i="23" s="1"/>
  <c r="X246" i="23" s="1"/>
  <c r="AE246" i="23" s="1"/>
  <c r="AM246" i="23" s="1"/>
  <c r="AT246" i="23" s="1"/>
  <c r="X245" i="23" s="1"/>
  <c r="AE245" i="23" s="1"/>
  <c r="AM245" i="23" s="1"/>
  <c r="AT245" i="23" s="1"/>
  <c r="X244" i="23" s="1"/>
  <c r="AE244" i="23" s="1"/>
  <c r="AM244" i="23" s="1"/>
  <c r="AT244" i="23" s="1"/>
  <c r="X243" i="23" s="1"/>
  <c r="AE243" i="23" s="1"/>
  <c r="AM243" i="23" s="1"/>
  <c r="AT243" i="23" s="1"/>
  <c r="X242" i="23" s="1"/>
  <c r="AE242" i="23" s="1"/>
  <c r="AM242" i="23" s="1"/>
  <c r="AT242" i="23" s="1"/>
  <c r="X241" i="23" s="1"/>
  <c r="AE241" i="23" s="1"/>
  <c r="AM241" i="23" s="1"/>
  <c r="AT241" i="23" s="1"/>
  <c r="X240" i="23" s="1"/>
  <c r="AE240" i="23" s="1"/>
  <c r="AM240" i="23" s="1"/>
  <c r="AT240" i="23" s="1"/>
  <c r="X239" i="23" s="1"/>
  <c r="AE239" i="23" s="1"/>
  <c r="AM239" i="23" s="1"/>
  <c r="AT239" i="23" s="1"/>
  <c r="X238" i="23" s="1"/>
  <c r="AE238" i="23" s="1"/>
  <c r="AM238" i="23" s="1"/>
  <c r="AT238" i="23" s="1"/>
  <c r="X237" i="23" s="1"/>
  <c r="AE237" i="23" s="1"/>
  <c r="AM237" i="23" s="1"/>
  <c r="AT237" i="23" s="1"/>
  <c r="X236" i="23" s="1"/>
  <c r="AE236" i="23" s="1"/>
  <c r="AM236" i="23" s="1"/>
  <c r="AT236" i="23" s="1"/>
  <c r="X235" i="23" s="1"/>
  <c r="AE235" i="23" s="1"/>
  <c r="AM235" i="23" s="1"/>
  <c r="AT235" i="23" s="1"/>
  <c r="X234" i="23" s="1"/>
  <c r="AE234" i="23" s="1"/>
  <c r="AM234" i="23" s="1"/>
  <c r="AT234" i="23" s="1"/>
  <c r="X233" i="23" s="1"/>
  <c r="AE233" i="23" s="1"/>
  <c r="AM233" i="23" s="1"/>
  <c r="AT233" i="23" s="1"/>
  <c r="X232" i="23" s="1"/>
  <c r="AE232" i="23" s="1"/>
  <c r="AM232" i="23" s="1"/>
  <c r="AT232" i="23" s="1"/>
  <c r="X231" i="23" s="1"/>
  <c r="AE231" i="23" s="1"/>
  <c r="AM231" i="23" s="1"/>
  <c r="AT231" i="23" s="1"/>
  <c r="X230" i="23" s="1"/>
  <c r="AE230" i="23" s="1"/>
  <c r="AM230" i="23" s="1"/>
  <c r="AT230" i="23" s="1"/>
  <c r="X229" i="23" s="1"/>
  <c r="AE229" i="23" s="1"/>
  <c r="AM229" i="23" s="1"/>
  <c r="AT229" i="23" s="1"/>
  <c r="X228" i="23" s="1"/>
  <c r="AE228" i="23" s="1"/>
  <c r="AM228" i="23" s="1"/>
  <c r="AT228" i="23" s="1"/>
  <c r="X227" i="23" s="1"/>
  <c r="AE227" i="23" s="1"/>
  <c r="AM227" i="23" s="1"/>
  <c r="AT227" i="23" s="1"/>
  <c r="X226" i="23" s="1"/>
  <c r="AE226" i="23" s="1"/>
  <c r="AM226" i="23" s="1"/>
  <c r="AT226" i="23" s="1"/>
  <c r="X225" i="23" s="1"/>
  <c r="AE225" i="23" s="1"/>
  <c r="AM225" i="23" s="1"/>
  <c r="AT225" i="23" s="1"/>
  <c r="X224" i="23" s="1"/>
  <c r="AE224" i="23" s="1"/>
  <c r="AM224" i="23" s="1"/>
  <c r="AT224" i="23" s="1"/>
  <c r="X223" i="23" s="1"/>
  <c r="AE223" i="23" s="1"/>
  <c r="AM223" i="23" s="1"/>
  <c r="AT223" i="23" s="1"/>
  <c r="X222" i="23" s="1"/>
  <c r="AE222" i="23" s="1"/>
  <c r="AM222" i="23" s="1"/>
  <c r="AT222" i="23" s="1"/>
  <c r="X221" i="23" s="1"/>
  <c r="AE221" i="23" s="1"/>
  <c r="AM221" i="23" s="1"/>
  <c r="AT221" i="23" s="1"/>
  <c r="X220" i="23" s="1"/>
  <c r="AE220" i="23" s="1"/>
  <c r="AM220" i="23" s="1"/>
  <c r="AT220" i="23" s="1"/>
  <c r="X219" i="23" s="1"/>
  <c r="AE219" i="23" s="1"/>
  <c r="AM219" i="23" s="1"/>
  <c r="AT219" i="23" s="1"/>
  <c r="X218" i="23" s="1"/>
  <c r="AE218" i="23" s="1"/>
  <c r="AM218" i="23" s="1"/>
  <c r="AT218" i="23" s="1"/>
  <c r="X217" i="23" s="1"/>
  <c r="AE217" i="23" s="1"/>
  <c r="AM217" i="23" s="1"/>
  <c r="AT217" i="23" s="1"/>
  <c r="X216" i="23" s="1"/>
  <c r="AE216" i="23" s="1"/>
  <c r="AM216" i="23" s="1"/>
  <c r="AT216" i="23" s="1"/>
  <c r="X215" i="23" s="1"/>
  <c r="AE215" i="23" s="1"/>
  <c r="AM215" i="23" s="1"/>
  <c r="AT215" i="23" s="1"/>
  <c r="X214" i="23" s="1"/>
  <c r="AE214" i="23" s="1"/>
  <c r="AM214" i="23" s="1"/>
  <c r="AT214" i="23" s="1"/>
  <c r="X213" i="23" s="1"/>
  <c r="AE213" i="23" s="1"/>
  <c r="AM213" i="23" s="1"/>
  <c r="AT213" i="23" s="1"/>
  <c r="X212" i="23" s="1"/>
  <c r="AE212" i="23" s="1"/>
  <c r="AM212" i="23" s="1"/>
  <c r="AT212" i="23" s="1"/>
  <c r="X211" i="23" s="1"/>
  <c r="AE211" i="23" s="1"/>
  <c r="AM211" i="23" s="1"/>
  <c r="AT211" i="23" s="1"/>
  <c r="X210" i="23" s="1"/>
  <c r="AE210" i="23" s="1"/>
  <c r="AM210" i="23" s="1"/>
  <c r="AT210" i="23" s="1"/>
  <c r="X209" i="23" s="1"/>
  <c r="AE209" i="23" s="1"/>
  <c r="AM209" i="23" s="1"/>
  <c r="AT209" i="23" s="1"/>
  <c r="X208" i="23" s="1"/>
  <c r="AE208" i="23" s="1"/>
  <c r="AM208" i="23" s="1"/>
  <c r="AT208" i="23" s="1"/>
  <c r="X207" i="23" s="1"/>
  <c r="AE207" i="23" s="1"/>
  <c r="AM207" i="23" s="1"/>
  <c r="AT207" i="23" s="1"/>
  <c r="X206" i="23" s="1"/>
  <c r="AE206" i="23" s="1"/>
  <c r="AM206" i="23" s="1"/>
  <c r="AT206" i="23" s="1"/>
  <c r="X205" i="23" s="1"/>
  <c r="AE205" i="23" s="1"/>
  <c r="AM205" i="23" s="1"/>
  <c r="AT205" i="23" s="1"/>
  <c r="X204" i="23" s="1"/>
  <c r="AE204" i="23" s="1"/>
  <c r="AM204" i="23" s="1"/>
  <c r="AT204" i="23" s="1"/>
  <c r="X203" i="23" s="1"/>
  <c r="AE203" i="23" s="1"/>
  <c r="AM203" i="23" s="1"/>
  <c r="AT203" i="23" s="1"/>
  <c r="X202" i="23" s="1"/>
  <c r="AE202" i="23" s="1"/>
  <c r="AM202" i="23" s="1"/>
  <c r="AT202" i="23" s="1"/>
  <c r="X201" i="23" s="1"/>
  <c r="AE201" i="23" s="1"/>
  <c r="AM201" i="23" s="1"/>
  <c r="AT201" i="23" s="1"/>
  <c r="X200" i="23" s="1"/>
  <c r="AE200" i="23" s="1"/>
  <c r="AM200" i="23" s="1"/>
  <c r="AT200" i="23" s="1"/>
  <c r="X199" i="23" s="1"/>
  <c r="AE199" i="23" s="1"/>
  <c r="AM199" i="23" s="1"/>
  <c r="AT199" i="23" s="1"/>
  <c r="X198" i="23" s="1"/>
  <c r="AE198" i="23" s="1"/>
  <c r="AM198" i="23" s="1"/>
  <c r="AT198" i="23" s="1"/>
  <c r="X197" i="23" s="1"/>
  <c r="AE197" i="23" s="1"/>
  <c r="AM197" i="23" s="1"/>
  <c r="AT197" i="23" s="1"/>
  <c r="X196" i="23" s="1"/>
  <c r="AE196" i="23" s="1"/>
  <c r="AM196" i="23" s="1"/>
  <c r="AT196" i="23" s="1"/>
  <c r="X195" i="23" s="1"/>
  <c r="AE195" i="23" s="1"/>
  <c r="AM195" i="23" s="1"/>
  <c r="AT195" i="23" s="1"/>
  <c r="X194" i="23" s="1"/>
  <c r="AE194" i="23" s="1"/>
  <c r="AM194" i="23" s="1"/>
  <c r="AT194" i="23" s="1"/>
  <c r="X193" i="23" s="1"/>
  <c r="AE193" i="23" s="1"/>
  <c r="AM193" i="23" s="1"/>
  <c r="AT193" i="23" s="1"/>
  <c r="X192" i="23" s="1"/>
  <c r="AE192" i="23" s="1"/>
  <c r="AM192" i="23" s="1"/>
  <c r="AT192" i="23" s="1"/>
  <c r="X191" i="23" s="1"/>
  <c r="AE191" i="23" s="1"/>
  <c r="AM191" i="23" s="1"/>
  <c r="AT191" i="23" s="1"/>
  <c r="X190" i="23" s="1"/>
  <c r="AE190" i="23" s="1"/>
  <c r="AM190" i="23" s="1"/>
  <c r="AT190" i="23" s="1"/>
  <c r="X189" i="23" s="1"/>
  <c r="AE189" i="23" s="1"/>
  <c r="AM189" i="23" s="1"/>
  <c r="AT189" i="23" s="1"/>
  <c r="X188" i="23" s="1"/>
  <c r="AE188" i="23" s="1"/>
  <c r="AM188" i="23" s="1"/>
  <c r="AT188" i="23" s="1"/>
  <c r="X187" i="23" s="1"/>
  <c r="AE187" i="23" s="1"/>
  <c r="AM187" i="23" s="1"/>
  <c r="AT187" i="23" s="1"/>
  <c r="X186" i="23" s="1"/>
  <c r="AE186" i="23" s="1"/>
  <c r="AM186" i="23" s="1"/>
  <c r="AT186" i="23" s="1"/>
  <c r="X185" i="23" s="1"/>
  <c r="AE185" i="23" s="1"/>
  <c r="AM185" i="23" s="1"/>
  <c r="AT185" i="23" s="1"/>
  <c r="X184" i="23" s="1"/>
  <c r="AE184" i="23" s="1"/>
  <c r="AM184" i="23" s="1"/>
  <c r="AT184" i="23" s="1"/>
  <c r="X183" i="23" s="1"/>
  <c r="AE183" i="23" s="1"/>
  <c r="AM183" i="23" s="1"/>
  <c r="AT183" i="23" s="1"/>
  <c r="X182" i="23" s="1"/>
  <c r="AE182" i="23" s="1"/>
  <c r="AM182" i="23" s="1"/>
  <c r="AT182" i="23" s="1"/>
  <c r="X181" i="23" s="1"/>
  <c r="AE181" i="23" s="1"/>
  <c r="AM181" i="23" s="1"/>
  <c r="AT181" i="23" s="1"/>
  <c r="X180" i="23" s="1"/>
  <c r="AE180" i="23" s="1"/>
  <c r="AM180" i="23" s="1"/>
  <c r="AT180" i="23" s="1"/>
  <c r="X179" i="23" s="1"/>
  <c r="AE179" i="23" s="1"/>
  <c r="AM179" i="23" s="1"/>
  <c r="AT179" i="23" s="1"/>
  <c r="X178" i="23" s="1"/>
  <c r="AE178" i="23" s="1"/>
  <c r="AM178" i="23" s="1"/>
  <c r="AT178" i="23" s="1"/>
  <c r="X177" i="23" s="1"/>
  <c r="AE177" i="23" s="1"/>
  <c r="AM177" i="23" s="1"/>
  <c r="AT177" i="23" s="1"/>
  <c r="X176" i="23" s="1"/>
  <c r="AE176" i="23" s="1"/>
  <c r="AM176" i="23" s="1"/>
  <c r="AT176" i="23" s="1"/>
  <c r="X175" i="23" s="1"/>
  <c r="AE175" i="23" s="1"/>
  <c r="AM175" i="23" s="1"/>
  <c r="AT175" i="23" s="1"/>
  <c r="X174" i="23" s="1"/>
  <c r="AE174" i="23" s="1"/>
  <c r="AM174" i="23" s="1"/>
  <c r="AT174" i="23" s="1"/>
  <c r="X173" i="23" s="1"/>
  <c r="AE173" i="23" s="1"/>
  <c r="AM173" i="23" s="1"/>
  <c r="AT173" i="23" s="1"/>
  <c r="X172" i="23" s="1"/>
  <c r="AE172" i="23" s="1"/>
  <c r="AM172" i="23" s="1"/>
  <c r="AT172" i="23" s="1"/>
  <c r="X171" i="23" s="1"/>
  <c r="AE171" i="23" s="1"/>
  <c r="AM171" i="23" s="1"/>
  <c r="AT171" i="23" s="1"/>
  <c r="X170" i="23" s="1"/>
  <c r="AE170" i="23" s="1"/>
  <c r="AM170" i="23" s="1"/>
  <c r="AT170" i="23" s="1"/>
  <c r="X169" i="23" s="1"/>
  <c r="AE169" i="23" s="1"/>
  <c r="AM169" i="23" s="1"/>
  <c r="AT169" i="23" s="1"/>
  <c r="X168" i="23" s="1"/>
  <c r="AE168" i="23" s="1"/>
  <c r="AM168" i="23" s="1"/>
  <c r="AT168" i="23" s="1"/>
  <c r="X167" i="23" s="1"/>
  <c r="AE167" i="23" s="1"/>
  <c r="AM167" i="23" s="1"/>
  <c r="AT167" i="23" s="1"/>
  <c r="X166" i="23" s="1"/>
  <c r="AE166" i="23" s="1"/>
  <c r="AM166" i="23" s="1"/>
  <c r="AT166" i="23" s="1"/>
  <c r="X165" i="23" s="1"/>
  <c r="AE165" i="23" s="1"/>
  <c r="AM165" i="23" s="1"/>
  <c r="AT165" i="23" s="1"/>
  <c r="X164" i="23" s="1"/>
  <c r="AE164" i="23" s="1"/>
  <c r="AM164" i="23" s="1"/>
  <c r="AT164" i="23" s="1"/>
  <c r="X163" i="23" s="1"/>
  <c r="AE163" i="23" s="1"/>
  <c r="AM163" i="23" s="1"/>
  <c r="AT163" i="23" s="1"/>
  <c r="X162" i="23" s="1"/>
  <c r="AE162" i="23" s="1"/>
  <c r="AM162" i="23" s="1"/>
  <c r="AT162" i="23" s="1"/>
  <c r="X161" i="23" s="1"/>
  <c r="AE161" i="23" s="1"/>
  <c r="AM161" i="23" s="1"/>
  <c r="AT161" i="23" s="1"/>
  <c r="X160" i="23" s="1"/>
  <c r="AE160" i="23" s="1"/>
  <c r="AM160" i="23" s="1"/>
  <c r="AT160" i="23" s="1"/>
  <c r="X159" i="23" s="1"/>
  <c r="AE159" i="23" s="1"/>
  <c r="AM159" i="23" s="1"/>
  <c r="AT159" i="23" s="1"/>
  <c r="X158" i="23" s="1"/>
  <c r="AE158" i="23" s="1"/>
  <c r="AM158" i="23" s="1"/>
  <c r="AT158" i="23" s="1"/>
  <c r="X157" i="23" s="1"/>
  <c r="AE157" i="23" s="1"/>
  <c r="AM157" i="23" s="1"/>
  <c r="AT157" i="23" s="1"/>
  <c r="X156" i="23" s="1"/>
  <c r="AE156" i="23" s="1"/>
  <c r="AM156" i="23" s="1"/>
  <c r="AT156" i="23" s="1"/>
  <c r="X155" i="23" s="1"/>
  <c r="AE155" i="23" s="1"/>
  <c r="AM155" i="23" s="1"/>
  <c r="AT155" i="23" s="1"/>
  <c r="X154" i="23" s="1"/>
  <c r="AE154" i="23" s="1"/>
  <c r="AM154" i="23" s="1"/>
  <c r="AT154" i="23" s="1"/>
  <c r="X153" i="23" s="1"/>
  <c r="AE153" i="23" s="1"/>
  <c r="AM153" i="23" s="1"/>
  <c r="AT153" i="23" s="1"/>
  <c r="X152" i="23" s="1"/>
  <c r="AE152" i="23" s="1"/>
  <c r="AM152" i="23" s="1"/>
  <c r="AT152" i="23" s="1"/>
  <c r="X151" i="23" s="1"/>
  <c r="AE151" i="23" s="1"/>
  <c r="AM151" i="23" s="1"/>
  <c r="AT151" i="23" s="1"/>
  <c r="X150" i="23" s="1"/>
  <c r="AE150" i="23" s="1"/>
  <c r="AM150" i="23" s="1"/>
  <c r="AT150" i="23" s="1"/>
  <c r="X149" i="23" s="1"/>
  <c r="AE149" i="23" s="1"/>
  <c r="AM149" i="23" s="1"/>
  <c r="AT149" i="23" s="1"/>
  <c r="X148" i="23" s="1"/>
  <c r="AE148" i="23" s="1"/>
  <c r="AM148" i="23" s="1"/>
  <c r="AT148" i="23" s="1"/>
  <c r="X147" i="23" s="1"/>
  <c r="AE147" i="23" s="1"/>
  <c r="AM147" i="23" s="1"/>
  <c r="AT147" i="23" s="1"/>
  <c r="X146" i="23" s="1"/>
  <c r="AE146" i="23" s="1"/>
  <c r="AM146" i="23" s="1"/>
  <c r="AT146" i="23" s="1"/>
  <c r="X145" i="23" s="1"/>
  <c r="AE145" i="23" s="1"/>
  <c r="AM145" i="23" s="1"/>
  <c r="AT145" i="23" s="1"/>
  <c r="X144" i="23" s="1"/>
  <c r="AE144" i="23" s="1"/>
  <c r="AM144" i="23" s="1"/>
  <c r="AT144" i="23" s="1"/>
  <c r="X143" i="23" s="1"/>
  <c r="AE143" i="23" s="1"/>
  <c r="AM143" i="23" s="1"/>
  <c r="AT143" i="23" s="1"/>
  <c r="X142" i="23" s="1"/>
  <c r="AE142" i="23" s="1"/>
  <c r="AM142" i="23" s="1"/>
  <c r="AT142" i="23" s="1"/>
  <c r="X141" i="23" s="1"/>
  <c r="AE141" i="23" s="1"/>
  <c r="AM141" i="23" s="1"/>
  <c r="AT141" i="23" s="1"/>
  <c r="X140" i="23" s="1"/>
  <c r="AE140" i="23" s="1"/>
  <c r="AM140" i="23" s="1"/>
  <c r="AT140" i="23" s="1"/>
  <c r="X139" i="23" s="1"/>
  <c r="AE139" i="23" s="1"/>
  <c r="AM139" i="23" s="1"/>
  <c r="AT139" i="23" s="1"/>
  <c r="X138" i="23" s="1"/>
  <c r="AE138" i="23" s="1"/>
  <c r="AM138" i="23" s="1"/>
  <c r="AT138" i="23" s="1"/>
  <c r="X137" i="23" s="1"/>
  <c r="AE137" i="23" s="1"/>
  <c r="AM137" i="23" s="1"/>
  <c r="AT137" i="23" s="1"/>
  <c r="X136" i="23" s="1"/>
  <c r="AE136" i="23" s="1"/>
  <c r="AM136" i="23" s="1"/>
  <c r="AT136" i="23" s="1"/>
  <c r="X135" i="23" s="1"/>
  <c r="AE135" i="23" s="1"/>
  <c r="AM135" i="23" s="1"/>
  <c r="AT135" i="23" s="1"/>
  <c r="X134" i="23" s="1"/>
  <c r="AE134" i="23" s="1"/>
  <c r="AM134" i="23" s="1"/>
  <c r="AT134" i="23" s="1"/>
  <c r="X133" i="23" s="1"/>
  <c r="AE133" i="23" s="1"/>
  <c r="AM133" i="23" s="1"/>
  <c r="AT133" i="23" s="1"/>
  <c r="X132" i="23" s="1"/>
  <c r="AE132" i="23" s="1"/>
  <c r="AM132" i="23" s="1"/>
  <c r="AT132" i="23" s="1"/>
  <c r="X131" i="23" s="1"/>
  <c r="AE131" i="23" s="1"/>
  <c r="AM131" i="23" s="1"/>
  <c r="AT131" i="23" s="1"/>
  <c r="X130" i="23" s="1"/>
  <c r="AE130" i="23" s="1"/>
  <c r="AM130" i="23" s="1"/>
  <c r="AT130" i="23" s="1"/>
  <c r="X129" i="23" s="1"/>
  <c r="AE129" i="23" s="1"/>
  <c r="AM129" i="23" s="1"/>
  <c r="AT129" i="23" s="1"/>
  <c r="X128" i="23" s="1"/>
  <c r="AE128" i="23" s="1"/>
  <c r="AM128" i="23" s="1"/>
  <c r="AT128" i="23" s="1"/>
  <c r="X127" i="23" s="1"/>
  <c r="AE127" i="23" s="1"/>
  <c r="AM127" i="23" s="1"/>
  <c r="AT127" i="23" s="1"/>
  <c r="X126" i="23" s="1"/>
  <c r="AE126" i="23" s="1"/>
  <c r="AM126" i="23" s="1"/>
  <c r="AT126" i="23" s="1"/>
  <c r="X125" i="23" s="1"/>
  <c r="AE125" i="23" s="1"/>
  <c r="AM125" i="23" s="1"/>
  <c r="AT125" i="23" s="1"/>
  <c r="X124" i="23" s="1"/>
  <c r="AE124" i="23" s="1"/>
  <c r="AM124" i="23" s="1"/>
  <c r="AT124" i="23" s="1"/>
  <c r="X123" i="23" s="1"/>
  <c r="AE123" i="23" s="1"/>
  <c r="AM123" i="23" s="1"/>
  <c r="AT123" i="23" s="1"/>
  <c r="X122" i="23" s="1"/>
  <c r="AE122" i="23" s="1"/>
  <c r="AM122" i="23" s="1"/>
  <c r="AT122" i="23" s="1"/>
  <c r="X121" i="23" s="1"/>
  <c r="AE121" i="23" s="1"/>
  <c r="AM121" i="23" s="1"/>
  <c r="AT121" i="23" s="1"/>
  <c r="X120" i="23" s="1"/>
  <c r="AE120" i="23" s="1"/>
  <c r="AM120" i="23" s="1"/>
  <c r="AT120" i="23" s="1"/>
  <c r="X119" i="23" s="1"/>
  <c r="AE119" i="23" s="1"/>
  <c r="AM119" i="23" s="1"/>
  <c r="AT119" i="23" s="1"/>
  <c r="X118" i="23" s="1"/>
  <c r="AE118" i="23" s="1"/>
  <c r="AM118" i="23" s="1"/>
  <c r="AT118" i="23" s="1"/>
  <c r="X117" i="23" s="1"/>
  <c r="AE117" i="23" s="1"/>
  <c r="AM117" i="23" s="1"/>
  <c r="AT117" i="23" s="1"/>
  <c r="X116" i="23" s="1"/>
  <c r="AE116" i="23" s="1"/>
  <c r="AM116" i="23" s="1"/>
  <c r="AT116" i="23" s="1"/>
  <c r="X115" i="23" s="1"/>
  <c r="AE115" i="23" s="1"/>
  <c r="AM115" i="23" s="1"/>
  <c r="AT115" i="23" s="1"/>
  <c r="X114" i="23" s="1"/>
  <c r="AE114" i="23" s="1"/>
  <c r="AM114" i="23" s="1"/>
  <c r="AT114" i="23" s="1"/>
  <c r="X113" i="23" s="1"/>
  <c r="AE113" i="23" s="1"/>
  <c r="AM113" i="23" s="1"/>
  <c r="AT113" i="23" s="1"/>
  <c r="X112" i="23" s="1"/>
  <c r="AE112" i="23" s="1"/>
  <c r="AM112" i="23" s="1"/>
  <c r="AT112" i="23" s="1"/>
  <c r="X111" i="23" s="1"/>
  <c r="AE111" i="23" s="1"/>
  <c r="AM111" i="23" s="1"/>
  <c r="AT111" i="23" s="1"/>
  <c r="X110" i="23" s="1"/>
  <c r="AE110" i="23" s="1"/>
  <c r="AM110" i="23" s="1"/>
  <c r="AT110" i="23" s="1"/>
  <c r="X109" i="23" s="1"/>
  <c r="AE109" i="23" s="1"/>
  <c r="AM109" i="23" s="1"/>
  <c r="AT109" i="23" s="1"/>
  <c r="X108" i="23" s="1"/>
  <c r="AE108" i="23" s="1"/>
  <c r="AM108" i="23" s="1"/>
  <c r="AT108" i="23" s="1"/>
  <c r="X107" i="23" s="1"/>
  <c r="AE107" i="23" s="1"/>
  <c r="AM107" i="23" s="1"/>
  <c r="AT107" i="23" s="1"/>
  <c r="X106" i="23" s="1"/>
  <c r="AE106" i="23" s="1"/>
  <c r="AM106" i="23" s="1"/>
  <c r="AT106" i="23" s="1"/>
  <c r="X105" i="23" s="1"/>
  <c r="AE105" i="23" s="1"/>
  <c r="AM105" i="23" s="1"/>
  <c r="AT105" i="23" s="1"/>
  <c r="X104" i="23" s="1"/>
  <c r="AE104" i="23" s="1"/>
  <c r="AM104" i="23" s="1"/>
  <c r="AT104" i="23" s="1"/>
  <c r="X103" i="23" s="1"/>
  <c r="AE103" i="23" s="1"/>
  <c r="AM103" i="23" s="1"/>
  <c r="AT103" i="23" s="1"/>
  <c r="X102" i="23" s="1"/>
  <c r="AE102" i="23" s="1"/>
  <c r="AM102" i="23" s="1"/>
  <c r="AT102" i="23" s="1"/>
  <c r="X101" i="23" s="1"/>
  <c r="AE101" i="23" s="1"/>
  <c r="AM101" i="23" s="1"/>
  <c r="AT101" i="23" s="1"/>
  <c r="X100" i="23" s="1"/>
  <c r="AE100" i="23" s="1"/>
  <c r="AM100" i="23" s="1"/>
  <c r="AT100" i="23" s="1"/>
  <c r="X99" i="23" s="1"/>
  <c r="AE99" i="23" s="1"/>
  <c r="AM99" i="23" s="1"/>
  <c r="AT99" i="23" s="1"/>
  <c r="X98" i="23" s="1"/>
  <c r="AE98" i="23" s="1"/>
  <c r="AM98" i="23" s="1"/>
  <c r="AT98" i="23" s="1"/>
  <c r="X97" i="23" s="1"/>
  <c r="AE97" i="23" s="1"/>
  <c r="AM97" i="23" s="1"/>
  <c r="AT97" i="23" s="1"/>
  <c r="X96" i="23" s="1"/>
  <c r="AE96" i="23" s="1"/>
  <c r="AM96" i="23" s="1"/>
  <c r="AT96" i="23" s="1"/>
  <c r="X95" i="23" s="1"/>
  <c r="AE95" i="23" s="1"/>
  <c r="AM95" i="23" s="1"/>
  <c r="AT95" i="23" s="1"/>
  <c r="X94" i="23" s="1"/>
  <c r="AE94" i="23" s="1"/>
  <c r="AM94" i="23" s="1"/>
  <c r="AT94" i="23" s="1"/>
  <c r="X93" i="23" s="1"/>
  <c r="AE93" i="23" s="1"/>
  <c r="AM93" i="23" s="1"/>
  <c r="AT93" i="23" s="1"/>
  <c r="X92" i="23" s="1"/>
  <c r="AE92" i="23" s="1"/>
  <c r="AM92" i="23" s="1"/>
  <c r="AT92" i="23" s="1"/>
  <c r="X91" i="23" s="1"/>
  <c r="AE91" i="23" s="1"/>
  <c r="AM91" i="23" s="1"/>
  <c r="AT91" i="23" s="1"/>
  <c r="X90" i="23" s="1"/>
  <c r="AE90" i="23" s="1"/>
  <c r="AM90" i="23" s="1"/>
  <c r="AT90" i="23" s="1"/>
  <c r="X89" i="23" s="1"/>
  <c r="AE89" i="23" s="1"/>
  <c r="AM89" i="23" s="1"/>
  <c r="AT89" i="23" s="1"/>
  <c r="X88" i="23" s="1"/>
  <c r="AE88" i="23" s="1"/>
  <c r="AM88" i="23" s="1"/>
  <c r="AT88" i="23" s="1"/>
  <c r="X87" i="23" s="1"/>
  <c r="AE87" i="23" s="1"/>
  <c r="AM87" i="23" s="1"/>
  <c r="AT87" i="23" s="1"/>
  <c r="X86" i="23" s="1"/>
  <c r="AE86" i="23" s="1"/>
  <c r="AM86" i="23" s="1"/>
  <c r="AT86" i="23" s="1"/>
  <c r="X85" i="23" s="1"/>
  <c r="AE85" i="23" s="1"/>
  <c r="AM85" i="23" s="1"/>
  <c r="AT85" i="23" s="1"/>
  <c r="X84" i="23" s="1"/>
  <c r="AE84" i="23" s="1"/>
  <c r="AM84" i="23" s="1"/>
  <c r="AT84" i="23" s="1"/>
  <c r="X83" i="23" s="1"/>
  <c r="AE83" i="23" s="1"/>
  <c r="AM83" i="23" s="1"/>
  <c r="AT83" i="23" s="1"/>
  <c r="X82" i="23" s="1"/>
  <c r="AE82" i="23" s="1"/>
  <c r="AM82" i="23" s="1"/>
  <c r="AT82" i="23" s="1"/>
  <c r="X81" i="23" s="1"/>
  <c r="AE81" i="23" s="1"/>
  <c r="AM81" i="23" s="1"/>
  <c r="AT81" i="23" s="1"/>
  <c r="X80" i="23" s="1"/>
  <c r="AE80" i="23" s="1"/>
  <c r="AM80" i="23" s="1"/>
  <c r="AT80" i="23" s="1"/>
  <c r="X79" i="23" s="1"/>
  <c r="AE79" i="23" s="1"/>
  <c r="AM79" i="23" s="1"/>
  <c r="AT79" i="23" s="1"/>
  <c r="X78" i="23" s="1"/>
  <c r="AE78" i="23" s="1"/>
  <c r="AM78" i="23" s="1"/>
  <c r="AT78" i="23" s="1"/>
  <c r="X77" i="23" s="1"/>
  <c r="AE77" i="23" s="1"/>
  <c r="AM77" i="23" s="1"/>
  <c r="AT77" i="23" s="1"/>
  <c r="X76" i="23" s="1"/>
  <c r="AE76" i="23" s="1"/>
  <c r="AM76" i="23" s="1"/>
  <c r="AT76" i="23" s="1"/>
  <c r="X75" i="23" s="1"/>
  <c r="AE75" i="23" s="1"/>
  <c r="AM75" i="23" s="1"/>
  <c r="AT75" i="23" s="1"/>
  <c r="X74" i="23" s="1"/>
  <c r="AE74" i="23" s="1"/>
  <c r="AM74" i="23" s="1"/>
  <c r="AT74" i="23" s="1"/>
  <c r="X73" i="23" s="1"/>
  <c r="AE73" i="23" s="1"/>
  <c r="AM73" i="23" s="1"/>
  <c r="AT73" i="23" s="1"/>
  <c r="X72" i="23" s="1"/>
  <c r="AE72" i="23" s="1"/>
  <c r="AM72" i="23" s="1"/>
  <c r="AT72" i="23" s="1"/>
  <c r="X71" i="23" s="1"/>
  <c r="AE71" i="23" s="1"/>
  <c r="AM71" i="23" s="1"/>
  <c r="AT71" i="23" s="1"/>
  <c r="X70" i="23" s="1"/>
  <c r="AE70" i="23" s="1"/>
  <c r="AM70" i="23" s="1"/>
  <c r="AT70" i="23" s="1"/>
  <c r="X69" i="23" s="1"/>
  <c r="AE69" i="23" s="1"/>
  <c r="AM69" i="23" s="1"/>
  <c r="AT69" i="23" s="1"/>
  <c r="X68" i="23" s="1"/>
  <c r="AE68" i="23" s="1"/>
  <c r="AM68" i="23" s="1"/>
  <c r="AT68" i="23" s="1"/>
  <c r="X67" i="23" s="1"/>
  <c r="AE67" i="23" s="1"/>
  <c r="AM67" i="23" s="1"/>
  <c r="AT67" i="23" s="1"/>
  <c r="X66" i="23" s="1"/>
  <c r="AE66" i="23" s="1"/>
  <c r="AM66" i="23" s="1"/>
  <c r="AT66" i="23" s="1"/>
  <c r="X65" i="23" s="1"/>
  <c r="AE65" i="23" s="1"/>
  <c r="AM65" i="23" s="1"/>
  <c r="AT65" i="23" s="1"/>
  <c r="X64" i="23" s="1"/>
  <c r="AE64" i="23" s="1"/>
  <c r="AM64" i="23" s="1"/>
  <c r="AT64" i="23" s="1"/>
  <c r="X63" i="23" s="1"/>
  <c r="AE63" i="23" s="1"/>
  <c r="AM63" i="23" s="1"/>
  <c r="AT63" i="23" s="1"/>
  <c r="X62" i="23" s="1"/>
  <c r="AE62" i="23" s="1"/>
  <c r="AM62" i="23" s="1"/>
  <c r="AT62" i="23" s="1"/>
  <c r="X61" i="23" s="1"/>
  <c r="AE61" i="23" s="1"/>
  <c r="AM61" i="23" s="1"/>
  <c r="AT61" i="23" s="1"/>
  <c r="X60" i="23" s="1"/>
  <c r="AE60" i="23" s="1"/>
  <c r="AM60" i="23" s="1"/>
  <c r="AT60" i="23" s="1"/>
  <c r="X59" i="23" s="1"/>
  <c r="AE59" i="23" s="1"/>
  <c r="AM59" i="23" s="1"/>
  <c r="AT59" i="23" s="1"/>
  <c r="X58" i="23" s="1"/>
  <c r="AE58" i="23" s="1"/>
  <c r="AM58" i="23" s="1"/>
  <c r="AT58" i="23" s="1"/>
  <c r="X57" i="23" s="1"/>
  <c r="AE57" i="23" s="1"/>
  <c r="AM57" i="23" s="1"/>
  <c r="AT57" i="23" s="1"/>
  <c r="X56" i="23" s="1"/>
  <c r="AE56" i="23" s="1"/>
  <c r="AM56" i="23" s="1"/>
  <c r="AT56" i="23" s="1"/>
  <c r="X55" i="23" s="1"/>
  <c r="AE55" i="23" s="1"/>
  <c r="AM55" i="23" s="1"/>
  <c r="AT55" i="23" s="1"/>
  <c r="X54" i="23" s="1"/>
  <c r="AE54" i="23" s="1"/>
  <c r="AM54" i="23" s="1"/>
  <c r="AT54" i="23" s="1"/>
  <c r="X53" i="23" s="1"/>
  <c r="AE53" i="23" s="1"/>
  <c r="AM53" i="23" s="1"/>
  <c r="AT53" i="23" s="1"/>
  <c r="X52" i="23" s="1"/>
  <c r="AE52" i="23" s="1"/>
  <c r="AM52" i="23" s="1"/>
  <c r="AT52" i="23" s="1"/>
  <c r="X51" i="23" s="1"/>
  <c r="AE51" i="23" s="1"/>
  <c r="AM51" i="23" s="1"/>
  <c r="AT51" i="23" s="1"/>
  <c r="X50" i="23" s="1"/>
  <c r="AE50" i="23" s="1"/>
  <c r="AM50" i="23" s="1"/>
  <c r="AT50" i="23" s="1"/>
  <c r="X49" i="23" s="1"/>
  <c r="AE49" i="23" s="1"/>
  <c r="AM49" i="23" s="1"/>
  <c r="AT49" i="23" s="1"/>
  <c r="X48" i="23" s="1"/>
  <c r="AE48" i="23" s="1"/>
  <c r="AM48" i="23" s="1"/>
  <c r="AT48" i="23" s="1"/>
  <c r="X47" i="23" s="1"/>
  <c r="AE47" i="23" s="1"/>
  <c r="AM47" i="23" s="1"/>
  <c r="AT47" i="23" s="1"/>
  <c r="X46" i="23" s="1"/>
  <c r="AE46" i="23" s="1"/>
  <c r="AM46" i="23" s="1"/>
  <c r="AT46" i="23" s="1"/>
  <c r="X45" i="23" s="1"/>
  <c r="AE45" i="23" s="1"/>
  <c r="AM45" i="23" s="1"/>
  <c r="AT45" i="23" s="1"/>
  <c r="X44" i="23" s="1"/>
  <c r="AE44" i="23" s="1"/>
  <c r="AM44" i="23" s="1"/>
  <c r="AT44" i="23" s="1"/>
  <c r="X43" i="23" s="1"/>
  <c r="AE43" i="23" s="1"/>
  <c r="AM43" i="23" s="1"/>
  <c r="AT43" i="23" s="1"/>
  <c r="X42" i="23" s="1"/>
  <c r="AE42" i="23" s="1"/>
  <c r="AM42" i="23" s="1"/>
  <c r="AT42" i="23" s="1"/>
  <c r="X41" i="23" s="1"/>
  <c r="AE41" i="23" s="1"/>
  <c r="AM41" i="23" s="1"/>
  <c r="AT41" i="23" s="1"/>
  <c r="X40" i="23" s="1"/>
  <c r="AE40" i="23" s="1"/>
  <c r="AM40" i="23" s="1"/>
  <c r="AT40" i="23" s="1"/>
  <c r="X39" i="23" s="1"/>
  <c r="AE39" i="23" s="1"/>
  <c r="AM39" i="23" s="1"/>
  <c r="AT39" i="23" s="1"/>
  <c r="X38" i="23" s="1"/>
  <c r="AE38" i="23" s="1"/>
  <c r="AM38" i="23" s="1"/>
  <c r="AT38" i="23" s="1"/>
  <c r="X37" i="23" s="1"/>
  <c r="AE37" i="23" s="1"/>
  <c r="AM37" i="23" s="1"/>
  <c r="AT37" i="23" s="1"/>
  <c r="X36" i="23" s="1"/>
  <c r="AE36" i="23" s="1"/>
  <c r="AM36" i="23" s="1"/>
  <c r="AT36" i="23" s="1"/>
  <c r="X35" i="23" s="1"/>
  <c r="AE35" i="23" s="1"/>
  <c r="AM35" i="23" s="1"/>
  <c r="AT35" i="23" s="1"/>
  <c r="X34" i="23" s="1"/>
  <c r="AE34" i="23" s="1"/>
  <c r="AM34" i="23" s="1"/>
  <c r="AT34" i="23" s="1"/>
  <c r="X33" i="23" s="1"/>
  <c r="AE33" i="23" s="1"/>
  <c r="AM33" i="23" s="1"/>
  <c r="AT33" i="23" s="1"/>
  <c r="X32" i="23" s="1"/>
  <c r="AE32" i="23" s="1"/>
  <c r="AM32" i="23" s="1"/>
  <c r="AT32" i="23" s="1"/>
  <c r="X31" i="23" s="1"/>
  <c r="AE31" i="23" s="1"/>
  <c r="AM31" i="23" s="1"/>
  <c r="AT31" i="23" s="1"/>
  <c r="X30" i="23" s="1"/>
  <c r="AE30" i="23" s="1"/>
  <c r="AM30" i="23" s="1"/>
  <c r="AT30" i="23" s="1"/>
  <c r="X29" i="23" s="1"/>
  <c r="AE29" i="23" s="1"/>
  <c r="AM29" i="23" s="1"/>
  <c r="AT29" i="23" s="1"/>
  <c r="X28" i="23" s="1"/>
  <c r="AE28" i="23" s="1"/>
  <c r="AM28" i="23" s="1"/>
  <c r="AT28" i="23" s="1"/>
  <c r="X27" i="23" s="1"/>
  <c r="AE27" i="23" s="1"/>
  <c r="AM27" i="23" s="1"/>
  <c r="AT27" i="23" s="1"/>
  <c r="X26" i="23" s="1"/>
  <c r="AE26" i="23" s="1"/>
  <c r="AM26" i="23" s="1"/>
  <c r="AT26" i="23" s="1"/>
  <c r="X25" i="23" s="1"/>
  <c r="AE25" i="23" s="1"/>
  <c r="AM25" i="23" s="1"/>
  <c r="AT25" i="23" s="1"/>
  <c r="X24" i="23" s="1"/>
  <c r="AE24" i="23" s="1"/>
  <c r="AM24" i="23" s="1"/>
  <c r="AT24" i="23" s="1"/>
  <c r="X23" i="23" s="1"/>
  <c r="AE23" i="23" s="1"/>
  <c r="AM23" i="23" s="1"/>
  <c r="AT23" i="23" s="1"/>
  <c r="X22" i="23" s="1"/>
  <c r="AE22" i="23" s="1"/>
  <c r="AM22" i="23" s="1"/>
  <c r="AT22" i="23" s="1"/>
  <c r="X21" i="23" s="1"/>
  <c r="AE21" i="23" s="1"/>
  <c r="AM21" i="23" s="1"/>
  <c r="AT21" i="23" s="1"/>
  <c r="X20" i="23" s="1"/>
  <c r="AE20" i="23" s="1"/>
  <c r="AM20" i="23" s="1"/>
  <c r="AT20" i="23" s="1"/>
  <c r="X19" i="23" s="1"/>
  <c r="AE19" i="23" s="1"/>
  <c r="AM19" i="23" s="1"/>
  <c r="AT19" i="23" s="1"/>
  <c r="X18" i="23" s="1"/>
  <c r="AE18" i="23" s="1"/>
  <c r="AM18" i="23" s="1"/>
  <c r="AT18" i="23" s="1"/>
  <c r="X17" i="23" s="1"/>
  <c r="AE17" i="23" s="1"/>
  <c r="AM17" i="23" s="1"/>
  <c r="AT17" i="23" s="1"/>
  <c r="X16" i="23" s="1"/>
  <c r="AE16" i="23" s="1"/>
  <c r="AM16" i="23" s="1"/>
  <c r="AT16" i="23" s="1"/>
  <c r="X15" i="23" s="1"/>
  <c r="AE15" i="23" s="1"/>
  <c r="AM15" i="23" s="1"/>
  <c r="AT15" i="23" s="1"/>
  <c r="X14" i="23" s="1"/>
  <c r="AE14" i="23" s="1"/>
  <c r="AM14" i="23" s="1"/>
  <c r="AT14" i="23" s="1"/>
  <c r="X13" i="23" s="1"/>
  <c r="AE13" i="23" s="1"/>
  <c r="AM13" i="23" s="1"/>
  <c r="AT13" i="23" s="1"/>
  <c r="X12" i="23" s="1"/>
  <c r="AE12" i="23" s="1"/>
  <c r="AM12" i="23" s="1"/>
  <c r="AT12" i="23" s="1"/>
  <c r="X11" i="23" s="1"/>
  <c r="AE11" i="23" s="1"/>
  <c r="AM11" i="23" s="1"/>
  <c r="AT11" i="23" s="1"/>
  <c r="X10" i="23" s="1"/>
  <c r="AE10" i="23" s="1"/>
  <c r="AM10" i="23" s="1"/>
  <c r="AT10" i="23" s="1"/>
  <c r="X9" i="23" s="1"/>
  <c r="AE9" i="23" s="1"/>
  <c r="AM9" i="23" s="1"/>
  <c r="AT9" i="23" s="1"/>
  <c r="AK394" i="23"/>
  <c r="AR394" i="23" s="1"/>
  <c r="V393" i="23" s="1"/>
  <c r="AC393" i="23" s="1"/>
  <c r="AK393" i="23" s="1"/>
  <c r="AR393" i="23" s="1"/>
  <c r="V392" i="23" s="1"/>
  <c r="AC392" i="23" s="1"/>
  <c r="AK392" i="23" s="1"/>
  <c r="AR392" i="23" s="1"/>
  <c r="V391" i="23" s="1"/>
  <c r="AC391" i="23" s="1"/>
  <c r="AK391" i="23" s="1"/>
  <c r="AR391" i="23" s="1"/>
  <c r="V390" i="23" s="1"/>
  <c r="AC390" i="23" s="1"/>
  <c r="AN395" i="23"/>
  <c r="AU395" i="23" s="1"/>
  <c r="Y394" i="23" s="1"/>
  <c r="AF394" i="23" s="1"/>
  <c r="AN394" i="23" s="1"/>
  <c r="AU394" i="23" s="1"/>
  <c r="Y393" i="23" s="1"/>
  <c r="AF393" i="23" s="1"/>
  <c r="AN393" i="23" s="1"/>
  <c r="AU393" i="23" s="1"/>
  <c r="AA397" i="23"/>
  <c r="AH397" i="23" s="1"/>
  <c r="AP397" i="23" s="1"/>
  <c r="AW397" i="23" s="1"/>
  <c r="AI398" i="23" l="1"/>
  <c r="AJ398" i="23" s="1"/>
  <c r="AQ398" i="23" s="1"/>
  <c r="U397" i="23" s="1"/>
  <c r="AB397" i="23" s="1"/>
  <c r="AI397" i="23" s="1"/>
  <c r="AJ397" i="23" s="1"/>
  <c r="AQ397" i="23" s="1"/>
  <c r="AK390" i="23"/>
  <c r="AR390" i="23" s="1"/>
  <c r="V389" i="23" s="1"/>
  <c r="AC389" i="23" s="1"/>
  <c r="Z396" i="23"/>
  <c r="AG396" i="23" s="1"/>
  <c r="AO396" i="23" s="1"/>
  <c r="AV396" i="23" s="1"/>
  <c r="AK389" i="23" l="1"/>
  <c r="AR389" i="23" s="1"/>
  <c r="V388" i="23" s="1"/>
  <c r="AC388" i="23" s="1"/>
  <c r="U396" i="23"/>
  <c r="AB396" i="23" s="1"/>
  <c r="AA396" i="23"/>
  <c r="AH396" i="23" s="1"/>
  <c r="AP396" i="23" s="1"/>
  <c r="AW396" i="23" s="1"/>
  <c r="AK388" i="23" l="1"/>
  <c r="AR388" i="23" s="1"/>
  <c r="V387" i="23" s="1"/>
  <c r="AC387" i="23" s="1"/>
  <c r="Z395" i="23"/>
  <c r="AG395" i="23" s="1"/>
  <c r="AO395" i="23" s="1"/>
  <c r="AV395" i="23" s="1"/>
  <c r="AI396" i="23"/>
  <c r="AJ396" i="23" s="1"/>
  <c r="AQ396" i="23" s="1"/>
  <c r="AK387" i="23" l="1"/>
  <c r="AR387" i="23" s="1"/>
  <c r="V386" i="23" s="1"/>
  <c r="AC386" i="23" s="1"/>
  <c r="U395" i="23"/>
  <c r="AB395" i="23" s="1"/>
  <c r="AA395" i="23"/>
  <c r="AH395" i="23" s="1"/>
  <c r="AP395" i="23" s="1"/>
  <c r="AW395" i="23" s="1"/>
  <c r="AK386" i="23" l="1"/>
  <c r="AR386" i="23" s="1"/>
  <c r="V385" i="23" s="1"/>
  <c r="AC385" i="23" s="1"/>
  <c r="Z394" i="23"/>
  <c r="AG394" i="23" s="1"/>
  <c r="AO394" i="23" s="1"/>
  <c r="AV394" i="23" s="1"/>
  <c r="AI395" i="23"/>
  <c r="AJ395" i="23" s="1"/>
  <c r="AQ395" i="23" s="1"/>
  <c r="AK385" i="23" l="1"/>
  <c r="AR385" i="23" s="1"/>
  <c r="V384" i="23" s="1"/>
  <c r="AC384" i="23" s="1"/>
  <c r="U394" i="23"/>
  <c r="AB394" i="23" s="1"/>
  <c r="AA394" i="23"/>
  <c r="AH394" i="23" s="1"/>
  <c r="Z393" i="23" l="1"/>
  <c r="AG393" i="23" s="1"/>
  <c r="AO393" i="23" s="1"/>
  <c r="AV393" i="23" s="1"/>
  <c r="AP394" i="23"/>
  <c r="AW394" i="23" s="1"/>
  <c r="AK384" i="23"/>
  <c r="AR384" i="23" s="1"/>
  <c r="V383" i="23" s="1"/>
  <c r="AC383" i="23" s="1"/>
  <c r="AI394" i="23"/>
  <c r="AJ394" i="23" s="1"/>
  <c r="AQ394" i="23" s="1"/>
  <c r="AK383" i="23" l="1"/>
  <c r="AR383" i="23" s="1"/>
  <c r="V382" i="23" s="1"/>
  <c r="AC382" i="23" s="1"/>
  <c r="U393" i="23"/>
  <c r="AB393" i="23" s="1"/>
  <c r="AA393" i="23"/>
  <c r="AH393" i="23" s="1"/>
  <c r="AP393" i="23" s="1"/>
  <c r="AW393" i="23" s="1"/>
  <c r="AK382" i="23" l="1"/>
  <c r="AR382" i="23" s="1"/>
  <c r="V381" i="23" s="1"/>
  <c r="AC381" i="23" s="1"/>
  <c r="AI393" i="23"/>
  <c r="Y392" i="23" l="1"/>
  <c r="AF392" i="23" s="1"/>
  <c r="AN392" i="23" s="1"/>
  <c r="AU392" i="23" s="1"/>
  <c r="AJ393" i="23"/>
  <c r="AQ393" i="23" s="1"/>
  <c r="U392" i="23" s="1"/>
  <c r="AB392" i="23" s="1"/>
  <c r="AK381" i="23"/>
  <c r="AR381" i="23" s="1"/>
  <c r="V380" i="23" s="1"/>
  <c r="AC380" i="23" s="1"/>
  <c r="Z392" i="23"/>
  <c r="AG392" i="23" s="1"/>
  <c r="AO392" i="23" s="1"/>
  <c r="AV392" i="23" s="1"/>
  <c r="AA392" i="23"/>
  <c r="AH392" i="23" s="1"/>
  <c r="AP392" i="23" s="1"/>
  <c r="AW392" i="23" s="1"/>
  <c r="AK380" i="23" l="1"/>
  <c r="AR380" i="23" s="1"/>
  <c r="V379" i="23" s="1"/>
  <c r="AC379" i="23" s="1"/>
  <c r="AI392" i="23"/>
  <c r="AK379" i="23" l="1"/>
  <c r="AR379" i="23" s="1"/>
  <c r="V378" i="23" s="1"/>
  <c r="AC378" i="23" s="1"/>
  <c r="Y391" i="23"/>
  <c r="AF391" i="23" s="1"/>
  <c r="AN391" i="23" s="1"/>
  <c r="AU391" i="23" s="1"/>
  <c r="AJ392" i="23"/>
  <c r="AQ392" i="23" s="1"/>
  <c r="U391" i="23" s="1"/>
  <c r="AB391" i="23" s="1"/>
  <c r="Z391" i="23"/>
  <c r="AG391" i="23" s="1"/>
  <c r="AO391" i="23" s="1"/>
  <c r="AV391" i="23" s="1"/>
  <c r="AK378" i="23" l="1"/>
  <c r="AR378" i="23" s="1"/>
  <c r="V377" i="23" s="1"/>
  <c r="AC377" i="23" s="1"/>
  <c r="AA391" i="23"/>
  <c r="AH391" i="23" s="1"/>
  <c r="AP391" i="23" s="1"/>
  <c r="AW391" i="23" s="1"/>
  <c r="AI391" i="23" l="1"/>
  <c r="AJ391" i="23" s="1"/>
  <c r="AQ391" i="23" s="1"/>
  <c r="U390" i="23" s="1"/>
  <c r="AB390" i="23" s="1"/>
  <c r="Y390" i="23"/>
  <c r="AF390" i="23" s="1"/>
  <c r="AN390" i="23" s="1"/>
  <c r="AU390" i="23" s="1"/>
  <c r="Y389" i="23" s="1"/>
  <c r="AF389" i="23" s="1"/>
  <c r="AN389" i="23" s="1"/>
  <c r="AU389" i="23" s="1"/>
  <c r="Y388" i="23" s="1"/>
  <c r="AF388" i="23" s="1"/>
  <c r="AN388" i="23" s="1"/>
  <c r="AU388" i="23" s="1"/>
  <c r="Y387" i="23" s="1"/>
  <c r="AF387" i="23" s="1"/>
  <c r="AN387" i="23" s="1"/>
  <c r="AU387" i="23" s="1"/>
  <c r="Y386" i="23" s="1"/>
  <c r="AF386" i="23" s="1"/>
  <c r="AN386" i="23" s="1"/>
  <c r="AU386" i="23" s="1"/>
  <c r="Y385" i="23" s="1"/>
  <c r="AF385" i="23" s="1"/>
  <c r="AN385" i="23" s="1"/>
  <c r="AU385" i="23" s="1"/>
  <c r="Y384" i="23" s="1"/>
  <c r="AF384" i="23" s="1"/>
  <c r="AN384" i="23" s="1"/>
  <c r="AU384" i="23" s="1"/>
  <c r="Y383" i="23" s="1"/>
  <c r="AF383" i="23" s="1"/>
  <c r="AN383" i="23" s="1"/>
  <c r="AU383" i="23" s="1"/>
  <c r="Y382" i="23" s="1"/>
  <c r="AF382" i="23" s="1"/>
  <c r="AN382" i="23" s="1"/>
  <c r="AU382" i="23" s="1"/>
  <c r="Y381" i="23" s="1"/>
  <c r="AF381" i="23" s="1"/>
  <c r="AN381" i="23" s="1"/>
  <c r="AU381" i="23" s="1"/>
  <c r="Y380" i="23" s="1"/>
  <c r="AF380" i="23" s="1"/>
  <c r="AN380" i="23" s="1"/>
  <c r="AU380" i="23" s="1"/>
  <c r="Y379" i="23" s="1"/>
  <c r="AF379" i="23" s="1"/>
  <c r="AN379" i="23" s="1"/>
  <c r="AU379" i="23" s="1"/>
  <c r="Y378" i="23" s="1"/>
  <c r="AF378" i="23" s="1"/>
  <c r="AN378" i="23" s="1"/>
  <c r="AU378" i="23" s="1"/>
  <c r="Y377" i="23" s="1"/>
  <c r="AF377" i="23" s="1"/>
  <c r="AN377" i="23" s="1"/>
  <c r="AU377" i="23" s="1"/>
  <c r="Y376" i="23" s="1"/>
  <c r="AF376" i="23" s="1"/>
  <c r="AN376" i="23" s="1"/>
  <c r="AU376" i="23" s="1"/>
  <c r="AK377" i="23"/>
  <c r="AR377" i="23" s="1"/>
  <c r="V376" i="23" s="1"/>
  <c r="AC376" i="23" s="1"/>
  <c r="Z390" i="23"/>
  <c r="AG390" i="23" s="1"/>
  <c r="AO390" i="23" s="1"/>
  <c r="AV390" i="23" s="1"/>
  <c r="AA390" i="23"/>
  <c r="AH390" i="23" s="1"/>
  <c r="Y375" i="23" l="1"/>
  <c r="AF375" i="23" s="1"/>
  <c r="AN375" i="23" s="1"/>
  <c r="AU375" i="23" s="1"/>
  <c r="AK376" i="23"/>
  <c r="AR376" i="23" s="1"/>
  <c r="V375" i="23" s="1"/>
  <c r="AC375" i="23" s="1"/>
  <c r="Z389" i="23"/>
  <c r="AG389" i="23" s="1"/>
  <c r="AO389" i="23" s="1"/>
  <c r="AV389" i="23" s="1"/>
  <c r="AP390" i="23"/>
  <c r="AW390" i="23" s="1"/>
  <c r="AI390" i="23"/>
  <c r="AJ390" i="23" s="1"/>
  <c r="AQ390" i="23" s="1"/>
  <c r="Y374" i="23" l="1"/>
  <c r="AF374" i="23" s="1"/>
  <c r="AN374" i="23" s="1"/>
  <c r="AU374" i="23" s="1"/>
  <c r="AK375" i="23"/>
  <c r="AR375" i="23" s="1"/>
  <c r="V374" i="23" s="1"/>
  <c r="AC374" i="23" s="1"/>
  <c r="U389" i="23"/>
  <c r="AB389" i="23" s="1"/>
  <c r="AA389" i="23"/>
  <c r="AH389" i="23" s="1"/>
  <c r="Y373" i="23" l="1"/>
  <c r="AF373" i="23" s="1"/>
  <c r="AN373" i="23" s="1"/>
  <c r="AU373" i="23" s="1"/>
  <c r="AK374" i="23"/>
  <c r="AR374" i="23" s="1"/>
  <c r="V373" i="23" s="1"/>
  <c r="AC373" i="23" s="1"/>
  <c r="AK373" i="23" s="1"/>
  <c r="AR373" i="23" s="1"/>
  <c r="V372" i="23" s="1"/>
  <c r="AC372" i="23" s="1"/>
  <c r="AK372" i="23" s="1"/>
  <c r="AR372" i="23" s="1"/>
  <c r="V371" i="23" s="1"/>
  <c r="AC371" i="23" s="1"/>
  <c r="AK371" i="23" s="1"/>
  <c r="AR371" i="23" s="1"/>
  <c r="V370" i="23" s="1"/>
  <c r="AC370" i="23" s="1"/>
  <c r="AK370" i="23" s="1"/>
  <c r="AR370" i="23" s="1"/>
  <c r="V369" i="23" s="1"/>
  <c r="AC369" i="23" s="1"/>
  <c r="AK369" i="23" s="1"/>
  <c r="AR369" i="23" s="1"/>
  <c r="V368" i="23" s="1"/>
  <c r="AC368" i="23" s="1"/>
  <c r="AK368" i="23" s="1"/>
  <c r="AR368" i="23" s="1"/>
  <c r="V367" i="23" s="1"/>
  <c r="AC367" i="23" s="1"/>
  <c r="AK367" i="23" s="1"/>
  <c r="AR367" i="23" s="1"/>
  <c r="V366" i="23" s="1"/>
  <c r="AC366" i="23" s="1"/>
  <c r="AK366" i="23" s="1"/>
  <c r="AR366" i="23" s="1"/>
  <c r="V365" i="23" s="1"/>
  <c r="AC365" i="23" s="1"/>
  <c r="AK365" i="23" s="1"/>
  <c r="AR365" i="23" s="1"/>
  <c r="V364" i="23" s="1"/>
  <c r="AC364" i="23" s="1"/>
  <c r="AK364" i="23" s="1"/>
  <c r="AR364" i="23" s="1"/>
  <c r="V363" i="23" s="1"/>
  <c r="AC363" i="23" s="1"/>
  <c r="AK363" i="23" s="1"/>
  <c r="AR363" i="23" s="1"/>
  <c r="V362" i="23" s="1"/>
  <c r="AC362" i="23" s="1"/>
  <c r="AK362" i="23" s="1"/>
  <c r="AR362" i="23" s="1"/>
  <c r="V361" i="23" s="1"/>
  <c r="AC361" i="23" s="1"/>
  <c r="AK361" i="23" s="1"/>
  <c r="AR361" i="23" s="1"/>
  <c r="V360" i="23" s="1"/>
  <c r="AC360" i="23" s="1"/>
  <c r="AK360" i="23" s="1"/>
  <c r="AR360" i="23" s="1"/>
  <c r="V359" i="23" s="1"/>
  <c r="AC359" i="23" s="1"/>
  <c r="AK359" i="23" s="1"/>
  <c r="AR359" i="23" s="1"/>
  <c r="V358" i="23" s="1"/>
  <c r="AC358" i="23" s="1"/>
  <c r="AK358" i="23" s="1"/>
  <c r="AR358" i="23" s="1"/>
  <c r="V357" i="23" s="1"/>
  <c r="AC357" i="23" s="1"/>
  <c r="AK357" i="23" s="1"/>
  <c r="AR357" i="23" s="1"/>
  <c r="V356" i="23" s="1"/>
  <c r="AC356" i="23" s="1"/>
  <c r="AK356" i="23" s="1"/>
  <c r="AR356" i="23" s="1"/>
  <c r="V355" i="23" s="1"/>
  <c r="AC355" i="23" s="1"/>
  <c r="AK355" i="23" s="1"/>
  <c r="AR355" i="23" s="1"/>
  <c r="V354" i="23" s="1"/>
  <c r="AC354" i="23" s="1"/>
  <c r="AK354" i="23" s="1"/>
  <c r="AR354" i="23" s="1"/>
  <c r="V353" i="23" s="1"/>
  <c r="AC353" i="23" s="1"/>
  <c r="AK353" i="23" s="1"/>
  <c r="AR353" i="23" s="1"/>
  <c r="V352" i="23" s="1"/>
  <c r="AC352" i="23" s="1"/>
  <c r="AK352" i="23" s="1"/>
  <c r="AR352" i="23" s="1"/>
  <c r="V351" i="23" s="1"/>
  <c r="AC351" i="23" s="1"/>
  <c r="AK351" i="23" s="1"/>
  <c r="AR351" i="23" s="1"/>
  <c r="V350" i="23" s="1"/>
  <c r="AC350" i="23" s="1"/>
  <c r="AK350" i="23" s="1"/>
  <c r="AR350" i="23" s="1"/>
  <c r="V349" i="23" s="1"/>
  <c r="AC349" i="23" s="1"/>
  <c r="AK349" i="23" s="1"/>
  <c r="AR349" i="23" s="1"/>
  <c r="V348" i="23" s="1"/>
  <c r="AC348" i="23" s="1"/>
  <c r="AK348" i="23" s="1"/>
  <c r="AR348" i="23" s="1"/>
  <c r="V347" i="23" s="1"/>
  <c r="AC347" i="23" s="1"/>
  <c r="AK347" i="23" s="1"/>
  <c r="AR347" i="23" s="1"/>
  <c r="V346" i="23" s="1"/>
  <c r="AC346" i="23" s="1"/>
  <c r="AK346" i="23" s="1"/>
  <c r="AR346" i="23" s="1"/>
  <c r="V345" i="23" s="1"/>
  <c r="AC345" i="23" s="1"/>
  <c r="AK345" i="23" s="1"/>
  <c r="AR345" i="23" s="1"/>
  <c r="V344" i="23" s="1"/>
  <c r="AC344" i="23" s="1"/>
  <c r="AK344" i="23" s="1"/>
  <c r="AR344" i="23" s="1"/>
  <c r="V343" i="23" s="1"/>
  <c r="AC343" i="23" s="1"/>
  <c r="AK343" i="23" s="1"/>
  <c r="AR343" i="23" s="1"/>
  <c r="V342" i="23" s="1"/>
  <c r="AC342" i="23" s="1"/>
  <c r="AK342" i="23" s="1"/>
  <c r="AR342" i="23" s="1"/>
  <c r="V341" i="23" s="1"/>
  <c r="AC341" i="23" s="1"/>
  <c r="AK341" i="23" s="1"/>
  <c r="AR341" i="23" s="1"/>
  <c r="V340" i="23" s="1"/>
  <c r="AC340" i="23" s="1"/>
  <c r="AK340" i="23" s="1"/>
  <c r="AR340" i="23" s="1"/>
  <c r="V339" i="23" s="1"/>
  <c r="AC339" i="23" s="1"/>
  <c r="AK339" i="23" s="1"/>
  <c r="AR339" i="23" s="1"/>
  <c r="V338" i="23" s="1"/>
  <c r="AC338" i="23" s="1"/>
  <c r="AK338" i="23" s="1"/>
  <c r="AR338" i="23" s="1"/>
  <c r="V337" i="23" s="1"/>
  <c r="AC337" i="23" s="1"/>
  <c r="AK337" i="23" s="1"/>
  <c r="AR337" i="23" s="1"/>
  <c r="V336" i="23" s="1"/>
  <c r="AC336" i="23" s="1"/>
  <c r="AK336" i="23" s="1"/>
  <c r="AR336" i="23" s="1"/>
  <c r="V335" i="23" s="1"/>
  <c r="AC335" i="23" s="1"/>
  <c r="AK335" i="23" s="1"/>
  <c r="AR335" i="23" s="1"/>
  <c r="V334" i="23" s="1"/>
  <c r="AC334" i="23" s="1"/>
  <c r="AK334" i="23" s="1"/>
  <c r="AR334" i="23" s="1"/>
  <c r="V333" i="23" s="1"/>
  <c r="AC333" i="23" s="1"/>
  <c r="AK333" i="23" s="1"/>
  <c r="AR333" i="23" s="1"/>
  <c r="V332" i="23" s="1"/>
  <c r="AC332" i="23" s="1"/>
  <c r="AK332" i="23" s="1"/>
  <c r="AR332" i="23" s="1"/>
  <c r="V331" i="23" s="1"/>
  <c r="AC331" i="23" s="1"/>
  <c r="AK331" i="23" s="1"/>
  <c r="AR331" i="23" s="1"/>
  <c r="V330" i="23" s="1"/>
  <c r="AC330" i="23" s="1"/>
  <c r="AK330" i="23" s="1"/>
  <c r="AR330" i="23" s="1"/>
  <c r="V329" i="23" s="1"/>
  <c r="AC329" i="23" s="1"/>
  <c r="AK329" i="23" s="1"/>
  <c r="AR329" i="23" s="1"/>
  <c r="V328" i="23" s="1"/>
  <c r="AC328" i="23" s="1"/>
  <c r="AK328" i="23" s="1"/>
  <c r="AR328" i="23" s="1"/>
  <c r="V327" i="23" s="1"/>
  <c r="AC327" i="23" s="1"/>
  <c r="AK327" i="23" s="1"/>
  <c r="AR327" i="23" s="1"/>
  <c r="V326" i="23" s="1"/>
  <c r="AC326" i="23" s="1"/>
  <c r="AK326" i="23" s="1"/>
  <c r="AR326" i="23" s="1"/>
  <c r="V325" i="23" s="1"/>
  <c r="AC325" i="23" s="1"/>
  <c r="AK325" i="23" s="1"/>
  <c r="AR325" i="23" s="1"/>
  <c r="V324" i="23" s="1"/>
  <c r="AC324" i="23" s="1"/>
  <c r="Z388" i="23"/>
  <c r="AG388" i="23" s="1"/>
  <c r="AO388" i="23" s="1"/>
  <c r="AV388" i="23" s="1"/>
  <c r="AP389" i="23"/>
  <c r="AW389" i="23" s="1"/>
  <c r="AI389" i="23"/>
  <c r="AJ389" i="23" s="1"/>
  <c r="AQ389" i="23" s="1"/>
  <c r="AK324" i="23" l="1"/>
  <c r="AR324" i="23" s="1"/>
  <c r="V323" i="23" s="1"/>
  <c r="AC323" i="23" s="1"/>
  <c r="AA388" i="23"/>
  <c r="AH388" i="23" s="1"/>
  <c r="U388" i="23"/>
  <c r="AB388" i="23" s="1"/>
  <c r="Z387" i="23" l="1"/>
  <c r="AG387" i="23" s="1"/>
  <c r="AO387" i="23" s="1"/>
  <c r="AV387" i="23" s="1"/>
  <c r="AP388" i="23"/>
  <c r="AW388" i="23" s="1"/>
  <c r="AK323" i="23"/>
  <c r="AR323" i="23" s="1"/>
  <c r="V322" i="23" s="1"/>
  <c r="AC322" i="23" s="1"/>
  <c r="AI388" i="23"/>
  <c r="AJ388" i="23" s="1"/>
  <c r="AQ388" i="23" s="1"/>
  <c r="AK322" i="23" l="1"/>
  <c r="AR322" i="23" s="1"/>
  <c r="V321" i="23" s="1"/>
  <c r="AC321" i="23" s="1"/>
  <c r="AA387" i="23"/>
  <c r="AH387" i="23" s="1"/>
  <c r="U387" i="23"/>
  <c r="AB387" i="23" s="1"/>
  <c r="Z386" i="23" l="1"/>
  <c r="AG386" i="23" s="1"/>
  <c r="AO386" i="23" s="1"/>
  <c r="AV386" i="23" s="1"/>
  <c r="AP387" i="23"/>
  <c r="AW387" i="23" s="1"/>
  <c r="AK321" i="23"/>
  <c r="AR321" i="23" s="1"/>
  <c r="V320" i="23" s="1"/>
  <c r="AC320" i="23" s="1"/>
  <c r="AI387" i="23"/>
  <c r="AJ387" i="23" s="1"/>
  <c r="AQ387" i="23" s="1"/>
  <c r="AK320" i="23" l="1"/>
  <c r="AR320" i="23" s="1"/>
  <c r="V319" i="23" s="1"/>
  <c r="AC319" i="23" s="1"/>
  <c r="AK319" i="23" s="1"/>
  <c r="AR319" i="23" s="1"/>
  <c r="V318" i="23" s="1"/>
  <c r="AC318" i="23" s="1"/>
  <c r="AK318" i="23" s="1"/>
  <c r="AR318" i="23" s="1"/>
  <c r="V317" i="23" s="1"/>
  <c r="AC317" i="23" s="1"/>
  <c r="AK317" i="23" s="1"/>
  <c r="AR317" i="23" s="1"/>
  <c r="V316" i="23" s="1"/>
  <c r="AC316" i="23" s="1"/>
  <c r="U386" i="23"/>
  <c r="AB386" i="23" s="1"/>
  <c r="AA386" i="23"/>
  <c r="AH386" i="23" s="1"/>
  <c r="Z385" i="23" l="1"/>
  <c r="AG385" i="23" s="1"/>
  <c r="AO385" i="23" s="1"/>
  <c r="AV385" i="23" s="1"/>
  <c r="AP386" i="23"/>
  <c r="AW386" i="23" s="1"/>
  <c r="AK316" i="23"/>
  <c r="AR316" i="23" s="1"/>
  <c r="V315" i="23" s="1"/>
  <c r="AC315" i="23" s="1"/>
  <c r="AI386" i="23"/>
  <c r="AJ386" i="23" s="1"/>
  <c r="AQ386" i="23" s="1"/>
  <c r="AK315" i="23" l="1"/>
  <c r="AR315" i="23" s="1"/>
  <c r="V314" i="23" s="1"/>
  <c r="AC314" i="23" s="1"/>
  <c r="U385" i="23"/>
  <c r="AB385" i="23" s="1"/>
  <c r="AA385" i="23"/>
  <c r="AH385" i="23" s="1"/>
  <c r="Z384" i="23" l="1"/>
  <c r="AG384" i="23" s="1"/>
  <c r="AO384" i="23" s="1"/>
  <c r="AV384" i="23" s="1"/>
  <c r="AP385" i="23"/>
  <c r="AW385" i="23" s="1"/>
  <c r="AK314" i="23"/>
  <c r="AR314" i="23" s="1"/>
  <c r="V313" i="23" s="1"/>
  <c r="AC313" i="23" s="1"/>
  <c r="AI385" i="23"/>
  <c r="AJ385" i="23" s="1"/>
  <c r="AQ385" i="23" s="1"/>
  <c r="AK313" i="23" l="1"/>
  <c r="AR313" i="23" s="1"/>
  <c r="V312" i="23" s="1"/>
  <c r="AC312" i="23" s="1"/>
  <c r="U384" i="23"/>
  <c r="AB384" i="23" s="1"/>
  <c r="AA384" i="23"/>
  <c r="AH384" i="23" s="1"/>
  <c r="Z383" i="23" l="1"/>
  <c r="AG383" i="23" s="1"/>
  <c r="AO383" i="23" s="1"/>
  <c r="AV383" i="23" s="1"/>
  <c r="AP384" i="23"/>
  <c r="AW384" i="23" s="1"/>
  <c r="AK312" i="23"/>
  <c r="AR312" i="23" s="1"/>
  <c r="V311" i="23" s="1"/>
  <c r="AC311" i="23" s="1"/>
  <c r="AK311" i="23" s="1"/>
  <c r="AR311" i="23" s="1"/>
  <c r="V310" i="23" s="1"/>
  <c r="AC310" i="23" s="1"/>
  <c r="AK310" i="23" s="1"/>
  <c r="AR310" i="23" s="1"/>
  <c r="V309" i="23" s="1"/>
  <c r="AC309" i="23" s="1"/>
  <c r="AK309" i="23" s="1"/>
  <c r="AR309" i="23" s="1"/>
  <c r="V308" i="23" s="1"/>
  <c r="AC308" i="23" s="1"/>
  <c r="AK308" i="23" s="1"/>
  <c r="AR308" i="23" s="1"/>
  <c r="V307" i="23" s="1"/>
  <c r="AC307" i="23" s="1"/>
  <c r="AK307" i="23" s="1"/>
  <c r="AR307" i="23" s="1"/>
  <c r="V306" i="23" s="1"/>
  <c r="AC306" i="23" s="1"/>
  <c r="AK306" i="23" s="1"/>
  <c r="AR306" i="23" s="1"/>
  <c r="V305" i="23" s="1"/>
  <c r="AC305" i="23" s="1"/>
  <c r="AK305" i="23" s="1"/>
  <c r="AR305" i="23" s="1"/>
  <c r="V304" i="23" s="1"/>
  <c r="AC304" i="23" s="1"/>
  <c r="AK304" i="23" s="1"/>
  <c r="AR304" i="23" s="1"/>
  <c r="V303" i="23" s="1"/>
  <c r="AC303" i="23" s="1"/>
  <c r="AI384" i="23"/>
  <c r="AJ384" i="23" s="1"/>
  <c r="AQ384" i="23" s="1"/>
  <c r="AK303" i="23" l="1"/>
  <c r="AR303" i="23" s="1"/>
  <c r="V302" i="23" s="1"/>
  <c r="AC302" i="23" s="1"/>
  <c r="U383" i="23"/>
  <c r="AB383" i="23" s="1"/>
  <c r="AA383" i="23"/>
  <c r="AH383" i="23" s="1"/>
  <c r="Z382" i="23" l="1"/>
  <c r="AG382" i="23" s="1"/>
  <c r="AO382" i="23" s="1"/>
  <c r="AV382" i="23" s="1"/>
  <c r="AP383" i="23"/>
  <c r="AW383" i="23" s="1"/>
  <c r="AK302" i="23"/>
  <c r="AR302" i="23" s="1"/>
  <c r="V301" i="23" s="1"/>
  <c r="AC301" i="23" s="1"/>
  <c r="AI383" i="23"/>
  <c r="AJ383" i="23" s="1"/>
  <c r="AQ383" i="23" s="1"/>
  <c r="AK301" i="23" l="1"/>
  <c r="AR301" i="23" s="1"/>
  <c r="V300" i="23" s="1"/>
  <c r="AC300" i="23" s="1"/>
  <c r="AK300" i="23" s="1"/>
  <c r="AR300" i="23" s="1"/>
  <c r="V299" i="23" s="1"/>
  <c r="AC299" i="23" s="1"/>
  <c r="AK299" i="23" s="1"/>
  <c r="AR299" i="23" s="1"/>
  <c r="V298" i="23" s="1"/>
  <c r="AC298" i="23" s="1"/>
  <c r="AK298" i="23" s="1"/>
  <c r="AR298" i="23" s="1"/>
  <c r="V297" i="23" s="1"/>
  <c r="AC297" i="23" s="1"/>
  <c r="AK297" i="23" s="1"/>
  <c r="AR297" i="23" s="1"/>
  <c r="V296" i="23" s="1"/>
  <c r="AC296" i="23" s="1"/>
  <c r="AK296" i="23" s="1"/>
  <c r="AR296" i="23" s="1"/>
  <c r="V295" i="23" s="1"/>
  <c r="AC295" i="23" s="1"/>
  <c r="AK295" i="23" s="1"/>
  <c r="AR295" i="23" s="1"/>
  <c r="V294" i="23" s="1"/>
  <c r="AC294" i="23" s="1"/>
  <c r="AK294" i="23" s="1"/>
  <c r="AR294" i="23" s="1"/>
  <c r="V293" i="23" s="1"/>
  <c r="AC293" i="23" s="1"/>
  <c r="AK293" i="23" s="1"/>
  <c r="AR293" i="23" s="1"/>
  <c r="V292" i="23" s="1"/>
  <c r="AC292" i="23" s="1"/>
  <c r="AK292" i="23" s="1"/>
  <c r="AR292" i="23" s="1"/>
  <c r="V291" i="23" s="1"/>
  <c r="AC291" i="23" s="1"/>
  <c r="AK291" i="23" s="1"/>
  <c r="AR291" i="23" s="1"/>
  <c r="V290" i="23" s="1"/>
  <c r="AC290" i="23" s="1"/>
  <c r="AK290" i="23" s="1"/>
  <c r="AR290" i="23" s="1"/>
  <c r="V289" i="23" s="1"/>
  <c r="AC289" i="23" s="1"/>
  <c r="U382" i="23"/>
  <c r="AB382" i="23" s="1"/>
  <c r="AA382" i="23"/>
  <c r="AH382" i="23" s="1"/>
  <c r="Z381" i="23" l="1"/>
  <c r="AG381" i="23" s="1"/>
  <c r="AO381" i="23" s="1"/>
  <c r="AV381" i="23" s="1"/>
  <c r="AP382" i="23"/>
  <c r="AW382" i="23" s="1"/>
  <c r="AK289" i="23"/>
  <c r="AR289" i="23" s="1"/>
  <c r="V288" i="23" s="1"/>
  <c r="AC288" i="23" s="1"/>
  <c r="AI382" i="23"/>
  <c r="AJ382" i="23" s="1"/>
  <c r="AQ382" i="23" s="1"/>
  <c r="AK288" i="23" l="1"/>
  <c r="AR288" i="23" s="1"/>
  <c r="V287" i="23" s="1"/>
  <c r="AC287" i="23" s="1"/>
  <c r="AA381" i="23"/>
  <c r="AH381" i="23" s="1"/>
  <c r="U381" i="23"/>
  <c r="AB381" i="23" s="1"/>
  <c r="Z380" i="23" l="1"/>
  <c r="AG380" i="23" s="1"/>
  <c r="AO380" i="23" s="1"/>
  <c r="AV380" i="23" s="1"/>
  <c r="AP381" i="23"/>
  <c r="AW381" i="23" s="1"/>
  <c r="AK287" i="23"/>
  <c r="AR287" i="23" s="1"/>
  <c r="V286" i="23" s="1"/>
  <c r="AC286" i="23" s="1"/>
  <c r="AI381" i="23"/>
  <c r="AJ381" i="23" s="1"/>
  <c r="AQ381" i="23" s="1"/>
  <c r="AK286" i="23" l="1"/>
  <c r="AR286" i="23" s="1"/>
  <c r="V285" i="23" s="1"/>
  <c r="AC285" i="23" s="1"/>
  <c r="U380" i="23"/>
  <c r="AB380" i="23" s="1"/>
  <c r="AA380" i="23"/>
  <c r="AH380" i="23" s="1"/>
  <c r="Z379" i="23" l="1"/>
  <c r="AG379" i="23" s="1"/>
  <c r="AO379" i="23" s="1"/>
  <c r="AV379" i="23" s="1"/>
  <c r="AP380" i="23"/>
  <c r="AW380" i="23" s="1"/>
  <c r="AK285" i="23"/>
  <c r="AR285" i="23" s="1"/>
  <c r="V284" i="23" s="1"/>
  <c r="AC284" i="23" s="1"/>
  <c r="AI380" i="23"/>
  <c r="AJ380" i="23" s="1"/>
  <c r="AQ380" i="23" s="1"/>
  <c r="AK284" i="23" l="1"/>
  <c r="AR284" i="23" s="1"/>
  <c r="V283" i="23" s="1"/>
  <c r="AC283" i="23" s="1"/>
  <c r="U379" i="23"/>
  <c r="AB379" i="23" s="1"/>
  <c r="AA379" i="23"/>
  <c r="AH379" i="23" s="1"/>
  <c r="Z378" i="23" l="1"/>
  <c r="AG378" i="23" s="1"/>
  <c r="AO378" i="23" s="1"/>
  <c r="AV378" i="23" s="1"/>
  <c r="AP379" i="23"/>
  <c r="AW379" i="23" s="1"/>
  <c r="AK283" i="23"/>
  <c r="AR283" i="23" s="1"/>
  <c r="V282" i="23" s="1"/>
  <c r="AC282" i="23" s="1"/>
  <c r="AI379" i="23"/>
  <c r="AJ379" i="23" s="1"/>
  <c r="AQ379" i="23" s="1"/>
  <c r="AK282" i="23" l="1"/>
  <c r="AR282" i="23" s="1"/>
  <c r="V281" i="23" s="1"/>
  <c r="AC281" i="23" s="1"/>
  <c r="U378" i="23"/>
  <c r="AB378" i="23" s="1"/>
  <c r="AA378" i="23"/>
  <c r="AH378" i="23" s="1"/>
  <c r="Z377" i="23" l="1"/>
  <c r="AG377" i="23" s="1"/>
  <c r="AO377" i="23" s="1"/>
  <c r="AV377" i="23" s="1"/>
  <c r="AP378" i="23"/>
  <c r="AW378" i="23" s="1"/>
  <c r="AK281" i="23"/>
  <c r="AR281" i="23" s="1"/>
  <c r="V280" i="23" s="1"/>
  <c r="AC280" i="23" s="1"/>
  <c r="AK280" i="23" s="1"/>
  <c r="AR280" i="23" s="1"/>
  <c r="V279" i="23" s="1"/>
  <c r="AC279" i="23" s="1"/>
  <c r="AK279" i="23" s="1"/>
  <c r="AR279" i="23" s="1"/>
  <c r="V278" i="23" s="1"/>
  <c r="AC278" i="23" s="1"/>
  <c r="AK278" i="23" s="1"/>
  <c r="AR278" i="23" s="1"/>
  <c r="V277" i="23" s="1"/>
  <c r="AC277" i="23" s="1"/>
  <c r="AK277" i="23" s="1"/>
  <c r="AR277" i="23" s="1"/>
  <c r="V276" i="23" s="1"/>
  <c r="AC276" i="23" s="1"/>
  <c r="AK276" i="23" s="1"/>
  <c r="AR276" i="23" s="1"/>
  <c r="V275" i="23" s="1"/>
  <c r="AC275" i="23" s="1"/>
  <c r="AK275" i="23" s="1"/>
  <c r="AR275" i="23" s="1"/>
  <c r="V274" i="23" s="1"/>
  <c r="AC274" i="23" s="1"/>
  <c r="AK274" i="23" s="1"/>
  <c r="AR274" i="23" s="1"/>
  <c r="V273" i="23" s="1"/>
  <c r="AC273" i="23" s="1"/>
  <c r="AK273" i="23" s="1"/>
  <c r="AR273" i="23" s="1"/>
  <c r="V272" i="23" s="1"/>
  <c r="AC272" i="23" s="1"/>
  <c r="AK272" i="23" s="1"/>
  <c r="AR272" i="23" s="1"/>
  <c r="V271" i="23" s="1"/>
  <c r="AC271" i="23" s="1"/>
  <c r="AI378" i="23"/>
  <c r="AJ378" i="23" s="1"/>
  <c r="AQ378" i="23" s="1"/>
  <c r="AK271" i="23" l="1"/>
  <c r="AR271" i="23" s="1"/>
  <c r="V270" i="23" s="1"/>
  <c r="AC270" i="23" s="1"/>
  <c r="U377" i="23"/>
  <c r="AB377" i="23" s="1"/>
  <c r="AA377" i="23"/>
  <c r="AH377" i="23" s="1"/>
  <c r="Z376" i="23" l="1"/>
  <c r="AG376" i="23" s="1"/>
  <c r="AO376" i="23" s="1"/>
  <c r="AV376" i="23" s="1"/>
  <c r="AP377" i="23"/>
  <c r="AW377" i="23" s="1"/>
  <c r="AK270" i="23"/>
  <c r="AR270" i="23" s="1"/>
  <c r="V269" i="23" s="1"/>
  <c r="AC269" i="23" s="1"/>
  <c r="AI377" i="23"/>
  <c r="AJ377" i="23" s="1"/>
  <c r="AQ377" i="23" s="1"/>
  <c r="AK269" i="23" l="1"/>
  <c r="AR269" i="23" s="1"/>
  <c r="V268" i="23" s="1"/>
  <c r="AC268" i="23" s="1"/>
  <c r="U376" i="23"/>
  <c r="AB376" i="23" s="1"/>
  <c r="AA376" i="23"/>
  <c r="AH376" i="23" s="1"/>
  <c r="Z375" i="23" l="1"/>
  <c r="AG375" i="23" s="1"/>
  <c r="AO375" i="23" s="1"/>
  <c r="AV375" i="23" s="1"/>
  <c r="AP376" i="23"/>
  <c r="AW376" i="23" s="1"/>
  <c r="AK268" i="23"/>
  <c r="AR268" i="23" s="1"/>
  <c r="V267" i="23" s="1"/>
  <c r="AC267" i="23" s="1"/>
  <c r="AI376" i="23"/>
  <c r="AJ376" i="23" s="1"/>
  <c r="AQ376" i="23" s="1"/>
  <c r="AK267" i="23" l="1"/>
  <c r="AR267" i="23" s="1"/>
  <c r="V266" i="23" s="1"/>
  <c r="AC266" i="23" s="1"/>
  <c r="AA375" i="23"/>
  <c r="AH375" i="23" s="1"/>
  <c r="U375" i="23"/>
  <c r="AB375" i="23" s="1"/>
  <c r="Z374" i="23" l="1"/>
  <c r="AG374" i="23" s="1"/>
  <c r="AO374" i="23" s="1"/>
  <c r="AV374" i="23" s="1"/>
  <c r="AP375" i="23"/>
  <c r="AW375" i="23" s="1"/>
  <c r="AK266" i="23"/>
  <c r="AR266" i="23" s="1"/>
  <c r="V265" i="23" s="1"/>
  <c r="AC265" i="23" s="1"/>
  <c r="AI375" i="23"/>
  <c r="AJ375" i="23" s="1"/>
  <c r="AQ375" i="23" s="1"/>
  <c r="AK265" i="23" l="1"/>
  <c r="AR265" i="23" s="1"/>
  <c r="V264" i="23" s="1"/>
  <c r="AC264" i="23" s="1"/>
  <c r="U374" i="23"/>
  <c r="AB374" i="23" s="1"/>
  <c r="AA374" i="23"/>
  <c r="AH374" i="23" s="1"/>
  <c r="Z373" i="23" l="1"/>
  <c r="AG373" i="23" s="1"/>
  <c r="AO373" i="23" s="1"/>
  <c r="AV373" i="23" s="1"/>
  <c r="AP374" i="23"/>
  <c r="AW374" i="23" s="1"/>
  <c r="AK264" i="23"/>
  <c r="AR264" i="23" s="1"/>
  <c r="V263" i="23" s="1"/>
  <c r="AC263" i="23" s="1"/>
  <c r="AK263" i="23" s="1"/>
  <c r="AR263" i="23" s="1"/>
  <c r="V262" i="23" s="1"/>
  <c r="AC262" i="23" s="1"/>
  <c r="AK262" i="23" s="1"/>
  <c r="AR262" i="23" s="1"/>
  <c r="V261" i="23" s="1"/>
  <c r="AC261" i="23" s="1"/>
  <c r="AK261" i="23" s="1"/>
  <c r="AR261" i="23" s="1"/>
  <c r="V260" i="23" s="1"/>
  <c r="AC260" i="23" s="1"/>
  <c r="AK260" i="23" s="1"/>
  <c r="AR260" i="23" s="1"/>
  <c r="V259" i="23" s="1"/>
  <c r="AC259" i="23" s="1"/>
  <c r="AK259" i="23" s="1"/>
  <c r="AR259" i="23" s="1"/>
  <c r="V258" i="23" s="1"/>
  <c r="AC258" i="23" s="1"/>
  <c r="AK258" i="23" s="1"/>
  <c r="AR258" i="23" s="1"/>
  <c r="V257" i="23" s="1"/>
  <c r="AC257" i="23" s="1"/>
  <c r="AK257" i="23" s="1"/>
  <c r="AR257" i="23" s="1"/>
  <c r="V256" i="23" s="1"/>
  <c r="AC256" i="23" s="1"/>
  <c r="AK256" i="23" s="1"/>
  <c r="AR256" i="23" s="1"/>
  <c r="V255" i="23" s="1"/>
  <c r="AC255" i="23" s="1"/>
  <c r="AK255" i="23" s="1"/>
  <c r="AR255" i="23" s="1"/>
  <c r="V254" i="23" s="1"/>
  <c r="AC254" i="23" s="1"/>
  <c r="AK254" i="23" s="1"/>
  <c r="AR254" i="23" s="1"/>
  <c r="V253" i="23" s="1"/>
  <c r="AC253" i="23" s="1"/>
  <c r="AK253" i="23" s="1"/>
  <c r="AR253" i="23" s="1"/>
  <c r="V252" i="23" s="1"/>
  <c r="AC252" i="23" s="1"/>
  <c r="AK252" i="23" s="1"/>
  <c r="AR252" i="23" s="1"/>
  <c r="V251" i="23" s="1"/>
  <c r="AC251" i="23" s="1"/>
  <c r="AK251" i="23" s="1"/>
  <c r="AR251" i="23" s="1"/>
  <c r="V250" i="23" s="1"/>
  <c r="AC250" i="23" s="1"/>
  <c r="AK250" i="23" s="1"/>
  <c r="AR250" i="23" s="1"/>
  <c r="V249" i="23" s="1"/>
  <c r="AC249" i="23" s="1"/>
  <c r="AI374" i="23"/>
  <c r="AJ374" i="23" s="1"/>
  <c r="AQ374" i="23" s="1"/>
  <c r="AK249" i="23" l="1"/>
  <c r="AR249" i="23" s="1"/>
  <c r="V248" i="23" s="1"/>
  <c r="AC248" i="23" s="1"/>
  <c r="U373" i="23"/>
  <c r="AB373" i="23" s="1"/>
  <c r="AA373" i="23"/>
  <c r="AH373" i="23" s="1"/>
  <c r="AP373" i="23" s="1"/>
  <c r="AW373" i="23" s="1"/>
  <c r="AK248" i="23" l="1"/>
  <c r="AR248" i="23" s="1"/>
  <c r="V247" i="23" s="1"/>
  <c r="AC247" i="23" s="1"/>
  <c r="AK247" i="23" s="1"/>
  <c r="AR247" i="23" s="1"/>
  <c r="V246" i="23" s="1"/>
  <c r="AC246" i="23" s="1"/>
  <c r="AK246" i="23" s="1"/>
  <c r="AR246" i="23" s="1"/>
  <c r="V245" i="23" s="1"/>
  <c r="AC245" i="23" s="1"/>
  <c r="AK245" i="23" s="1"/>
  <c r="AR245" i="23" s="1"/>
  <c r="V244" i="23" s="1"/>
  <c r="AC244" i="23" s="1"/>
  <c r="AK244" i="23" s="1"/>
  <c r="AR244" i="23" s="1"/>
  <c r="V243" i="23" s="1"/>
  <c r="AC243" i="23" s="1"/>
  <c r="AK243" i="23" s="1"/>
  <c r="AR243" i="23" s="1"/>
  <c r="V242" i="23" s="1"/>
  <c r="AC242" i="23" s="1"/>
  <c r="AK242" i="23" s="1"/>
  <c r="AR242" i="23" s="1"/>
  <c r="V241" i="23" s="1"/>
  <c r="AC241" i="23" s="1"/>
  <c r="AK241" i="23" s="1"/>
  <c r="AR241" i="23" s="1"/>
  <c r="V240" i="23" s="1"/>
  <c r="AC240" i="23" s="1"/>
  <c r="AK240" i="23" s="1"/>
  <c r="AR240" i="23" s="1"/>
  <c r="V239" i="23" s="1"/>
  <c r="AC239" i="23" s="1"/>
  <c r="AI373" i="23"/>
  <c r="Y372" i="23" l="1"/>
  <c r="AF372" i="23" s="1"/>
  <c r="AN372" i="23" s="1"/>
  <c r="AU372" i="23" s="1"/>
  <c r="AJ373" i="23"/>
  <c r="AQ373" i="23" s="1"/>
  <c r="U372" i="23" s="1"/>
  <c r="AB372" i="23" s="1"/>
  <c r="AK239" i="23"/>
  <c r="AR239" i="23" s="1"/>
  <c r="V238" i="23" s="1"/>
  <c r="AC238" i="23" s="1"/>
  <c r="Z372" i="23"/>
  <c r="AG372" i="23" s="1"/>
  <c r="AO372" i="23" s="1"/>
  <c r="AV372" i="23" s="1"/>
  <c r="AA372" i="23"/>
  <c r="AH372" i="23" s="1"/>
  <c r="AP372" i="23" s="1"/>
  <c r="AW372" i="23" s="1"/>
  <c r="AK238" i="23" l="1"/>
  <c r="AR238" i="23" s="1"/>
  <c r="V237" i="23" s="1"/>
  <c r="AC237" i="23" s="1"/>
  <c r="AI372" i="23"/>
  <c r="Y371" i="23" l="1"/>
  <c r="AF371" i="23" s="1"/>
  <c r="AN371" i="23" s="1"/>
  <c r="AU371" i="23" s="1"/>
  <c r="AJ372" i="23"/>
  <c r="AQ372" i="23" s="1"/>
  <c r="U371" i="23" s="1"/>
  <c r="AB371" i="23" s="1"/>
  <c r="AK237" i="23"/>
  <c r="AR237" i="23" s="1"/>
  <c r="V236" i="23" s="1"/>
  <c r="AC236" i="23" s="1"/>
  <c r="Z371" i="23"/>
  <c r="AG371" i="23" s="1"/>
  <c r="AO371" i="23" s="1"/>
  <c r="AV371" i="23" s="1"/>
  <c r="AK236" i="23" l="1"/>
  <c r="AR236" i="23" s="1"/>
  <c r="V235" i="23" s="1"/>
  <c r="AC235" i="23" s="1"/>
  <c r="AA371" i="23"/>
  <c r="AH371" i="23" s="1"/>
  <c r="AP371" i="23" s="1"/>
  <c r="AW371" i="23" s="1"/>
  <c r="AI371" i="23" l="1"/>
  <c r="Y370" i="23"/>
  <c r="AF370" i="23" s="1"/>
  <c r="AN370" i="23" s="1"/>
  <c r="AU370" i="23" s="1"/>
  <c r="AJ371" i="23"/>
  <c r="AQ371" i="23" s="1"/>
  <c r="U370" i="23" s="1"/>
  <c r="AB370" i="23" s="1"/>
  <c r="AK235" i="23"/>
  <c r="AR235" i="23" s="1"/>
  <c r="V234" i="23" s="1"/>
  <c r="AC234" i="23" s="1"/>
  <c r="Z370" i="23"/>
  <c r="AG370" i="23" s="1"/>
  <c r="AO370" i="23" s="1"/>
  <c r="AV370" i="23" s="1"/>
  <c r="AA370" i="23"/>
  <c r="AH370" i="23" s="1"/>
  <c r="AP370" i="23" s="1"/>
  <c r="AW370" i="23" s="1"/>
  <c r="AK234" i="23" l="1"/>
  <c r="AR234" i="23" s="1"/>
  <c r="V233" i="23" s="1"/>
  <c r="AC233" i="23" s="1"/>
  <c r="AI370" i="23"/>
  <c r="Y369" i="23" l="1"/>
  <c r="AF369" i="23" s="1"/>
  <c r="AN369" i="23" s="1"/>
  <c r="AU369" i="23" s="1"/>
  <c r="AJ370" i="23"/>
  <c r="AQ370" i="23" s="1"/>
  <c r="U369" i="23" s="1"/>
  <c r="AB369" i="23" s="1"/>
  <c r="AK233" i="23"/>
  <c r="AR233" i="23" s="1"/>
  <c r="V232" i="23" s="1"/>
  <c r="AC232" i="23" s="1"/>
  <c r="AK232" i="23" s="1"/>
  <c r="AR232" i="23" s="1"/>
  <c r="V231" i="23" s="1"/>
  <c r="AC231" i="23" s="1"/>
  <c r="AK231" i="23" s="1"/>
  <c r="AR231" i="23" s="1"/>
  <c r="V230" i="23" s="1"/>
  <c r="AC230" i="23" s="1"/>
  <c r="AK230" i="23" s="1"/>
  <c r="AR230" i="23" s="1"/>
  <c r="V229" i="23" s="1"/>
  <c r="AC229" i="23" s="1"/>
  <c r="AK229" i="23" s="1"/>
  <c r="AR229" i="23" s="1"/>
  <c r="V228" i="23" s="1"/>
  <c r="AC228" i="23" s="1"/>
  <c r="AK228" i="23" s="1"/>
  <c r="AR228" i="23" s="1"/>
  <c r="V227" i="23" s="1"/>
  <c r="AC227" i="23" s="1"/>
  <c r="AK227" i="23" s="1"/>
  <c r="AR227" i="23" s="1"/>
  <c r="V226" i="23" s="1"/>
  <c r="AC226" i="23" s="1"/>
  <c r="AK226" i="23" s="1"/>
  <c r="AR226" i="23" s="1"/>
  <c r="V225" i="23" s="1"/>
  <c r="AC225" i="23" s="1"/>
  <c r="AK225" i="23" s="1"/>
  <c r="AR225" i="23" s="1"/>
  <c r="V224" i="23" s="1"/>
  <c r="AC224" i="23" s="1"/>
  <c r="Z369" i="23"/>
  <c r="AG369" i="23" s="1"/>
  <c r="AO369" i="23" s="1"/>
  <c r="AV369" i="23" s="1"/>
  <c r="AA369" i="23"/>
  <c r="AH369" i="23" s="1"/>
  <c r="AP369" i="23" s="1"/>
  <c r="AW369" i="23" s="1"/>
  <c r="AK224" i="23" l="1"/>
  <c r="AR224" i="23" s="1"/>
  <c r="V223" i="23" s="1"/>
  <c r="AC223" i="23" s="1"/>
  <c r="AI369" i="23"/>
  <c r="Y368" i="23" l="1"/>
  <c r="AF368" i="23" s="1"/>
  <c r="AN368" i="23" s="1"/>
  <c r="AU368" i="23" s="1"/>
  <c r="AJ369" i="23"/>
  <c r="AQ369" i="23" s="1"/>
  <c r="U368" i="23" s="1"/>
  <c r="AB368" i="23" s="1"/>
  <c r="AK223" i="23"/>
  <c r="AR223" i="23" s="1"/>
  <c r="V222" i="23" s="1"/>
  <c r="AC222" i="23" s="1"/>
  <c r="Z368" i="23"/>
  <c r="AG368" i="23" s="1"/>
  <c r="AO368" i="23" s="1"/>
  <c r="AV368" i="23" s="1"/>
  <c r="AA368" i="23"/>
  <c r="AH368" i="23" s="1"/>
  <c r="AP368" i="23" s="1"/>
  <c r="AW368" i="23" s="1"/>
  <c r="AK222" i="23" l="1"/>
  <c r="AR222" i="23" s="1"/>
  <c r="V221" i="23" s="1"/>
  <c r="AC221" i="23" s="1"/>
  <c r="AI368" i="23"/>
  <c r="Y367" i="23" l="1"/>
  <c r="AF367" i="23" s="1"/>
  <c r="AN367" i="23" s="1"/>
  <c r="AU367" i="23" s="1"/>
  <c r="AJ368" i="23"/>
  <c r="AQ368" i="23" s="1"/>
  <c r="U367" i="23" s="1"/>
  <c r="AB367" i="23" s="1"/>
  <c r="AK221" i="23"/>
  <c r="AR221" i="23" s="1"/>
  <c r="V220" i="23" s="1"/>
  <c r="AC220" i="23" s="1"/>
  <c r="Z367" i="23"/>
  <c r="AG367" i="23" s="1"/>
  <c r="AO367" i="23" s="1"/>
  <c r="AV367" i="23" s="1"/>
  <c r="AA367" i="23"/>
  <c r="AH367" i="23" s="1"/>
  <c r="AP367" i="23" s="1"/>
  <c r="AW367" i="23" s="1"/>
  <c r="AK220" i="23" l="1"/>
  <c r="AR220" i="23" s="1"/>
  <c r="V219" i="23" s="1"/>
  <c r="AC219" i="23" s="1"/>
  <c r="AI367" i="23"/>
  <c r="Y366" i="23" l="1"/>
  <c r="AF366" i="23" s="1"/>
  <c r="AN366" i="23" s="1"/>
  <c r="AU366" i="23" s="1"/>
  <c r="AJ367" i="23"/>
  <c r="AQ367" i="23" s="1"/>
  <c r="U366" i="23" s="1"/>
  <c r="AB366" i="23" s="1"/>
  <c r="AK219" i="23"/>
  <c r="AR219" i="23" s="1"/>
  <c r="V218" i="23" s="1"/>
  <c r="AC218" i="23" s="1"/>
  <c r="Z366" i="23"/>
  <c r="AG366" i="23" s="1"/>
  <c r="AO366" i="23" s="1"/>
  <c r="AV366" i="23" s="1"/>
  <c r="AA366" i="23"/>
  <c r="AH366" i="23" s="1"/>
  <c r="AP366" i="23" s="1"/>
  <c r="AW366" i="23" s="1"/>
  <c r="AK218" i="23" l="1"/>
  <c r="AR218" i="23" s="1"/>
  <c r="V217" i="23" s="1"/>
  <c r="AC217" i="23" s="1"/>
  <c r="AI366" i="23"/>
  <c r="Y365" i="23" l="1"/>
  <c r="AF365" i="23" s="1"/>
  <c r="AN365" i="23" s="1"/>
  <c r="AU365" i="23" s="1"/>
  <c r="AJ366" i="23"/>
  <c r="AQ366" i="23" s="1"/>
  <c r="U365" i="23" s="1"/>
  <c r="AB365" i="23" s="1"/>
  <c r="AK217" i="23"/>
  <c r="AR217" i="23" s="1"/>
  <c r="V216" i="23" s="1"/>
  <c r="AC216" i="23" s="1"/>
  <c r="Z365" i="23"/>
  <c r="AG365" i="23" s="1"/>
  <c r="AO365" i="23" s="1"/>
  <c r="AV365" i="23" s="1"/>
  <c r="AA365" i="23"/>
  <c r="AH365" i="23" s="1"/>
  <c r="AP365" i="23" s="1"/>
  <c r="AW365" i="23" s="1"/>
  <c r="AK216" i="23" l="1"/>
  <c r="AR216" i="23" s="1"/>
  <c r="V215" i="23" s="1"/>
  <c r="AC215" i="23" s="1"/>
  <c r="AK215" i="23" s="1"/>
  <c r="AR215" i="23" s="1"/>
  <c r="V214" i="23" s="1"/>
  <c r="AC214" i="23" s="1"/>
  <c r="AK214" i="23" s="1"/>
  <c r="AR214" i="23" s="1"/>
  <c r="V213" i="23" s="1"/>
  <c r="AC213" i="23" s="1"/>
  <c r="AI365" i="23"/>
  <c r="Y364" i="23" l="1"/>
  <c r="AF364" i="23" s="1"/>
  <c r="AN364" i="23" s="1"/>
  <c r="AU364" i="23" s="1"/>
  <c r="AJ365" i="23"/>
  <c r="AQ365" i="23" s="1"/>
  <c r="U364" i="23" s="1"/>
  <c r="AB364" i="23" s="1"/>
  <c r="AK213" i="23"/>
  <c r="AR213" i="23" s="1"/>
  <c r="V212" i="23" s="1"/>
  <c r="AC212" i="23" s="1"/>
  <c r="Z364" i="23"/>
  <c r="AG364" i="23" s="1"/>
  <c r="AO364" i="23" s="1"/>
  <c r="AV364" i="23" s="1"/>
  <c r="AA364" i="23"/>
  <c r="AH364" i="23" s="1"/>
  <c r="AP364" i="23" s="1"/>
  <c r="AW364" i="23" s="1"/>
  <c r="AK212" i="23" l="1"/>
  <c r="AR212" i="23" s="1"/>
  <c r="V211" i="23" s="1"/>
  <c r="AC211" i="23" s="1"/>
  <c r="AI364" i="23"/>
  <c r="Y363" i="23" l="1"/>
  <c r="AF363" i="23" s="1"/>
  <c r="AN363" i="23" s="1"/>
  <c r="AU363" i="23" s="1"/>
  <c r="AJ364" i="23"/>
  <c r="AQ364" i="23" s="1"/>
  <c r="U363" i="23" s="1"/>
  <c r="AB363" i="23" s="1"/>
  <c r="AK211" i="23"/>
  <c r="AR211" i="23" s="1"/>
  <c r="V210" i="23" s="1"/>
  <c r="AC210" i="23" s="1"/>
  <c r="Z363" i="23"/>
  <c r="AG363" i="23" s="1"/>
  <c r="AO363" i="23" s="1"/>
  <c r="AV363" i="23" s="1"/>
  <c r="AK210" i="23" l="1"/>
  <c r="AR210" i="23" s="1"/>
  <c r="V209" i="23" s="1"/>
  <c r="AC209" i="23" s="1"/>
  <c r="AK209" i="23" s="1"/>
  <c r="AR209" i="23" s="1"/>
  <c r="V208" i="23" s="1"/>
  <c r="AC208" i="23" s="1"/>
  <c r="AK208" i="23" s="1"/>
  <c r="AR208" i="23" s="1"/>
  <c r="V207" i="23" s="1"/>
  <c r="AC207" i="23" s="1"/>
  <c r="AK207" i="23" s="1"/>
  <c r="AR207" i="23" s="1"/>
  <c r="V206" i="23" s="1"/>
  <c r="AC206" i="23" s="1"/>
  <c r="AK206" i="23" s="1"/>
  <c r="AR206" i="23" s="1"/>
  <c r="V205" i="23" s="1"/>
  <c r="AC205" i="23" s="1"/>
  <c r="AK205" i="23" s="1"/>
  <c r="AR205" i="23" s="1"/>
  <c r="V204" i="23" s="1"/>
  <c r="AC204" i="23" s="1"/>
  <c r="AA363" i="23"/>
  <c r="AH363" i="23" s="1"/>
  <c r="AP363" i="23" s="1"/>
  <c r="AW363" i="23" s="1"/>
  <c r="AI363" i="23" l="1"/>
  <c r="Y362" i="23"/>
  <c r="AF362" i="23" s="1"/>
  <c r="AN362" i="23" s="1"/>
  <c r="AU362" i="23" s="1"/>
  <c r="AJ363" i="23"/>
  <c r="AQ363" i="23" s="1"/>
  <c r="AK204" i="23"/>
  <c r="AR204" i="23" s="1"/>
  <c r="V203" i="23" s="1"/>
  <c r="AC203" i="23" s="1"/>
  <c r="AK203" i="23" s="1"/>
  <c r="AR203" i="23" s="1"/>
  <c r="V202" i="23" s="1"/>
  <c r="AC202" i="23" s="1"/>
  <c r="AK202" i="23" s="1"/>
  <c r="AR202" i="23" s="1"/>
  <c r="V201" i="23" s="1"/>
  <c r="AC201" i="23" s="1"/>
  <c r="AK201" i="23" s="1"/>
  <c r="AR201" i="23" s="1"/>
  <c r="V200" i="23" s="1"/>
  <c r="AC200" i="23" s="1"/>
  <c r="AK200" i="23" s="1"/>
  <c r="AR200" i="23" s="1"/>
  <c r="V199" i="23" s="1"/>
  <c r="AC199" i="23" s="1"/>
  <c r="AK199" i="23" s="1"/>
  <c r="AR199" i="23" s="1"/>
  <c r="V198" i="23" s="1"/>
  <c r="AC198" i="23" s="1"/>
  <c r="AK198" i="23" s="1"/>
  <c r="AR198" i="23" s="1"/>
  <c r="V197" i="23" s="1"/>
  <c r="AC197" i="23" s="1"/>
  <c r="AK197" i="23" s="1"/>
  <c r="AR197" i="23" s="1"/>
  <c r="V196" i="23" s="1"/>
  <c r="AC196" i="23" s="1"/>
  <c r="AK196" i="23" s="1"/>
  <c r="AR196" i="23" s="1"/>
  <c r="V195" i="23" s="1"/>
  <c r="AC195" i="23" s="1"/>
  <c r="AK195" i="23" s="1"/>
  <c r="AR195" i="23" s="1"/>
  <c r="V194" i="23" s="1"/>
  <c r="AC194" i="23" s="1"/>
  <c r="AK194" i="23" s="1"/>
  <c r="AR194" i="23" s="1"/>
  <c r="V193" i="23" s="1"/>
  <c r="AC193" i="23" s="1"/>
  <c r="AK193" i="23" s="1"/>
  <c r="AR193" i="23" s="1"/>
  <c r="V192" i="23" s="1"/>
  <c r="AC192" i="23" s="1"/>
  <c r="AK192" i="23" s="1"/>
  <c r="AR192" i="23" s="1"/>
  <c r="V191" i="23" s="1"/>
  <c r="AC191" i="23" s="1"/>
  <c r="AK191" i="23" s="1"/>
  <c r="AR191" i="23" s="1"/>
  <c r="V190" i="23" s="1"/>
  <c r="AC190" i="23" s="1"/>
  <c r="AK190" i="23" s="1"/>
  <c r="AR190" i="23" s="1"/>
  <c r="V189" i="23" s="1"/>
  <c r="AC189" i="23" s="1"/>
  <c r="AK189" i="23" s="1"/>
  <c r="AR189" i="23" s="1"/>
  <c r="V188" i="23" s="1"/>
  <c r="AC188" i="23" s="1"/>
  <c r="AK188" i="23" s="1"/>
  <c r="AR188" i="23" s="1"/>
  <c r="V187" i="23" s="1"/>
  <c r="AC187" i="23" s="1"/>
  <c r="AK187" i="23" s="1"/>
  <c r="AR187" i="23" s="1"/>
  <c r="V186" i="23" s="1"/>
  <c r="AC186" i="23" s="1"/>
  <c r="AK186" i="23" s="1"/>
  <c r="AR186" i="23" s="1"/>
  <c r="V185" i="23" s="1"/>
  <c r="AC185" i="23" s="1"/>
  <c r="AK185" i="23" s="1"/>
  <c r="AR185" i="23" s="1"/>
  <c r="V184" i="23" s="1"/>
  <c r="AC184" i="23" s="1"/>
  <c r="AK184" i="23" s="1"/>
  <c r="AR184" i="23" s="1"/>
  <c r="V183" i="23" s="1"/>
  <c r="AC183" i="23" s="1"/>
  <c r="AK183" i="23" s="1"/>
  <c r="AR183" i="23" s="1"/>
  <c r="V182" i="23" s="1"/>
  <c r="AC182" i="23" s="1"/>
  <c r="AK182" i="23" s="1"/>
  <c r="AR182" i="23" s="1"/>
  <c r="V181" i="23" s="1"/>
  <c r="AC181" i="23" s="1"/>
  <c r="AA362" i="23"/>
  <c r="AH362" i="23" s="1"/>
  <c r="AP362" i="23" s="1"/>
  <c r="AW362" i="23" s="1"/>
  <c r="Z362" i="23"/>
  <c r="AG362" i="23" s="1"/>
  <c r="AO362" i="23" s="1"/>
  <c r="AV362" i="23" s="1"/>
  <c r="AK181" i="23" l="1"/>
  <c r="AR181" i="23" s="1"/>
  <c r="V180" i="23" s="1"/>
  <c r="AC180" i="23" s="1"/>
  <c r="U362" i="23"/>
  <c r="AB362" i="23" s="1"/>
  <c r="AI362" i="23" s="1"/>
  <c r="Y361" i="23" l="1"/>
  <c r="AF361" i="23" s="1"/>
  <c r="AN361" i="23" s="1"/>
  <c r="AU361" i="23" s="1"/>
  <c r="AJ362" i="23"/>
  <c r="AQ362" i="23" s="1"/>
  <c r="U361" i="23" s="1"/>
  <c r="AB361" i="23" s="1"/>
  <c r="AK180" i="23"/>
  <c r="AR180" i="23" s="1"/>
  <c r="V179" i="23" s="1"/>
  <c r="AC179" i="23" s="1"/>
  <c r="Z361" i="23"/>
  <c r="AG361" i="23" s="1"/>
  <c r="AO361" i="23" s="1"/>
  <c r="AV361" i="23" s="1"/>
  <c r="AA361" i="23"/>
  <c r="AH361" i="23" s="1"/>
  <c r="AP361" i="23" s="1"/>
  <c r="AW361" i="23" s="1"/>
  <c r="AK179" i="23" l="1"/>
  <c r="AR179" i="23" s="1"/>
  <c r="V178" i="23" s="1"/>
  <c r="AC178" i="23" s="1"/>
  <c r="AK178" i="23" s="1"/>
  <c r="AR178" i="23" s="1"/>
  <c r="V177" i="23" s="1"/>
  <c r="AC177" i="23" s="1"/>
  <c r="AI361" i="23"/>
  <c r="Y360" i="23" l="1"/>
  <c r="AF360" i="23" s="1"/>
  <c r="AN360" i="23" s="1"/>
  <c r="AU360" i="23" s="1"/>
  <c r="AJ361" i="23"/>
  <c r="AQ361" i="23" s="1"/>
  <c r="U360" i="23" s="1"/>
  <c r="AB360" i="23" s="1"/>
  <c r="AK177" i="23"/>
  <c r="AR177" i="23" s="1"/>
  <c r="V176" i="23" s="1"/>
  <c r="AC176" i="23" s="1"/>
  <c r="Z360" i="23"/>
  <c r="AG360" i="23" s="1"/>
  <c r="AO360" i="23" s="1"/>
  <c r="AV360" i="23" s="1"/>
  <c r="AA360" i="23"/>
  <c r="AH360" i="23" s="1"/>
  <c r="AP360" i="23" s="1"/>
  <c r="AW360" i="23" s="1"/>
  <c r="AK176" i="23" l="1"/>
  <c r="AR176" i="23" s="1"/>
  <c r="V175" i="23" s="1"/>
  <c r="AC175" i="23" s="1"/>
  <c r="AI360" i="23"/>
  <c r="Y359" i="23" l="1"/>
  <c r="AF359" i="23" s="1"/>
  <c r="AN359" i="23" s="1"/>
  <c r="AU359" i="23" s="1"/>
  <c r="AJ360" i="23"/>
  <c r="AQ360" i="23" s="1"/>
  <c r="U359" i="23" s="1"/>
  <c r="AB359" i="23" s="1"/>
  <c r="AK175" i="23"/>
  <c r="AR175" i="23" s="1"/>
  <c r="V174" i="23" s="1"/>
  <c r="AC174" i="23" s="1"/>
  <c r="Z359" i="23"/>
  <c r="AG359" i="23" s="1"/>
  <c r="AO359" i="23" s="1"/>
  <c r="AV359" i="23" s="1"/>
  <c r="AA359" i="23"/>
  <c r="AH359" i="23" s="1"/>
  <c r="AP359" i="23" s="1"/>
  <c r="AW359" i="23" s="1"/>
  <c r="AK174" i="23" l="1"/>
  <c r="AR174" i="23" s="1"/>
  <c r="V173" i="23" s="1"/>
  <c r="AC173" i="23" s="1"/>
  <c r="AI359" i="23"/>
  <c r="Y358" i="23" l="1"/>
  <c r="AF358" i="23" s="1"/>
  <c r="AN358" i="23" s="1"/>
  <c r="AU358" i="23" s="1"/>
  <c r="AJ359" i="23"/>
  <c r="AQ359" i="23" s="1"/>
  <c r="U358" i="23" s="1"/>
  <c r="AB358" i="23" s="1"/>
  <c r="AK173" i="23"/>
  <c r="AR173" i="23" s="1"/>
  <c r="V172" i="23" s="1"/>
  <c r="AC172" i="23" s="1"/>
  <c r="AK172" i="23" s="1"/>
  <c r="AR172" i="23" s="1"/>
  <c r="V171" i="23" s="1"/>
  <c r="AC171" i="23" s="1"/>
  <c r="AK171" i="23" s="1"/>
  <c r="AR171" i="23" s="1"/>
  <c r="V170" i="23" s="1"/>
  <c r="AC170" i="23" s="1"/>
  <c r="AK170" i="23" s="1"/>
  <c r="AR170" i="23" s="1"/>
  <c r="V169" i="23" s="1"/>
  <c r="AC169" i="23" s="1"/>
  <c r="AK169" i="23" s="1"/>
  <c r="AR169" i="23" s="1"/>
  <c r="V168" i="23" s="1"/>
  <c r="AC168" i="23" s="1"/>
  <c r="AK168" i="23" s="1"/>
  <c r="AR168" i="23" s="1"/>
  <c r="V167" i="23" s="1"/>
  <c r="AC167" i="23" s="1"/>
  <c r="AK167" i="23" s="1"/>
  <c r="AR167" i="23" s="1"/>
  <c r="V166" i="23" s="1"/>
  <c r="AC166" i="23" s="1"/>
  <c r="AK166" i="23" s="1"/>
  <c r="AR166" i="23" s="1"/>
  <c r="V165" i="23" s="1"/>
  <c r="AC165" i="23" s="1"/>
  <c r="AK165" i="23" s="1"/>
  <c r="AR165" i="23" s="1"/>
  <c r="V164" i="23" s="1"/>
  <c r="AC164" i="23" s="1"/>
  <c r="AK164" i="23" s="1"/>
  <c r="AR164" i="23" s="1"/>
  <c r="V163" i="23" s="1"/>
  <c r="AC163" i="23" s="1"/>
  <c r="AK163" i="23" s="1"/>
  <c r="AR163" i="23" s="1"/>
  <c r="V162" i="23" s="1"/>
  <c r="AC162" i="23" s="1"/>
  <c r="AK162" i="23" s="1"/>
  <c r="AR162" i="23" s="1"/>
  <c r="V161" i="23" s="1"/>
  <c r="AC161" i="23" s="1"/>
  <c r="AK161" i="23" s="1"/>
  <c r="AR161" i="23" s="1"/>
  <c r="V160" i="23" s="1"/>
  <c r="AC160" i="23" s="1"/>
  <c r="AK160" i="23" s="1"/>
  <c r="AR160" i="23" s="1"/>
  <c r="V159" i="23" s="1"/>
  <c r="AC159" i="23" s="1"/>
  <c r="AK159" i="23" s="1"/>
  <c r="AR159" i="23" s="1"/>
  <c r="V158" i="23" s="1"/>
  <c r="AC158" i="23" s="1"/>
  <c r="Z358" i="23"/>
  <c r="AG358" i="23" s="1"/>
  <c r="AO358" i="23" s="1"/>
  <c r="AV358" i="23" s="1"/>
  <c r="AA358" i="23"/>
  <c r="AH358" i="23" s="1"/>
  <c r="AP358" i="23" s="1"/>
  <c r="AW358" i="23" s="1"/>
  <c r="AK158" i="23" l="1"/>
  <c r="AR158" i="23" s="1"/>
  <c r="V157" i="23" s="1"/>
  <c r="AC157" i="23" s="1"/>
  <c r="AI358" i="23"/>
  <c r="Y357" i="23" l="1"/>
  <c r="AF357" i="23" s="1"/>
  <c r="AN357" i="23" s="1"/>
  <c r="AU357" i="23" s="1"/>
  <c r="AJ358" i="23"/>
  <c r="AQ358" i="23" s="1"/>
  <c r="U357" i="23" s="1"/>
  <c r="AB357" i="23" s="1"/>
  <c r="AK157" i="23"/>
  <c r="AR157" i="23" s="1"/>
  <c r="V156" i="23" s="1"/>
  <c r="AC156" i="23" s="1"/>
  <c r="Z357" i="23"/>
  <c r="AG357" i="23" s="1"/>
  <c r="AO357" i="23" s="1"/>
  <c r="AV357" i="23" s="1"/>
  <c r="AK156" i="23" l="1"/>
  <c r="AR156" i="23" s="1"/>
  <c r="V155" i="23" s="1"/>
  <c r="AC155" i="23" s="1"/>
  <c r="AA357" i="23"/>
  <c r="AH357" i="23" s="1"/>
  <c r="AP357" i="23" s="1"/>
  <c r="AW357" i="23" s="1"/>
  <c r="AI357" i="23" l="1"/>
  <c r="Y356" i="23"/>
  <c r="AF356" i="23" s="1"/>
  <c r="AN356" i="23" s="1"/>
  <c r="AU356" i="23" s="1"/>
  <c r="AJ357" i="23"/>
  <c r="AQ357" i="23" s="1"/>
  <c r="U356" i="23" s="1"/>
  <c r="AB356" i="23" s="1"/>
  <c r="AK155" i="23"/>
  <c r="AR155" i="23" s="1"/>
  <c r="V154" i="23" s="1"/>
  <c r="AC154" i="23" s="1"/>
  <c r="AK154" i="23" s="1"/>
  <c r="AR154" i="23" s="1"/>
  <c r="V153" i="23" s="1"/>
  <c r="AC153" i="23" s="1"/>
  <c r="AK153" i="23" s="1"/>
  <c r="AR153" i="23" s="1"/>
  <c r="V152" i="23" s="1"/>
  <c r="AC152" i="23" s="1"/>
  <c r="AK152" i="23" s="1"/>
  <c r="AR152" i="23" s="1"/>
  <c r="V151" i="23" s="1"/>
  <c r="AC151" i="23" s="1"/>
  <c r="AK151" i="23" s="1"/>
  <c r="AR151" i="23" s="1"/>
  <c r="V150" i="23" s="1"/>
  <c r="AC150" i="23" s="1"/>
  <c r="AK150" i="23" s="1"/>
  <c r="AR150" i="23" s="1"/>
  <c r="V149" i="23" s="1"/>
  <c r="AC149" i="23" s="1"/>
  <c r="AK149" i="23" s="1"/>
  <c r="AR149" i="23" s="1"/>
  <c r="V148" i="23" s="1"/>
  <c r="AC148" i="23" s="1"/>
  <c r="AK148" i="23" s="1"/>
  <c r="AR148" i="23" s="1"/>
  <c r="V147" i="23" s="1"/>
  <c r="AC147" i="23" s="1"/>
  <c r="AK147" i="23" s="1"/>
  <c r="AR147" i="23" s="1"/>
  <c r="V146" i="23" s="1"/>
  <c r="AC146" i="23" s="1"/>
  <c r="AK146" i="23" s="1"/>
  <c r="AR146" i="23" s="1"/>
  <c r="V145" i="23" s="1"/>
  <c r="AC145" i="23" s="1"/>
  <c r="AK145" i="23" s="1"/>
  <c r="AR145" i="23" s="1"/>
  <c r="V144" i="23" s="1"/>
  <c r="AC144" i="23" s="1"/>
  <c r="AK144" i="23" s="1"/>
  <c r="AR144" i="23" s="1"/>
  <c r="V143" i="23" s="1"/>
  <c r="AC143" i="23" s="1"/>
  <c r="AK143" i="23" s="1"/>
  <c r="AR143" i="23" s="1"/>
  <c r="V142" i="23" s="1"/>
  <c r="AC142" i="23" s="1"/>
  <c r="Z356" i="23"/>
  <c r="AG356" i="23" s="1"/>
  <c r="AO356" i="23" s="1"/>
  <c r="AV356" i="23" s="1"/>
  <c r="AK142" i="23" l="1"/>
  <c r="AR142" i="23" s="1"/>
  <c r="V141" i="23" s="1"/>
  <c r="AC141" i="23" s="1"/>
  <c r="AK141" i="23" s="1"/>
  <c r="AR141" i="23" s="1"/>
  <c r="V140" i="23" s="1"/>
  <c r="AC140" i="23" s="1"/>
  <c r="AK140" i="23" s="1"/>
  <c r="AR140" i="23" s="1"/>
  <c r="V139" i="23" s="1"/>
  <c r="AC139" i="23" s="1"/>
  <c r="AA356" i="23"/>
  <c r="AH356" i="23" s="1"/>
  <c r="AP356" i="23" s="1"/>
  <c r="AW356" i="23" s="1"/>
  <c r="AI356" i="23" l="1"/>
  <c r="Y355" i="23"/>
  <c r="AF355" i="23" s="1"/>
  <c r="AN355" i="23" s="1"/>
  <c r="AU355" i="23" s="1"/>
  <c r="AJ356" i="23"/>
  <c r="AQ356" i="23" s="1"/>
  <c r="U355" i="23" s="1"/>
  <c r="AB355" i="23" s="1"/>
  <c r="AK139" i="23"/>
  <c r="AR139" i="23" s="1"/>
  <c r="V138" i="23" s="1"/>
  <c r="AC138" i="23" s="1"/>
  <c r="AK138" i="23" s="1"/>
  <c r="AR138" i="23" s="1"/>
  <c r="V137" i="23" s="1"/>
  <c r="AC137" i="23" s="1"/>
  <c r="AK137" i="23" s="1"/>
  <c r="AR137" i="23" s="1"/>
  <c r="V136" i="23" s="1"/>
  <c r="AC136" i="23" s="1"/>
  <c r="AK136" i="23" s="1"/>
  <c r="AR136" i="23" s="1"/>
  <c r="V135" i="23" s="1"/>
  <c r="AC135" i="23" s="1"/>
  <c r="Z355" i="23"/>
  <c r="AG355" i="23" s="1"/>
  <c r="AO355" i="23" s="1"/>
  <c r="AV355" i="23" s="1"/>
  <c r="AA355" i="23"/>
  <c r="AH355" i="23" s="1"/>
  <c r="AP355" i="23" s="1"/>
  <c r="AW355" i="23" s="1"/>
  <c r="AK135" i="23" l="1"/>
  <c r="AR135" i="23" s="1"/>
  <c r="V134" i="23" s="1"/>
  <c r="AC134" i="23" s="1"/>
  <c r="AI355" i="23"/>
  <c r="Y354" i="23" l="1"/>
  <c r="AF354" i="23" s="1"/>
  <c r="AN354" i="23" s="1"/>
  <c r="AU354" i="23" s="1"/>
  <c r="AJ355" i="23"/>
  <c r="AQ355" i="23" s="1"/>
  <c r="U354" i="23" s="1"/>
  <c r="AB354" i="23" s="1"/>
  <c r="AK134" i="23"/>
  <c r="AR134" i="23" s="1"/>
  <c r="V133" i="23" s="1"/>
  <c r="AC133" i="23" s="1"/>
  <c r="Z354" i="23"/>
  <c r="AG354" i="23" s="1"/>
  <c r="AO354" i="23" s="1"/>
  <c r="AV354" i="23" s="1"/>
  <c r="AK133" i="23" l="1"/>
  <c r="AR133" i="23" s="1"/>
  <c r="V132" i="23" s="1"/>
  <c r="AC132" i="23" s="1"/>
  <c r="AA354" i="23"/>
  <c r="AH354" i="23" s="1"/>
  <c r="AP354" i="23" s="1"/>
  <c r="AW354" i="23" s="1"/>
  <c r="AI354" i="23" l="1"/>
  <c r="Y353" i="23"/>
  <c r="AF353" i="23" s="1"/>
  <c r="AN353" i="23" s="1"/>
  <c r="AU353" i="23" s="1"/>
  <c r="AJ354" i="23"/>
  <c r="AQ354" i="23" s="1"/>
  <c r="U353" i="23" s="1"/>
  <c r="AB353" i="23" s="1"/>
  <c r="AK132" i="23"/>
  <c r="AR132" i="23" s="1"/>
  <c r="V131" i="23" s="1"/>
  <c r="AC131" i="23" s="1"/>
  <c r="Z353" i="23"/>
  <c r="AG353" i="23" s="1"/>
  <c r="AO353" i="23" s="1"/>
  <c r="AV353" i="23" s="1"/>
  <c r="AA353" i="23"/>
  <c r="AH353" i="23" s="1"/>
  <c r="AP353" i="23" s="1"/>
  <c r="AW353" i="23" s="1"/>
  <c r="AK131" i="23" l="1"/>
  <c r="AR131" i="23" s="1"/>
  <c r="V130" i="23" s="1"/>
  <c r="AC130" i="23" s="1"/>
  <c r="AI353" i="23"/>
  <c r="Y352" i="23" l="1"/>
  <c r="AF352" i="23" s="1"/>
  <c r="AN352" i="23" s="1"/>
  <c r="AU352" i="23" s="1"/>
  <c r="AJ353" i="23"/>
  <c r="AQ353" i="23" s="1"/>
  <c r="U352" i="23" s="1"/>
  <c r="AB352" i="23" s="1"/>
  <c r="AK130" i="23"/>
  <c r="AR130" i="23" s="1"/>
  <c r="V129" i="23" s="1"/>
  <c r="AC129" i="23" s="1"/>
  <c r="AK129" i="23" s="1"/>
  <c r="AR129" i="23" s="1"/>
  <c r="V128" i="23" s="1"/>
  <c r="AC128" i="23" s="1"/>
  <c r="AK128" i="23" s="1"/>
  <c r="AR128" i="23" s="1"/>
  <c r="V127" i="23" s="1"/>
  <c r="AC127" i="23" s="1"/>
  <c r="AK127" i="23" s="1"/>
  <c r="AR127" i="23" s="1"/>
  <c r="V126" i="23" s="1"/>
  <c r="AC126" i="23" s="1"/>
  <c r="AK126" i="23" s="1"/>
  <c r="AR126" i="23" s="1"/>
  <c r="V125" i="23" s="1"/>
  <c r="AC125" i="23" s="1"/>
  <c r="AK125" i="23" s="1"/>
  <c r="AR125" i="23" s="1"/>
  <c r="V124" i="23" s="1"/>
  <c r="AC124" i="23" s="1"/>
  <c r="AK124" i="23" s="1"/>
  <c r="AR124" i="23" s="1"/>
  <c r="V123" i="23" s="1"/>
  <c r="AC123" i="23" s="1"/>
  <c r="AK123" i="23" s="1"/>
  <c r="AR123" i="23" s="1"/>
  <c r="V122" i="23" s="1"/>
  <c r="AC122" i="23" s="1"/>
  <c r="Z352" i="23"/>
  <c r="AG352" i="23" s="1"/>
  <c r="AO352" i="23" s="1"/>
  <c r="AV352" i="23" s="1"/>
  <c r="AA352" i="23"/>
  <c r="AH352" i="23" s="1"/>
  <c r="AP352" i="23" s="1"/>
  <c r="AW352" i="23" s="1"/>
  <c r="AK122" i="23" l="1"/>
  <c r="AR122" i="23" s="1"/>
  <c r="V121" i="23" s="1"/>
  <c r="AC121" i="23" s="1"/>
  <c r="AK121" i="23" s="1"/>
  <c r="AR121" i="23" s="1"/>
  <c r="V120" i="23" s="1"/>
  <c r="AC120" i="23" s="1"/>
  <c r="AI352" i="23"/>
  <c r="Y351" i="23" l="1"/>
  <c r="AF351" i="23" s="1"/>
  <c r="AN351" i="23" s="1"/>
  <c r="AU351" i="23" s="1"/>
  <c r="AJ352" i="23"/>
  <c r="AQ352" i="23" s="1"/>
  <c r="AK120" i="23"/>
  <c r="AR120" i="23" s="1"/>
  <c r="V119" i="23" s="1"/>
  <c r="AC119" i="23" s="1"/>
  <c r="AK119" i="23" s="1"/>
  <c r="AR119" i="23" s="1"/>
  <c r="V118" i="23" s="1"/>
  <c r="AC118" i="23" s="1"/>
  <c r="AA351" i="23"/>
  <c r="AH351" i="23" s="1"/>
  <c r="AP351" i="23" s="1"/>
  <c r="AW351" i="23" s="1"/>
  <c r="Z351" i="23"/>
  <c r="AG351" i="23" s="1"/>
  <c r="AO351" i="23" s="1"/>
  <c r="AV351" i="23" s="1"/>
  <c r="AK118" i="23" l="1"/>
  <c r="AR118" i="23" s="1"/>
  <c r="V117" i="23" s="1"/>
  <c r="AC117" i="23" s="1"/>
  <c r="U351" i="23"/>
  <c r="AB351" i="23" s="1"/>
  <c r="AI351" i="23" s="1"/>
  <c r="Y350" i="23" l="1"/>
  <c r="AF350" i="23" s="1"/>
  <c r="AN350" i="23" s="1"/>
  <c r="AU350" i="23" s="1"/>
  <c r="AJ351" i="23"/>
  <c r="AQ351" i="23" s="1"/>
  <c r="U350" i="23" s="1"/>
  <c r="AB350" i="23" s="1"/>
  <c r="AK117" i="23"/>
  <c r="AR117" i="23" s="1"/>
  <c r="V116" i="23" s="1"/>
  <c r="AC116" i="23" s="1"/>
  <c r="Z350" i="23"/>
  <c r="AG350" i="23" s="1"/>
  <c r="AO350" i="23" s="1"/>
  <c r="AV350" i="23" s="1"/>
  <c r="AA350" i="23"/>
  <c r="AH350" i="23" s="1"/>
  <c r="AP350" i="23" s="1"/>
  <c r="AW350" i="23" s="1"/>
  <c r="AK116" i="23" l="1"/>
  <c r="AR116" i="23" s="1"/>
  <c r="V115" i="23" s="1"/>
  <c r="AC115" i="23" s="1"/>
  <c r="AI350" i="23"/>
  <c r="Y349" i="23" l="1"/>
  <c r="AF349" i="23" s="1"/>
  <c r="AN349" i="23" s="1"/>
  <c r="AU349" i="23" s="1"/>
  <c r="AJ350" i="23"/>
  <c r="AQ350" i="23" s="1"/>
  <c r="U349" i="23" s="1"/>
  <c r="AB349" i="23" s="1"/>
  <c r="AK115" i="23"/>
  <c r="AR115" i="23" s="1"/>
  <c r="V114" i="23" s="1"/>
  <c r="AC114" i="23" s="1"/>
  <c r="Z349" i="23"/>
  <c r="AG349" i="23" s="1"/>
  <c r="AO349" i="23" s="1"/>
  <c r="AV349" i="23" s="1"/>
  <c r="AA349" i="23"/>
  <c r="AH349" i="23" s="1"/>
  <c r="AP349" i="23" s="1"/>
  <c r="AW349" i="23" s="1"/>
  <c r="AK114" i="23" l="1"/>
  <c r="AR114" i="23" s="1"/>
  <c r="V113" i="23" s="1"/>
  <c r="AC113" i="23" s="1"/>
  <c r="AK113" i="23" s="1"/>
  <c r="AR113" i="23" s="1"/>
  <c r="V112" i="23" s="1"/>
  <c r="AC112" i="23" s="1"/>
  <c r="AK112" i="23" s="1"/>
  <c r="AR112" i="23" s="1"/>
  <c r="V111" i="23" s="1"/>
  <c r="AC111" i="23" s="1"/>
  <c r="AK111" i="23" s="1"/>
  <c r="AR111" i="23" s="1"/>
  <c r="V110" i="23" s="1"/>
  <c r="AC110" i="23" s="1"/>
  <c r="AK110" i="23" s="1"/>
  <c r="AR110" i="23" s="1"/>
  <c r="V109" i="23" s="1"/>
  <c r="AC109" i="23" s="1"/>
  <c r="AK109" i="23" s="1"/>
  <c r="AR109" i="23" s="1"/>
  <c r="V108" i="23" s="1"/>
  <c r="AC108" i="23" s="1"/>
  <c r="AK108" i="23" s="1"/>
  <c r="AR108" i="23" s="1"/>
  <c r="V107" i="23" s="1"/>
  <c r="AC107" i="23" s="1"/>
  <c r="AK107" i="23" s="1"/>
  <c r="AR107" i="23" s="1"/>
  <c r="V106" i="23" s="1"/>
  <c r="AC106" i="23" s="1"/>
  <c r="AK106" i="23" s="1"/>
  <c r="AR106" i="23" s="1"/>
  <c r="V105" i="23" s="1"/>
  <c r="AC105" i="23" s="1"/>
  <c r="AK105" i="23" s="1"/>
  <c r="AR105" i="23" s="1"/>
  <c r="V104" i="23" s="1"/>
  <c r="AC104" i="23" s="1"/>
  <c r="AK104" i="23" s="1"/>
  <c r="AR104" i="23" s="1"/>
  <c r="V103" i="23" s="1"/>
  <c r="AC103" i="23" s="1"/>
  <c r="AK103" i="23" s="1"/>
  <c r="AR103" i="23" s="1"/>
  <c r="V102" i="23" s="1"/>
  <c r="AC102" i="23" s="1"/>
  <c r="AK102" i="23" s="1"/>
  <c r="AR102" i="23" s="1"/>
  <c r="V101" i="23" s="1"/>
  <c r="AC101" i="23" s="1"/>
  <c r="AK101" i="23" s="1"/>
  <c r="AR101" i="23" s="1"/>
  <c r="V100" i="23" s="1"/>
  <c r="AC100" i="23" s="1"/>
  <c r="AI349" i="23"/>
  <c r="Y348" i="23" l="1"/>
  <c r="AF348" i="23" s="1"/>
  <c r="AN348" i="23" s="1"/>
  <c r="AU348" i="23" s="1"/>
  <c r="AJ349" i="23"/>
  <c r="AQ349" i="23" s="1"/>
  <c r="U348" i="23" s="1"/>
  <c r="AB348" i="23" s="1"/>
  <c r="AK100" i="23"/>
  <c r="AR100" i="23" s="1"/>
  <c r="V99" i="23" s="1"/>
  <c r="AC99" i="23" s="1"/>
  <c r="Z348" i="23"/>
  <c r="AG348" i="23" s="1"/>
  <c r="AO348" i="23" s="1"/>
  <c r="AV348" i="23" s="1"/>
  <c r="AA348" i="23"/>
  <c r="AH348" i="23" s="1"/>
  <c r="AP348" i="23" s="1"/>
  <c r="AW348" i="23" s="1"/>
  <c r="AK99" i="23" l="1"/>
  <c r="AR99" i="23" s="1"/>
  <c r="V98" i="23" s="1"/>
  <c r="AC98" i="23" s="1"/>
  <c r="AI348" i="23"/>
  <c r="Y347" i="23" l="1"/>
  <c r="AF347" i="23" s="1"/>
  <c r="AN347" i="23" s="1"/>
  <c r="AU347" i="23" s="1"/>
  <c r="AJ348" i="23"/>
  <c r="AQ348" i="23" s="1"/>
  <c r="U347" i="23" s="1"/>
  <c r="AB347" i="23" s="1"/>
  <c r="AK98" i="23"/>
  <c r="AR98" i="23" s="1"/>
  <c r="V97" i="23" s="1"/>
  <c r="AC97" i="23" s="1"/>
  <c r="AK97" i="23" s="1"/>
  <c r="AR97" i="23" s="1"/>
  <c r="V96" i="23" s="1"/>
  <c r="AC96" i="23" s="1"/>
  <c r="Z347" i="23"/>
  <c r="AG347" i="23" s="1"/>
  <c r="AO347" i="23" s="1"/>
  <c r="AV347" i="23" s="1"/>
  <c r="AA347" i="23"/>
  <c r="AH347" i="23" s="1"/>
  <c r="AP347" i="23" s="1"/>
  <c r="AW347" i="23" s="1"/>
  <c r="AK96" i="23" l="1"/>
  <c r="AR96" i="23" s="1"/>
  <c r="V95" i="23" s="1"/>
  <c r="AC95" i="23" s="1"/>
  <c r="AI347" i="23"/>
  <c r="AK95" i="23" l="1"/>
  <c r="AR95" i="23" s="1"/>
  <c r="V94" i="23" s="1"/>
  <c r="AC94" i="23" s="1"/>
  <c r="Y346" i="23"/>
  <c r="AF346" i="23" s="1"/>
  <c r="AN346" i="23" s="1"/>
  <c r="AU346" i="23" s="1"/>
  <c r="AJ347" i="23"/>
  <c r="AQ347" i="23" s="1"/>
  <c r="U346" i="23" s="1"/>
  <c r="AB346" i="23" s="1"/>
  <c r="Z346" i="23"/>
  <c r="AG346" i="23" s="1"/>
  <c r="AO346" i="23" s="1"/>
  <c r="AV346" i="23" s="1"/>
  <c r="AK94" i="23" l="1"/>
  <c r="AR94" i="23" s="1"/>
  <c r="V93" i="23" s="1"/>
  <c r="AC93" i="23" s="1"/>
  <c r="AA346" i="23"/>
  <c r="AH346" i="23" s="1"/>
  <c r="AP346" i="23" s="1"/>
  <c r="AW346" i="23" s="1"/>
  <c r="AI346" i="23" l="1"/>
  <c r="AJ346" i="23" s="1"/>
  <c r="AQ346" i="23" s="1"/>
  <c r="U345" i="23" s="1"/>
  <c r="AB345" i="23" s="1"/>
  <c r="Y345" i="23"/>
  <c r="AF345" i="23" s="1"/>
  <c r="AN345" i="23" s="1"/>
  <c r="AU345" i="23" s="1"/>
  <c r="AK93" i="23"/>
  <c r="AR93" i="23" s="1"/>
  <c r="V92" i="23" s="1"/>
  <c r="AC92" i="23" s="1"/>
  <c r="Z345" i="23"/>
  <c r="AG345" i="23" s="1"/>
  <c r="AO345" i="23" s="1"/>
  <c r="AV345" i="23" s="1"/>
  <c r="AK92" i="23" l="1"/>
  <c r="AR92" i="23" s="1"/>
  <c r="V91" i="23" s="1"/>
  <c r="AC91" i="23" s="1"/>
  <c r="AK91" i="23" s="1"/>
  <c r="AR91" i="23" s="1"/>
  <c r="V90" i="23" s="1"/>
  <c r="AC90" i="23" s="1"/>
  <c r="AK90" i="23" s="1"/>
  <c r="AR90" i="23" s="1"/>
  <c r="V89" i="23" s="1"/>
  <c r="AC89" i="23" s="1"/>
  <c r="AK89" i="23" s="1"/>
  <c r="AR89" i="23" s="1"/>
  <c r="V88" i="23" s="1"/>
  <c r="AC88" i="23" s="1"/>
  <c r="AK88" i="23" s="1"/>
  <c r="AR88" i="23" s="1"/>
  <c r="V87" i="23" s="1"/>
  <c r="AC87" i="23" s="1"/>
  <c r="AK87" i="23" s="1"/>
  <c r="AR87" i="23" s="1"/>
  <c r="V86" i="23" s="1"/>
  <c r="AC86" i="23" s="1"/>
  <c r="AK86" i="23" s="1"/>
  <c r="AR86" i="23" s="1"/>
  <c r="V85" i="23" s="1"/>
  <c r="AC85" i="23" s="1"/>
  <c r="AK85" i="23" s="1"/>
  <c r="AR85" i="23" s="1"/>
  <c r="V84" i="23" s="1"/>
  <c r="AC84" i="23" s="1"/>
  <c r="AK84" i="23" s="1"/>
  <c r="AR84" i="23" s="1"/>
  <c r="V83" i="23" s="1"/>
  <c r="AC83" i="23" s="1"/>
  <c r="AK83" i="23" s="1"/>
  <c r="AR83" i="23" s="1"/>
  <c r="V82" i="23" s="1"/>
  <c r="AC82" i="23" s="1"/>
  <c r="AK82" i="23" s="1"/>
  <c r="AR82" i="23" s="1"/>
  <c r="V81" i="23" s="1"/>
  <c r="AC81" i="23" s="1"/>
  <c r="AA345" i="23"/>
  <c r="AH345" i="23" s="1"/>
  <c r="AP345" i="23" s="1"/>
  <c r="AW345" i="23" s="1"/>
  <c r="AI345" i="23" l="1"/>
  <c r="Y344" i="23"/>
  <c r="AF344" i="23" s="1"/>
  <c r="AN344" i="23" s="1"/>
  <c r="AU344" i="23" s="1"/>
  <c r="AJ345" i="23"/>
  <c r="AQ345" i="23" s="1"/>
  <c r="U344" i="23" s="1"/>
  <c r="AB344" i="23" s="1"/>
  <c r="AK81" i="23"/>
  <c r="AR81" i="23" s="1"/>
  <c r="V80" i="23" s="1"/>
  <c r="AC80" i="23" s="1"/>
  <c r="Z344" i="23"/>
  <c r="AG344" i="23" s="1"/>
  <c r="AO344" i="23" s="1"/>
  <c r="AV344" i="23" s="1"/>
  <c r="AA344" i="23"/>
  <c r="AH344" i="23" s="1"/>
  <c r="AP344" i="23" s="1"/>
  <c r="AW344" i="23" s="1"/>
  <c r="AK80" i="23" l="1"/>
  <c r="AR80" i="23" s="1"/>
  <c r="V79" i="23" s="1"/>
  <c r="AC79" i="23" s="1"/>
  <c r="AK79" i="23" s="1"/>
  <c r="AR79" i="23" s="1"/>
  <c r="V78" i="23" s="1"/>
  <c r="AC78" i="23" s="1"/>
  <c r="AI344" i="23"/>
  <c r="Y343" i="23" l="1"/>
  <c r="AF343" i="23" s="1"/>
  <c r="AN343" i="23" s="1"/>
  <c r="AU343" i="23" s="1"/>
  <c r="AJ344" i="23"/>
  <c r="AQ344" i="23" s="1"/>
  <c r="U343" i="23" s="1"/>
  <c r="AB343" i="23" s="1"/>
  <c r="AK78" i="23"/>
  <c r="AR78" i="23" s="1"/>
  <c r="V77" i="23" s="1"/>
  <c r="AC77" i="23" s="1"/>
  <c r="Z343" i="23"/>
  <c r="AG343" i="23" s="1"/>
  <c r="AO343" i="23" s="1"/>
  <c r="AV343" i="23" s="1"/>
  <c r="AA343" i="23"/>
  <c r="AH343" i="23" s="1"/>
  <c r="AP343" i="23" s="1"/>
  <c r="AW343" i="23" s="1"/>
  <c r="AK77" i="23" l="1"/>
  <c r="AR77" i="23" s="1"/>
  <c r="V76" i="23" s="1"/>
  <c r="AC76" i="23" s="1"/>
  <c r="AI343" i="23"/>
  <c r="Y342" i="23" l="1"/>
  <c r="AF342" i="23" s="1"/>
  <c r="AN342" i="23" s="1"/>
  <c r="AU342" i="23" s="1"/>
  <c r="AJ343" i="23"/>
  <c r="AQ343" i="23" s="1"/>
  <c r="U342" i="23" s="1"/>
  <c r="AB342" i="23" s="1"/>
  <c r="AK76" i="23"/>
  <c r="AR76" i="23" s="1"/>
  <c r="V75" i="23" s="1"/>
  <c r="AC75" i="23" s="1"/>
  <c r="Z342" i="23"/>
  <c r="AG342" i="23" s="1"/>
  <c r="AO342" i="23" s="1"/>
  <c r="AV342" i="23" s="1"/>
  <c r="AA342" i="23"/>
  <c r="AH342" i="23" s="1"/>
  <c r="AP342" i="23" s="1"/>
  <c r="AW342" i="23" s="1"/>
  <c r="AK75" i="23" l="1"/>
  <c r="AR75" i="23" s="1"/>
  <c r="V74" i="23" s="1"/>
  <c r="AC74" i="23" s="1"/>
  <c r="AI342" i="23"/>
  <c r="Y341" i="23" l="1"/>
  <c r="AF341" i="23" s="1"/>
  <c r="AN341" i="23" s="1"/>
  <c r="AU341" i="23" s="1"/>
  <c r="AJ342" i="23"/>
  <c r="AQ342" i="23" s="1"/>
  <c r="U341" i="23" s="1"/>
  <c r="AB341" i="23" s="1"/>
  <c r="AK74" i="23"/>
  <c r="AR74" i="23" s="1"/>
  <c r="V73" i="23" s="1"/>
  <c r="AC73" i="23" s="1"/>
  <c r="Z341" i="23"/>
  <c r="AG341" i="23" s="1"/>
  <c r="AO341" i="23" s="1"/>
  <c r="AV341" i="23" s="1"/>
  <c r="AA341" i="23"/>
  <c r="AH341" i="23" s="1"/>
  <c r="AP341" i="23" s="1"/>
  <c r="AW341" i="23" s="1"/>
  <c r="AK73" i="23" l="1"/>
  <c r="AR73" i="23" s="1"/>
  <c r="V72" i="23" s="1"/>
  <c r="AC72" i="23" s="1"/>
  <c r="AI341" i="23"/>
  <c r="Y340" i="23" l="1"/>
  <c r="AF340" i="23" s="1"/>
  <c r="AN340" i="23" s="1"/>
  <c r="AU340" i="23" s="1"/>
  <c r="AJ341" i="23"/>
  <c r="AQ341" i="23" s="1"/>
  <c r="AK72" i="23"/>
  <c r="AR72" i="23" s="1"/>
  <c r="V71" i="23" s="1"/>
  <c r="AC71" i="23" s="1"/>
  <c r="AA340" i="23"/>
  <c r="AH340" i="23" s="1"/>
  <c r="AP340" i="23" s="1"/>
  <c r="AW340" i="23" s="1"/>
  <c r="Z340" i="23"/>
  <c r="AG340" i="23" s="1"/>
  <c r="AO340" i="23" s="1"/>
  <c r="AV340" i="23" s="1"/>
  <c r="AK71" i="23" l="1"/>
  <c r="AR71" i="23" s="1"/>
  <c r="V70" i="23" s="1"/>
  <c r="AC70" i="23" s="1"/>
  <c r="U340" i="23"/>
  <c r="AB340" i="23" s="1"/>
  <c r="AI340" i="23" s="1"/>
  <c r="Y339" i="23" l="1"/>
  <c r="AF339" i="23" s="1"/>
  <c r="AN339" i="23" s="1"/>
  <c r="AU339" i="23" s="1"/>
  <c r="AJ340" i="23"/>
  <c r="AQ340" i="23" s="1"/>
  <c r="U339" i="23" s="1"/>
  <c r="AB339" i="23" s="1"/>
  <c r="AK70" i="23"/>
  <c r="AR70" i="23" s="1"/>
  <c r="V69" i="23" s="1"/>
  <c r="AC69" i="23" s="1"/>
  <c r="Z339" i="23"/>
  <c r="AG339" i="23" s="1"/>
  <c r="AO339" i="23" s="1"/>
  <c r="AV339" i="23" s="1"/>
  <c r="AA339" i="23"/>
  <c r="AH339" i="23" s="1"/>
  <c r="AP339" i="23" s="1"/>
  <c r="AW339" i="23" s="1"/>
  <c r="AK69" i="23" l="1"/>
  <c r="AR69" i="23" s="1"/>
  <c r="V68" i="23" s="1"/>
  <c r="AC68" i="23" s="1"/>
  <c r="AI339" i="23"/>
  <c r="Y338" i="23" l="1"/>
  <c r="AF338" i="23" s="1"/>
  <c r="AN338" i="23" s="1"/>
  <c r="AU338" i="23" s="1"/>
  <c r="AJ339" i="23"/>
  <c r="AQ339" i="23" s="1"/>
  <c r="U338" i="23" s="1"/>
  <c r="AB338" i="23" s="1"/>
  <c r="AK68" i="23"/>
  <c r="AR68" i="23" s="1"/>
  <c r="V67" i="23" s="1"/>
  <c r="AC67" i="23" s="1"/>
  <c r="Z338" i="23"/>
  <c r="AG338" i="23" s="1"/>
  <c r="AO338" i="23" s="1"/>
  <c r="AV338" i="23" s="1"/>
  <c r="AA338" i="23"/>
  <c r="AH338" i="23" s="1"/>
  <c r="AP338" i="23" s="1"/>
  <c r="AW338" i="23" s="1"/>
  <c r="AK67" i="23" l="1"/>
  <c r="AR67" i="23" s="1"/>
  <c r="V66" i="23" s="1"/>
  <c r="AC66" i="23" s="1"/>
  <c r="AI338" i="23"/>
  <c r="Y337" i="23" l="1"/>
  <c r="AF337" i="23" s="1"/>
  <c r="AN337" i="23" s="1"/>
  <c r="AU337" i="23" s="1"/>
  <c r="AJ338" i="23"/>
  <c r="AQ338" i="23" s="1"/>
  <c r="U337" i="23" s="1"/>
  <c r="AB337" i="23" s="1"/>
  <c r="AK66" i="23"/>
  <c r="AR66" i="23" s="1"/>
  <c r="V65" i="23" s="1"/>
  <c r="AC65" i="23" s="1"/>
  <c r="Z337" i="23"/>
  <c r="AG337" i="23" s="1"/>
  <c r="AO337" i="23" s="1"/>
  <c r="AV337" i="23" s="1"/>
  <c r="AA337" i="23"/>
  <c r="AH337" i="23" s="1"/>
  <c r="AP337" i="23" s="1"/>
  <c r="AW337" i="23" s="1"/>
  <c r="AK65" i="23" l="1"/>
  <c r="AR65" i="23" s="1"/>
  <c r="V64" i="23" s="1"/>
  <c r="AC64" i="23" s="1"/>
  <c r="AI337" i="23"/>
  <c r="Y336" i="23" l="1"/>
  <c r="AF336" i="23" s="1"/>
  <c r="AN336" i="23" s="1"/>
  <c r="AU336" i="23" s="1"/>
  <c r="AJ337" i="23"/>
  <c r="AQ337" i="23" s="1"/>
  <c r="U336" i="23" s="1"/>
  <c r="AB336" i="23" s="1"/>
  <c r="AK64" i="23"/>
  <c r="AR64" i="23" s="1"/>
  <c r="V63" i="23" s="1"/>
  <c r="AC63" i="23" s="1"/>
  <c r="Z336" i="23"/>
  <c r="AG336" i="23" s="1"/>
  <c r="AO336" i="23" s="1"/>
  <c r="AV336" i="23" s="1"/>
  <c r="AA336" i="23"/>
  <c r="AH336" i="23" s="1"/>
  <c r="AP336" i="23" s="1"/>
  <c r="AW336" i="23" s="1"/>
  <c r="AK63" i="23" l="1"/>
  <c r="AR63" i="23" s="1"/>
  <c r="V62" i="23" s="1"/>
  <c r="AC62" i="23" s="1"/>
  <c r="AI336" i="23"/>
  <c r="Y335" i="23" l="1"/>
  <c r="AF335" i="23" s="1"/>
  <c r="AN335" i="23" s="1"/>
  <c r="AU335" i="23" s="1"/>
  <c r="AJ336" i="23"/>
  <c r="AQ336" i="23" s="1"/>
  <c r="U335" i="23" s="1"/>
  <c r="AB335" i="23" s="1"/>
  <c r="AK62" i="23"/>
  <c r="AR62" i="23" s="1"/>
  <c r="V61" i="23" s="1"/>
  <c r="AC61" i="23" s="1"/>
  <c r="Z335" i="23"/>
  <c r="AG335" i="23" s="1"/>
  <c r="AO335" i="23" s="1"/>
  <c r="AV335" i="23" s="1"/>
  <c r="AK61" i="23" l="1"/>
  <c r="AR61" i="23" s="1"/>
  <c r="V60" i="23" s="1"/>
  <c r="AC60" i="23" s="1"/>
  <c r="AA335" i="23"/>
  <c r="AH335" i="23" s="1"/>
  <c r="AP335" i="23" s="1"/>
  <c r="AW335" i="23" s="1"/>
  <c r="AI335" i="23" l="1"/>
  <c r="AK60" i="23"/>
  <c r="AR60" i="23" s="1"/>
  <c r="V59" i="23" s="1"/>
  <c r="AC59" i="23" s="1"/>
  <c r="Z334" i="23"/>
  <c r="AG334" i="23" s="1"/>
  <c r="AO334" i="23" s="1"/>
  <c r="AV334" i="23" s="1"/>
  <c r="AA334" i="23"/>
  <c r="AH334" i="23" s="1"/>
  <c r="AP334" i="23" s="1"/>
  <c r="AW334" i="23" s="1"/>
  <c r="AK59" i="23" l="1"/>
  <c r="AR59" i="23" s="1"/>
  <c r="V58" i="23" s="1"/>
  <c r="AC58" i="23" s="1"/>
  <c r="Y334" i="23"/>
  <c r="AF334" i="23" s="1"/>
  <c r="AN334" i="23" s="1"/>
  <c r="AU334" i="23" s="1"/>
  <c r="AJ335" i="23"/>
  <c r="AQ335" i="23" s="1"/>
  <c r="U334" i="23" s="1"/>
  <c r="AB334" i="23" s="1"/>
  <c r="AI334" i="23" s="1"/>
  <c r="Y333" i="23" l="1"/>
  <c r="AF333" i="23" s="1"/>
  <c r="AN333" i="23" s="1"/>
  <c r="AU333" i="23" s="1"/>
  <c r="AJ334" i="23"/>
  <c r="AQ334" i="23" s="1"/>
  <c r="U333" i="23" s="1"/>
  <c r="AB333" i="23" s="1"/>
  <c r="AK58" i="23"/>
  <c r="AR58" i="23" s="1"/>
  <c r="V57" i="23" s="1"/>
  <c r="AC57" i="23" s="1"/>
  <c r="Z333" i="23"/>
  <c r="AG333" i="23" s="1"/>
  <c r="AO333" i="23" s="1"/>
  <c r="AV333" i="23" s="1"/>
  <c r="AK57" i="23" l="1"/>
  <c r="AR57" i="23" s="1"/>
  <c r="V56" i="23" s="1"/>
  <c r="AC56" i="23" s="1"/>
  <c r="AA333" i="23"/>
  <c r="AH333" i="23" s="1"/>
  <c r="AP333" i="23" s="1"/>
  <c r="AW333" i="23" s="1"/>
  <c r="AI333" i="23" l="1"/>
  <c r="AK56" i="23"/>
  <c r="AR56" i="23" s="1"/>
  <c r="V55" i="23" s="1"/>
  <c r="AC55" i="23" s="1"/>
  <c r="AK55" i="23" s="1"/>
  <c r="AR55" i="23" s="1"/>
  <c r="V54" i="23" s="1"/>
  <c r="AC54" i="23" s="1"/>
  <c r="AK54" i="23" s="1"/>
  <c r="AR54" i="23" s="1"/>
  <c r="V53" i="23" s="1"/>
  <c r="AC53" i="23" s="1"/>
  <c r="AK53" i="23" s="1"/>
  <c r="AR53" i="23" s="1"/>
  <c r="V52" i="23" s="1"/>
  <c r="AC52" i="23" s="1"/>
  <c r="AK52" i="23" s="1"/>
  <c r="AR52" i="23" s="1"/>
  <c r="V51" i="23" s="1"/>
  <c r="AC51" i="23" s="1"/>
  <c r="AK51" i="23" s="1"/>
  <c r="AR51" i="23" s="1"/>
  <c r="V50" i="23" s="1"/>
  <c r="AC50" i="23" s="1"/>
  <c r="AK50" i="23" s="1"/>
  <c r="AR50" i="23" s="1"/>
  <c r="V49" i="23" s="1"/>
  <c r="AC49" i="23" s="1"/>
  <c r="AK49" i="23" s="1"/>
  <c r="AR49" i="23" s="1"/>
  <c r="V48" i="23" s="1"/>
  <c r="AC48" i="23" s="1"/>
  <c r="AK48" i="23" s="1"/>
  <c r="AR48" i="23" s="1"/>
  <c r="V47" i="23" s="1"/>
  <c r="AC47" i="23" s="1"/>
  <c r="AK47" i="23" s="1"/>
  <c r="AR47" i="23" s="1"/>
  <c r="V46" i="23" s="1"/>
  <c r="AC46" i="23" s="1"/>
  <c r="AK46" i="23" s="1"/>
  <c r="AR46" i="23" s="1"/>
  <c r="V45" i="23" s="1"/>
  <c r="AC45" i="23" s="1"/>
  <c r="AK45" i="23" s="1"/>
  <c r="AR45" i="23" s="1"/>
  <c r="V44" i="23" s="1"/>
  <c r="AC44" i="23" s="1"/>
  <c r="AK44" i="23" s="1"/>
  <c r="AR44" i="23" s="1"/>
  <c r="V43" i="23" s="1"/>
  <c r="AC43" i="23" s="1"/>
  <c r="AK43" i="23" s="1"/>
  <c r="AR43" i="23" s="1"/>
  <c r="V42" i="23" s="1"/>
  <c r="AC42" i="23" s="1"/>
  <c r="AK42" i="23" s="1"/>
  <c r="AR42" i="23" s="1"/>
  <c r="V41" i="23" s="1"/>
  <c r="AC41" i="23" s="1"/>
  <c r="AK41" i="23" s="1"/>
  <c r="AR41" i="23" s="1"/>
  <c r="V40" i="23" s="1"/>
  <c r="AC40" i="23" s="1"/>
  <c r="Z332" i="23"/>
  <c r="AG332" i="23" s="1"/>
  <c r="AO332" i="23" s="1"/>
  <c r="AV332" i="23" s="1"/>
  <c r="AA332" i="23"/>
  <c r="AH332" i="23" s="1"/>
  <c r="AP332" i="23" s="1"/>
  <c r="AW332" i="23" s="1"/>
  <c r="AK40" i="23" l="1"/>
  <c r="AR40" i="23" s="1"/>
  <c r="V39" i="23" s="1"/>
  <c r="AC39" i="23" s="1"/>
  <c r="AK39" i="23" s="1"/>
  <c r="AR39" i="23" s="1"/>
  <c r="V38" i="23" s="1"/>
  <c r="AC38" i="23" s="1"/>
  <c r="Y332" i="23"/>
  <c r="AF332" i="23" s="1"/>
  <c r="AN332" i="23" s="1"/>
  <c r="AU332" i="23" s="1"/>
  <c r="AJ333" i="23"/>
  <c r="AQ333" i="23" s="1"/>
  <c r="U332" i="23" s="1"/>
  <c r="AB332" i="23" s="1"/>
  <c r="AI332" i="23" s="1"/>
  <c r="Y331" i="23" l="1"/>
  <c r="AF331" i="23" s="1"/>
  <c r="AN331" i="23" s="1"/>
  <c r="AU331" i="23" s="1"/>
  <c r="AJ332" i="23"/>
  <c r="AQ332" i="23" s="1"/>
  <c r="U331" i="23" s="1"/>
  <c r="AB331" i="23" s="1"/>
  <c r="AK38" i="23"/>
  <c r="AR38" i="23" s="1"/>
  <c r="V37" i="23" s="1"/>
  <c r="AC37" i="23" s="1"/>
  <c r="Z331" i="23"/>
  <c r="AG331" i="23" s="1"/>
  <c r="AO331" i="23" s="1"/>
  <c r="AV331" i="23" s="1"/>
  <c r="AK37" i="23" l="1"/>
  <c r="AR37" i="23" s="1"/>
  <c r="V36" i="23" s="1"/>
  <c r="AC36" i="23" s="1"/>
  <c r="AA331" i="23"/>
  <c r="AH331" i="23" s="1"/>
  <c r="AP331" i="23" s="1"/>
  <c r="AW331" i="23" s="1"/>
  <c r="AI331" i="23" l="1"/>
  <c r="Y330" i="23"/>
  <c r="AF330" i="23" s="1"/>
  <c r="AN330" i="23" s="1"/>
  <c r="AU330" i="23" s="1"/>
  <c r="AJ331" i="23"/>
  <c r="AQ331" i="23" s="1"/>
  <c r="U330" i="23" s="1"/>
  <c r="AB330" i="23" s="1"/>
  <c r="AK36" i="23"/>
  <c r="AR36" i="23" s="1"/>
  <c r="V35" i="23" s="1"/>
  <c r="AC35" i="23" s="1"/>
  <c r="AK35" i="23" s="1"/>
  <c r="AR35" i="23" s="1"/>
  <c r="V34" i="23" s="1"/>
  <c r="AC34" i="23" s="1"/>
  <c r="AK34" i="23" s="1"/>
  <c r="AR34" i="23" s="1"/>
  <c r="V33" i="23" s="1"/>
  <c r="AC33" i="23" s="1"/>
  <c r="AK33" i="23" s="1"/>
  <c r="AR33" i="23" s="1"/>
  <c r="V32" i="23" s="1"/>
  <c r="AC32" i="23" s="1"/>
  <c r="AK32" i="23" s="1"/>
  <c r="AR32" i="23" s="1"/>
  <c r="V31" i="23" s="1"/>
  <c r="AC31" i="23" s="1"/>
  <c r="AK31" i="23" s="1"/>
  <c r="AR31" i="23" s="1"/>
  <c r="V30" i="23" s="1"/>
  <c r="AC30" i="23" s="1"/>
  <c r="AK30" i="23" s="1"/>
  <c r="AR30" i="23" s="1"/>
  <c r="V29" i="23" s="1"/>
  <c r="AC29" i="23" s="1"/>
  <c r="Z330" i="23"/>
  <c r="AG330" i="23" s="1"/>
  <c r="AO330" i="23" s="1"/>
  <c r="AV330" i="23" s="1"/>
  <c r="AA330" i="23"/>
  <c r="AH330" i="23" s="1"/>
  <c r="AP330" i="23" s="1"/>
  <c r="AW330" i="23" s="1"/>
  <c r="AK29" i="23" l="1"/>
  <c r="AR29" i="23" s="1"/>
  <c r="V28" i="23" s="1"/>
  <c r="AC28" i="23" s="1"/>
  <c r="AK28" i="23" s="1"/>
  <c r="AR28" i="23" s="1"/>
  <c r="V27" i="23" s="1"/>
  <c r="AC27" i="23" s="1"/>
  <c r="AK27" i="23" s="1"/>
  <c r="AR27" i="23" s="1"/>
  <c r="V26" i="23" s="1"/>
  <c r="AC26" i="23" s="1"/>
  <c r="AK26" i="23" s="1"/>
  <c r="AR26" i="23" s="1"/>
  <c r="V25" i="23" s="1"/>
  <c r="AC25" i="23" s="1"/>
  <c r="AK25" i="23" s="1"/>
  <c r="AR25" i="23" s="1"/>
  <c r="V24" i="23" s="1"/>
  <c r="AC24" i="23" s="1"/>
  <c r="AK24" i="23" s="1"/>
  <c r="AR24" i="23" s="1"/>
  <c r="V23" i="23" s="1"/>
  <c r="AC23" i="23" s="1"/>
  <c r="AK23" i="23" s="1"/>
  <c r="AR23" i="23" s="1"/>
  <c r="V22" i="23" s="1"/>
  <c r="AC22" i="23" s="1"/>
  <c r="AK22" i="23" s="1"/>
  <c r="AR22" i="23" s="1"/>
  <c r="V21" i="23" s="1"/>
  <c r="AC21" i="23" s="1"/>
  <c r="AK21" i="23" s="1"/>
  <c r="AR21" i="23" s="1"/>
  <c r="V20" i="23" s="1"/>
  <c r="AC20" i="23" s="1"/>
  <c r="AK20" i="23" s="1"/>
  <c r="AR20" i="23" s="1"/>
  <c r="V19" i="23" s="1"/>
  <c r="AC19" i="23" s="1"/>
  <c r="AK19" i="23" s="1"/>
  <c r="AR19" i="23" s="1"/>
  <c r="V18" i="23" s="1"/>
  <c r="AC18" i="23" s="1"/>
  <c r="AK18" i="23" s="1"/>
  <c r="AR18" i="23" s="1"/>
  <c r="V17" i="23" s="1"/>
  <c r="AC17" i="23" s="1"/>
  <c r="AK17" i="23" s="1"/>
  <c r="AR17" i="23" s="1"/>
  <c r="V16" i="23" s="1"/>
  <c r="AC16" i="23" s="1"/>
  <c r="AK16" i="23" s="1"/>
  <c r="AR16" i="23" s="1"/>
  <c r="V15" i="23" s="1"/>
  <c r="AC15" i="23" s="1"/>
  <c r="AK15" i="23" s="1"/>
  <c r="AR15" i="23" s="1"/>
  <c r="V14" i="23" s="1"/>
  <c r="AC14" i="23" s="1"/>
  <c r="AK14" i="23" s="1"/>
  <c r="AR14" i="23" s="1"/>
  <c r="V13" i="23" s="1"/>
  <c r="AC13" i="23" s="1"/>
  <c r="AI330" i="23"/>
  <c r="Y329" i="23" l="1"/>
  <c r="AF329" i="23" s="1"/>
  <c r="AN329" i="23" s="1"/>
  <c r="AU329" i="23" s="1"/>
  <c r="AJ330" i="23"/>
  <c r="AQ330" i="23" s="1"/>
  <c r="U329" i="23" s="1"/>
  <c r="AB329" i="23" s="1"/>
  <c r="AK13" i="23"/>
  <c r="AR13" i="23" s="1"/>
  <c r="V12" i="23" s="1"/>
  <c r="AC12" i="23" s="1"/>
  <c r="AK12" i="23" s="1"/>
  <c r="AR12" i="23" s="1"/>
  <c r="V11" i="23" s="1"/>
  <c r="AC11" i="23" s="1"/>
  <c r="AK11" i="23" s="1"/>
  <c r="AR11" i="23" s="1"/>
  <c r="V10" i="23" s="1"/>
  <c r="AC10" i="23" s="1"/>
  <c r="AK10" i="23" s="1"/>
  <c r="AR10" i="23" s="1"/>
  <c r="V9" i="23" s="1"/>
  <c r="AC9" i="23" s="1"/>
  <c r="AK9" i="23" s="1"/>
  <c r="AR9" i="23" s="1"/>
  <c r="Z329" i="23"/>
  <c r="AG329" i="23" s="1"/>
  <c r="AO329" i="23" s="1"/>
  <c r="AV329" i="23" s="1"/>
  <c r="AA329" i="23"/>
  <c r="AH329" i="23" s="1"/>
  <c r="AP329" i="23" s="1"/>
  <c r="AW329" i="23" s="1"/>
  <c r="AI329" i="23" l="1"/>
  <c r="Y328" i="23" l="1"/>
  <c r="AF328" i="23" s="1"/>
  <c r="AN328" i="23" s="1"/>
  <c r="AU328" i="23" s="1"/>
  <c r="AJ329" i="23"/>
  <c r="AQ329" i="23" s="1"/>
  <c r="U328" i="23" s="1"/>
  <c r="AB328" i="23" s="1"/>
  <c r="Z328" i="23"/>
  <c r="AG328" i="23" s="1"/>
  <c r="AO328" i="23" s="1"/>
  <c r="AV328" i="23" s="1"/>
  <c r="AA328" i="23"/>
  <c r="AH328" i="23" s="1"/>
  <c r="AP328" i="23" s="1"/>
  <c r="AW328" i="23" s="1"/>
  <c r="AI328" i="23" l="1"/>
  <c r="Y327" i="23" l="1"/>
  <c r="AF327" i="23" s="1"/>
  <c r="AN327" i="23" s="1"/>
  <c r="AU327" i="23" s="1"/>
  <c r="AJ328" i="23"/>
  <c r="AQ328" i="23" s="1"/>
  <c r="U327" i="23" s="1"/>
  <c r="AB327" i="23" s="1"/>
  <c r="Z327" i="23"/>
  <c r="AG327" i="23" s="1"/>
  <c r="AO327" i="23" s="1"/>
  <c r="AV327" i="23" s="1"/>
  <c r="AA327" i="23" l="1"/>
  <c r="AH327" i="23" s="1"/>
  <c r="AP327" i="23" s="1"/>
  <c r="AW327" i="23" s="1"/>
  <c r="AI327" i="23" l="1"/>
  <c r="Y326" i="23"/>
  <c r="AF326" i="23" s="1"/>
  <c r="AN326" i="23" s="1"/>
  <c r="AU326" i="23" s="1"/>
  <c r="AJ327" i="23"/>
  <c r="AQ327" i="23" s="1"/>
  <c r="U326" i="23" s="1"/>
  <c r="AB326" i="23" s="1"/>
  <c r="Z326" i="23"/>
  <c r="AG326" i="23" s="1"/>
  <c r="AO326" i="23" s="1"/>
  <c r="AV326" i="23" s="1"/>
  <c r="AA326" i="23"/>
  <c r="AH326" i="23" s="1"/>
  <c r="AP326" i="23" s="1"/>
  <c r="AW326" i="23" s="1"/>
  <c r="AI326" i="23" l="1"/>
  <c r="Y325" i="23" l="1"/>
  <c r="AF325" i="23" s="1"/>
  <c r="AN325" i="23" s="1"/>
  <c r="AU325" i="23" s="1"/>
  <c r="AJ326" i="23"/>
  <c r="AQ326" i="23" s="1"/>
  <c r="U325" i="23" s="1"/>
  <c r="AB325" i="23" s="1"/>
  <c r="Z325" i="23"/>
  <c r="AG325" i="23" s="1"/>
  <c r="AO325" i="23" s="1"/>
  <c r="AV325" i="23" s="1"/>
  <c r="AA325" i="23" l="1"/>
  <c r="AH325" i="23" s="1"/>
  <c r="AP325" i="23" s="1"/>
  <c r="AW325" i="23" s="1"/>
  <c r="AI325" i="23" l="1"/>
  <c r="Y324" i="23"/>
  <c r="AF324" i="23" s="1"/>
  <c r="AN324" i="23" s="1"/>
  <c r="AU324" i="23" s="1"/>
  <c r="Y323" i="23" s="1"/>
  <c r="AF323" i="23" s="1"/>
  <c r="AN323" i="23" s="1"/>
  <c r="AU323" i="23" s="1"/>
  <c r="Y322" i="23" s="1"/>
  <c r="AF322" i="23" s="1"/>
  <c r="AN322" i="23" s="1"/>
  <c r="AU322" i="23" s="1"/>
  <c r="Y321" i="23" s="1"/>
  <c r="AF321" i="23" s="1"/>
  <c r="AN321" i="23" s="1"/>
  <c r="AU321" i="23" s="1"/>
  <c r="Y320" i="23" s="1"/>
  <c r="AF320" i="23" s="1"/>
  <c r="AN320" i="23" s="1"/>
  <c r="AU320" i="23" s="1"/>
  <c r="Y319" i="23" s="1"/>
  <c r="AF319" i="23" s="1"/>
  <c r="AN319" i="23" s="1"/>
  <c r="AU319" i="23" s="1"/>
  <c r="AJ325" i="23"/>
  <c r="AQ325" i="23" s="1"/>
  <c r="U324" i="23" s="1"/>
  <c r="AB324" i="23" s="1"/>
  <c r="Z324" i="23"/>
  <c r="AG324" i="23" s="1"/>
  <c r="AO324" i="23" s="1"/>
  <c r="AV324" i="23" s="1"/>
  <c r="AA324" i="23" l="1"/>
  <c r="AH324" i="23" s="1"/>
  <c r="AI324" i="23" s="1"/>
  <c r="AJ324" i="23" s="1"/>
  <c r="AQ324" i="23" s="1"/>
  <c r="Z323" i="23" l="1"/>
  <c r="AG323" i="23" s="1"/>
  <c r="AO323" i="23" s="1"/>
  <c r="AV323" i="23" s="1"/>
  <c r="AP324" i="23"/>
  <c r="AW324" i="23" s="1"/>
  <c r="AA323" i="23" s="1"/>
  <c r="AH323" i="23" s="1"/>
  <c r="U323" i="23"/>
  <c r="AB323" i="23" s="1"/>
  <c r="Z322" i="23" l="1"/>
  <c r="AG322" i="23" s="1"/>
  <c r="AO322" i="23" s="1"/>
  <c r="AV322" i="23" s="1"/>
  <c r="AP323" i="23"/>
  <c r="AW323" i="23" s="1"/>
  <c r="AI323" i="23"/>
  <c r="AJ323" i="23" s="1"/>
  <c r="AQ323" i="23" s="1"/>
  <c r="U322" i="23" l="1"/>
  <c r="AB322" i="23" s="1"/>
  <c r="AA322" i="23"/>
  <c r="AH322" i="23" s="1"/>
  <c r="Z321" i="23" l="1"/>
  <c r="AG321" i="23" s="1"/>
  <c r="AO321" i="23" s="1"/>
  <c r="AV321" i="23" s="1"/>
  <c r="AP322" i="23"/>
  <c r="AW322" i="23" s="1"/>
  <c r="AI322" i="23"/>
  <c r="AJ322" i="23" s="1"/>
  <c r="AQ322" i="23" s="1"/>
  <c r="U321" i="23" l="1"/>
  <c r="AB321" i="23" s="1"/>
  <c r="AA321" i="23"/>
  <c r="AH321" i="23" s="1"/>
  <c r="Z320" i="23" l="1"/>
  <c r="AG320" i="23" s="1"/>
  <c r="AO320" i="23" s="1"/>
  <c r="AV320" i="23" s="1"/>
  <c r="AP321" i="23"/>
  <c r="AW321" i="23" s="1"/>
  <c r="AI321" i="23"/>
  <c r="AJ321" i="23" s="1"/>
  <c r="AQ321" i="23" s="1"/>
  <c r="AA320" i="23" l="1"/>
  <c r="AH320" i="23" s="1"/>
  <c r="U320" i="23"/>
  <c r="AB320" i="23" s="1"/>
  <c r="Z319" i="23" l="1"/>
  <c r="AG319" i="23" s="1"/>
  <c r="AO319" i="23" s="1"/>
  <c r="AV319" i="23" s="1"/>
  <c r="AP320" i="23"/>
  <c r="AW320" i="23" s="1"/>
  <c r="AI320" i="23"/>
  <c r="AJ320" i="23" s="1"/>
  <c r="AQ320" i="23" s="1"/>
  <c r="U319" i="23" l="1"/>
  <c r="AB319" i="23" s="1"/>
  <c r="AA319" i="23"/>
  <c r="AH319" i="23" s="1"/>
  <c r="AP319" i="23" s="1"/>
  <c r="AW319" i="23" s="1"/>
  <c r="AI319" i="23" l="1"/>
  <c r="Y318" i="23" l="1"/>
  <c r="AF318" i="23" s="1"/>
  <c r="AN318" i="23" s="1"/>
  <c r="AU318" i="23" s="1"/>
  <c r="AJ319" i="23"/>
  <c r="AQ319" i="23" s="1"/>
  <c r="U318" i="23" s="1"/>
  <c r="AB318" i="23" s="1"/>
  <c r="Z318" i="23"/>
  <c r="AG318" i="23" s="1"/>
  <c r="AO318" i="23" s="1"/>
  <c r="AV318" i="23" s="1"/>
  <c r="AA318" i="23"/>
  <c r="AH318" i="23" s="1"/>
  <c r="AP318" i="23" s="1"/>
  <c r="AW318" i="23" s="1"/>
  <c r="AI318" i="23" l="1"/>
  <c r="Y317" i="23" l="1"/>
  <c r="AF317" i="23" s="1"/>
  <c r="AN317" i="23" s="1"/>
  <c r="AU317" i="23" s="1"/>
  <c r="AJ318" i="23"/>
  <c r="AQ318" i="23" s="1"/>
  <c r="U317" i="23" s="1"/>
  <c r="AB317" i="23" s="1"/>
  <c r="Z317" i="23"/>
  <c r="AG317" i="23" s="1"/>
  <c r="AO317" i="23" s="1"/>
  <c r="AV317" i="23" s="1"/>
  <c r="AA317" i="23"/>
  <c r="AH317" i="23" s="1"/>
  <c r="AP317" i="23" s="1"/>
  <c r="AW317" i="23" s="1"/>
  <c r="AI317" i="23" l="1"/>
  <c r="Y316" i="23" l="1"/>
  <c r="AF316" i="23" s="1"/>
  <c r="AN316" i="23" s="1"/>
  <c r="AU316" i="23" s="1"/>
  <c r="Y315" i="23" s="1"/>
  <c r="AF315" i="23" s="1"/>
  <c r="AN315" i="23" s="1"/>
  <c r="AU315" i="23" s="1"/>
  <c r="Y314" i="23" s="1"/>
  <c r="AF314" i="23" s="1"/>
  <c r="AN314" i="23" s="1"/>
  <c r="AU314" i="23" s="1"/>
  <c r="Y313" i="23" s="1"/>
  <c r="AF313" i="23" s="1"/>
  <c r="AN313" i="23" s="1"/>
  <c r="AU313" i="23" s="1"/>
  <c r="Y312" i="23" s="1"/>
  <c r="AF312" i="23" s="1"/>
  <c r="AN312" i="23" s="1"/>
  <c r="AU312" i="23" s="1"/>
  <c r="Y311" i="23" s="1"/>
  <c r="AF311" i="23" s="1"/>
  <c r="AN311" i="23" s="1"/>
  <c r="AU311" i="23" s="1"/>
  <c r="AJ317" i="23"/>
  <c r="AQ317" i="23" s="1"/>
  <c r="U316" i="23" s="1"/>
  <c r="AB316" i="23" s="1"/>
  <c r="Z316" i="23"/>
  <c r="AG316" i="23" s="1"/>
  <c r="AO316" i="23" s="1"/>
  <c r="AV316" i="23" s="1"/>
  <c r="AA316" i="23"/>
  <c r="AH316" i="23" s="1"/>
  <c r="Z315" i="23" l="1"/>
  <c r="AG315" i="23" s="1"/>
  <c r="AO315" i="23" s="1"/>
  <c r="AV315" i="23" s="1"/>
  <c r="AP316" i="23"/>
  <c r="AW316" i="23" s="1"/>
  <c r="AI316" i="23"/>
  <c r="AJ316" i="23" s="1"/>
  <c r="AQ316" i="23" s="1"/>
  <c r="U315" i="23" l="1"/>
  <c r="AB315" i="23" s="1"/>
  <c r="AA315" i="23"/>
  <c r="AH315" i="23" s="1"/>
  <c r="Z314" i="23" l="1"/>
  <c r="AG314" i="23" s="1"/>
  <c r="AO314" i="23" s="1"/>
  <c r="AV314" i="23" s="1"/>
  <c r="AP315" i="23"/>
  <c r="AW315" i="23" s="1"/>
  <c r="AI315" i="23"/>
  <c r="AJ315" i="23" s="1"/>
  <c r="AQ315" i="23" s="1"/>
  <c r="U314" i="23" l="1"/>
  <c r="AB314" i="23" s="1"/>
  <c r="AA314" i="23"/>
  <c r="AH314" i="23" s="1"/>
  <c r="Z313" i="23" l="1"/>
  <c r="AG313" i="23" s="1"/>
  <c r="AO313" i="23" s="1"/>
  <c r="AV313" i="23" s="1"/>
  <c r="AP314" i="23"/>
  <c r="AW314" i="23" s="1"/>
  <c r="AI314" i="23"/>
  <c r="AJ314" i="23" s="1"/>
  <c r="AQ314" i="23" s="1"/>
  <c r="U313" i="23" l="1"/>
  <c r="AB313" i="23" s="1"/>
  <c r="AA313" i="23"/>
  <c r="AH313" i="23" s="1"/>
  <c r="Z312" i="23" l="1"/>
  <c r="AG312" i="23" s="1"/>
  <c r="AO312" i="23" s="1"/>
  <c r="AV312" i="23" s="1"/>
  <c r="AP313" i="23"/>
  <c r="AW313" i="23" s="1"/>
  <c r="AI313" i="23"/>
  <c r="AJ313" i="23" s="1"/>
  <c r="AQ313" i="23" s="1"/>
  <c r="U312" i="23" l="1"/>
  <c r="AB312" i="23" s="1"/>
  <c r="AJ312" i="23" s="1"/>
  <c r="AQ312" i="23" s="1"/>
  <c r="AA312" i="23"/>
  <c r="AH312" i="23" s="1"/>
  <c r="Z311" i="23" l="1"/>
  <c r="AG311" i="23" s="1"/>
  <c r="AO311" i="23" s="1"/>
  <c r="AV311" i="23" s="1"/>
  <c r="AP312" i="23"/>
  <c r="AW312" i="23" s="1"/>
  <c r="AI312" i="23"/>
  <c r="U311" i="23" l="1"/>
  <c r="AB311" i="23" s="1"/>
  <c r="AA311" i="23"/>
  <c r="AH311" i="23" s="1"/>
  <c r="AP311" i="23" s="1"/>
  <c r="AW311" i="23" s="1"/>
  <c r="AI311" i="23" l="1"/>
  <c r="Y310" i="23" l="1"/>
  <c r="AF310" i="23" s="1"/>
  <c r="AN310" i="23" s="1"/>
  <c r="AU310" i="23" s="1"/>
  <c r="AJ311" i="23"/>
  <c r="AQ311" i="23" s="1"/>
  <c r="U310" i="23" s="1"/>
  <c r="AB310" i="23" s="1"/>
  <c r="Z310" i="23"/>
  <c r="AG310" i="23" s="1"/>
  <c r="AO310" i="23" s="1"/>
  <c r="AV310" i="23" s="1"/>
  <c r="AA310" i="23"/>
  <c r="AH310" i="23" s="1"/>
  <c r="AP310" i="23" s="1"/>
  <c r="AW310" i="23" s="1"/>
  <c r="AI310" i="23" l="1"/>
  <c r="Y309" i="23" l="1"/>
  <c r="AF309" i="23" s="1"/>
  <c r="AN309" i="23" s="1"/>
  <c r="AU309" i="23" s="1"/>
  <c r="AJ310" i="23"/>
  <c r="AQ310" i="23" s="1"/>
  <c r="U309" i="23" s="1"/>
  <c r="AB309" i="23" s="1"/>
  <c r="Z309" i="23"/>
  <c r="AG309" i="23" s="1"/>
  <c r="AO309" i="23" s="1"/>
  <c r="AV309" i="23" s="1"/>
  <c r="AA309" i="23"/>
  <c r="AH309" i="23" s="1"/>
  <c r="AP309" i="23" s="1"/>
  <c r="AW309" i="23" s="1"/>
  <c r="AI309" i="23" l="1"/>
  <c r="Y308" i="23" l="1"/>
  <c r="AF308" i="23" s="1"/>
  <c r="AN308" i="23" s="1"/>
  <c r="AU308" i="23" s="1"/>
  <c r="AJ309" i="23"/>
  <c r="AQ309" i="23" s="1"/>
  <c r="U308" i="23" s="1"/>
  <c r="AB308" i="23" s="1"/>
  <c r="Z308" i="23"/>
  <c r="AG308" i="23" s="1"/>
  <c r="AO308" i="23" s="1"/>
  <c r="AV308" i="23" s="1"/>
  <c r="AA308" i="23"/>
  <c r="AH308" i="23" s="1"/>
  <c r="AP308" i="23" s="1"/>
  <c r="AW308" i="23" s="1"/>
  <c r="AI308" i="23" l="1"/>
  <c r="Y307" i="23" l="1"/>
  <c r="AF307" i="23" s="1"/>
  <c r="AN307" i="23" s="1"/>
  <c r="AU307" i="23" s="1"/>
  <c r="AJ308" i="23"/>
  <c r="AQ308" i="23" s="1"/>
  <c r="AA307" i="23"/>
  <c r="AH307" i="23" s="1"/>
  <c r="AP307" i="23" s="1"/>
  <c r="AW307" i="23" s="1"/>
  <c r="Z307" i="23"/>
  <c r="AG307" i="23" s="1"/>
  <c r="AO307" i="23" s="1"/>
  <c r="AV307" i="23" s="1"/>
  <c r="U307" i="23" l="1"/>
  <c r="AB307" i="23" s="1"/>
  <c r="AI307" i="23" s="1"/>
  <c r="AJ307" i="23" s="1"/>
  <c r="AQ307" i="23" s="1"/>
  <c r="Y306" i="23" l="1"/>
  <c r="AF306" i="23" s="1"/>
  <c r="AN306" i="23" s="1"/>
  <c r="AU306" i="23" s="1"/>
  <c r="AA306" i="23"/>
  <c r="AH306" i="23" s="1"/>
  <c r="AP306" i="23" s="1"/>
  <c r="AW306" i="23" s="1"/>
  <c r="Z306" i="23"/>
  <c r="AG306" i="23" s="1"/>
  <c r="AO306" i="23" s="1"/>
  <c r="AV306" i="23" s="1"/>
  <c r="U306" i="23"/>
  <c r="AB306" i="23" s="1"/>
  <c r="AI306" i="23" l="1"/>
  <c r="Y305" i="23" l="1"/>
  <c r="AF305" i="23" s="1"/>
  <c r="AN305" i="23" s="1"/>
  <c r="AU305" i="23" s="1"/>
  <c r="AJ306" i="23"/>
  <c r="AQ306" i="23" s="1"/>
  <c r="U305" i="23" s="1"/>
  <c r="AB305" i="23" s="1"/>
  <c r="Z305" i="23"/>
  <c r="AG305" i="23" s="1"/>
  <c r="AO305" i="23" s="1"/>
  <c r="AV305" i="23" s="1"/>
  <c r="AA305" i="23"/>
  <c r="AH305" i="23" s="1"/>
  <c r="AP305" i="23" s="1"/>
  <c r="AW305" i="23" s="1"/>
  <c r="AI305" i="23" l="1"/>
  <c r="Y304" i="23" l="1"/>
  <c r="AF304" i="23" s="1"/>
  <c r="AN304" i="23" s="1"/>
  <c r="AU304" i="23" s="1"/>
  <c r="AJ305" i="23"/>
  <c r="AQ305" i="23" s="1"/>
  <c r="U304" i="23" s="1"/>
  <c r="AB304" i="23" s="1"/>
  <c r="Z304" i="23"/>
  <c r="AG304" i="23" s="1"/>
  <c r="AO304" i="23" s="1"/>
  <c r="AV304" i="23" s="1"/>
  <c r="AA304" i="23"/>
  <c r="AH304" i="23" s="1"/>
  <c r="AP304" i="23" s="1"/>
  <c r="AW304" i="23" s="1"/>
  <c r="AI304" i="23" l="1"/>
  <c r="Y303" i="23" l="1"/>
  <c r="AF303" i="23" s="1"/>
  <c r="AN303" i="23" s="1"/>
  <c r="AU303" i="23" s="1"/>
  <c r="Y302" i="23" s="1"/>
  <c r="AF302" i="23" s="1"/>
  <c r="AN302" i="23" s="1"/>
  <c r="AU302" i="23" s="1"/>
  <c r="Y301" i="23" s="1"/>
  <c r="AF301" i="23" s="1"/>
  <c r="AN301" i="23" s="1"/>
  <c r="AU301" i="23" s="1"/>
  <c r="Y300" i="23" s="1"/>
  <c r="AF300" i="23" s="1"/>
  <c r="AN300" i="23" s="1"/>
  <c r="AU300" i="23" s="1"/>
  <c r="AJ304" i="23"/>
  <c r="AQ304" i="23" s="1"/>
  <c r="U303" i="23" s="1"/>
  <c r="AB303" i="23" s="1"/>
  <c r="Z303" i="23"/>
  <c r="AG303" i="23" s="1"/>
  <c r="AO303" i="23" s="1"/>
  <c r="AV303" i="23" s="1"/>
  <c r="AA303" i="23"/>
  <c r="AH303" i="23" s="1"/>
  <c r="Z302" i="23" l="1"/>
  <c r="AG302" i="23" s="1"/>
  <c r="AO302" i="23" s="1"/>
  <c r="AV302" i="23" s="1"/>
  <c r="AP303" i="23"/>
  <c r="AW303" i="23" s="1"/>
  <c r="AI303" i="23"/>
  <c r="AJ303" i="23" s="1"/>
  <c r="AQ303" i="23" s="1"/>
  <c r="U302" i="23" l="1"/>
  <c r="AB302" i="23" s="1"/>
  <c r="AA302" i="23"/>
  <c r="AH302" i="23" s="1"/>
  <c r="Z301" i="23" l="1"/>
  <c r="AG301" i="23" s="1"/>
  <c r="AO301" i="23" s="1"/>
  <c r="AV301" i="23" s="1"/>
  <c r="AP302" i="23"/>
  <c r="AW302" i="23" s="1"/>
  <c r="AI302" i="23"/>
  <c r="AJ302" i="23" s="1"/>
  <c r="AQ302" i="23" s="1"/>
  <c r="U301" i="23" l="1"/>
  <c r="AB301" i="23" s="1"/>
  <c r="AA301" i="23"/>
  <c r="AH301" i="23" s="1"/>
  <c r="Z300" i="23" l="1"/>
  <c r="AG300" i="23" s="1"/>
  <c r="AO300" i="23" s="1"/>
  <c r="AV300" i="23" s="1"/>
  <c r="AP301" i="23"/>
  <c r="AW301" i="23" s="1"/>
  <c r="AI301" i="23"/>
  <c r="AJ301" i="23" s="1"/>
  <c r="AQ301" i="23" s="1"/>
  <c r="U300" i="23" l="1"/>
  <c r="AB300" i="23" s="1"/>
  <c r="AA300" i="23"/>
  <c r="AH300" i="23" s="1"/>
  <c r="AP300" i="23" s="1"/>
  <c r="AW300" i="23" s="1"/>
  <c r="AI300" i="23" l="1"/>
  <c r="Y299" i="23" l="1"/>
  <c r="AF299" i="23" s="1"/>
  <c r="AN299" i="23" s="1"/>
  <c r="AU299" i="23" s="1"/>
  <c r="AJ300" i="23"/>
  <c r="AQ300" i="23" s="1"/>
  <c r="U299" i="23" s="1"/>
  <c r="AB299" i="23" s="1"/>
  <c r="Z299" i="23"/>
  <c r="AG299" i="23" s="1"/>
  <c r="AO299" i="23" s="1"/>
  <c r="AV299" i="23" s="1"/>
  <c r="AA299" i="23"/>
  <c r="AH299" i="23" s="1"/>
  <c r="AP299" i="23" s="1"/>
  <c r="AW299" i="23" s="1"/>
  <c r="AI299" i="23" l="1"/>
  <c r="Y298" i="23" l="1"/>
  <c r="AF298" i="23" s="1"/>
  <c r="AN298" i="23" s="1"/>
  <c r="AU298" i="23" s="1"/>
  <c r="AJ299" i="23"/>
  <c r="AQ299" i="23" s="1"/>
  <c r="U298" i="23" s="1"/>
  <c r="AB298" i="23" s="1"/>
  <c r="Z298" i="23"/>
  <c r="AG298" i="23" s="1"/>
  <c r="AO298" i="23" s="1"/>
  <c r="AV298" i="23" s="1"/>
  <c r="AA298" i="23" l="1"/>
  <c r="AH298" i="23" s="1"/>
  <c r="AP298" i="23" s="1"/>
  <c r="AW298" i="23" s="1"/>
  <c r="AI298" i="23" l="1"/>
  <c r="Y297" i="23"/>
  <c r="AF297" i="23" s="1"/>
  <c r="AN297" i="23" s="1"/>
  <c r="AU297" i="23" s="1"/>
  <c r="AJ298" i="23"/>
  <c r="AQ298" i="23" s="1"/>
  <c r="U297" i="23" s="1"/>
  <c r="AB297" i="23" s="1"/>
  <c r="Z297" i="23"/>
  <c r="AG297" i="23" s="1"/>
  <c r="AO297" i="23" s="1"/>
  <c r="AV297" i="23" s="1"/>
  <c r="AA297" i="23" l="1"/>
  <c r="AH297" i="23" s="1"/>
  <c r="AP297" i="23" s="1"/>
  <c r="AW297" i="23" s="1"/>
  <c r="AI297" i="23" l="1"/>
  <c r="Y296" i="23"/>
  <c r="AF296" i="23" s="1"/>
  <c r="AN296" i="23" s="1"/>
  <c r="AU296" i="23" s="1"/>
  <c r="AJ297" i="23"/>
  <c r="AQ297" i="23" s="1"/>
  <c r="U296" i="23" s="1"/>
  <c r="AB296" i="23" s="1"/>
  <c r="Z296" i="23"/>
  <c r="AG296" i="23" s="1"/>
  <c r="AO296" i="23" s="1"/>
  <c r="AV296" i="23" s="1"/>
  <c r="AA296" i="23"/>
  <c r="AH296" i="23" s="1"/>
  <c r="AP296" i="23" s="1"/>
  <c r="AW296" i="23" s="1"/>
  <c r="AI296" i="23" l="1"/>
  <c r="Y295" i="23" l="1"/>
  <c r="AF295" i="23" s="1"/>
  <c r="AN295" i="23" s="1"/>
  <c r="AU295" i="23" s="1"/>
  <c r="AJ296" i="23"/>
  <c r="AQ296" i="23" s="1"/>
  <c r="U295" i="23" s="1"/>
  <c r="AB295" i="23" s="1"/>
  <c r="Z295" i="23"/>
  <c r="AG295" i="23" s="1"/>
  <c r="AO295" i="23" s="1"/>
  <c r="AV295" i="23" s="1"/>
  <c r="AA295" i="23"/>
  <c r="AH295" i="23" s="1"/>
  <c r="AP295" i="23" s="1"/>
  <c r="AW295" i="23" s="1"/>
  <c r="AI295" i="23" l="1"/>
  <c r="Y294" i="23" l="1"/>
  <c r="AF294" i="23" s="1"/>
  <c r="AN294" i="23" s="1"/>
  <c r="AU294" i="23" s="1"/>
  <c r="AJ295" i="23"/>
  <c r="AQ295" i="23" s="1"/>
  <c r="U294" i="23" s="1"/>
  <c r="AB294" i="23" s="1"/>
  <c r="Z294" i="23"/>
  <c r="AG294" i="23" s="1"/>
  <c r="AO294" i="23" s="1"/>
  <c r="AV294" i="23" s="1"/>
  <c r="AA294" i="23"/>
  <c r="AH294" i="23" s="1"/>
  <c r="AP294" i="23" s="1"/>
  <c r="AW294" i="23" s="1"/>
  <c r="AI294" i="23" l="1"/>
  <c r="Y293" i="23" l="1"/>
  <c r="AF293" i="23" s="1"/>
  <c r="AN293" i="23" s="1"/>
  <c r="AU293" i="23" s="1"/>
  <c r="AJ294" i="23"/>
  <c r="AQ294" i="23" s="1"/>
  <c r="U293" i="23" s="1"/>
  <c r="AB293" i="23" s="1"/>
  <c r="Z293" i="23"/>
  <c r="AG293" i="23" s="1"/>
  <c r="AO293" i="23" s="1"/>
  <c r="AV293" i="23" s="1"/>
  <c r="AA293" i="23"/>
  <c r="AH293" i="23" s="1"/>
  <c r="AP293" i="23" s="1"/>
  <c r="AW293" i="23" s="1"/>
  <c r="AI293" i="23" l="1"/>
  <c r="Y292" i="23" l="1"/>
  <c r="AF292" i="23" s="1"/>
  <c r="AN292" i="23" s="1"/>
  <c r="AU292" i="23" s="1"/>
  <c r="AJ293" i="23"/>
  <c r="AQ293" i="23" s="1"/>
  <c r="U292" i="23" s="1"/>
  <c r="AB292" i="23" s="1"/>
  <c r="Z292" i="23"/>
  <c r="AG292" i="23" s="1"/>
  <c r="AO292" i="23" s="1"/>
  <c r="AV292" i="23" s="1"/>
  <c r="AA292" i="23"/>
  <c r="AH292" i="23" s="1"/>
  <c r="AP292" i="23" s="1"/>
  <c r="AW292" i="23" s="1"/>
  <c r="AI292" i="23" l="1"/>
  <c r="Y291" i="23" l="1"/>
  <c r="AF291" i="23" s="1"/>
  <c r="AN291" i="23" s="1"/>
  <c r="AU291" i="23" s="1"/>
  <c r="AJ292" i="23"/>
  <c r="AQ292" i="23" s="1"/>
  <c r="U291" i="23" s="1"/>
  <c r="AB291" i="23" s="1"/>
  <c r="Z291" i="23"/>
  <c r="AG291" i="23" s="1"/>
  <c r="AO291" i="23" s="1"/>
  <c r="AV291" i="23" s="1"/>
  <c r="AA291" i="23"/>
  <c r="AH291" i="23" s="1"/>
  <c r="AP291" i="23" s="1"/>
  <c r="AW291" i="23" s="1"/>
  <c r="AI291" i="23" l="1"/>
  <c r="Y290" i="23" l="1"/>
  <c r="AF290" i="23" s="1"/>
  <c r="AN290" i="23" s="1"/>
  <c r="AU290" i="23" s="1"/>
  <c r="AJ291" i="23"/>
  <c r="AQ291" i="23" s="1"/>
  <c r="U290" i="23" s="1"/>
  <c r="AB290" i="23" s="1"/>
  <c r="Z290" i="23"/>
  <c r="AG290" i="23" s="1"/>
  <c r="AO290" i="23" s="1"/>
  <c r="AV290" i="23" s="1"/>
  <c r="AA290" i="23" l="1"/>
  <c r="AH290" i="23" s="1"/>
  <c r="AP290" i="23" s="1"/>
  <c r="AW290" i="23" s="1"/>
  <c r="AI290" i="23" l="1"/>
  <c r="Y289" i="23"/>
  <c r="AF289" i="23" s="1"/>
  <c r="AN289" i="23" s="1"/>
  <c r="AU289" i="23" s="1"/>
  <c r="Y288" i="23" s="1"/>
  <c r="AF288" i="23" s="1"/>
  <c r="AN288" i="23" s="1"/>
  <c r="AU288" i="23" s="1"/>
  <c r="Y287" i="23" s="1"/>
  <c r="AF287" i="23" s="1"/>
  <c r="AN287" i="23" s="1"/>
  <c r="AU287" i="23" s="1"/>
  <c r="Y286" i="23" s="1"/>
  <c r="AF286" i="23" s="1"/>
  <c r="AN286" i="23" s="1"/>
  <c r="AU286" i="23" s="1"/>
  <c r="Y285" i="23" s="1"/>
  <c r="AF285" i="23" s="1"/>
  <c r="AN285" i="23" s="1"/>
  <c r="AU285" i="23" s="1"/>
  <c r="Y284" i="23" s="1"/>
  <c r="AF284" i="23" s="1"/>
  <c r="AN284" i="23" s="1"/>
  <c r="AU284" i="23" s="1"/>
  <c r="Y283" i="23" s="1"/>
  <c r="AF283" i="23" s="1"/>
  <c r="AN283" i="23" s="1"/>
  <c r="AU283" i="23" s="1"/>
  <c r="Y282" i="23" s="1"/>
  <c r="AF282" i="23" s="1"/>
  <c r="AN282" i="23" s="1"/>
  <c r="AU282" i="23" s="1"/>
  <c r="Y281" i="23" s="1"/>
  <c r="AF281" i="23" s="1"/>
  <c r="AN281" i="23" s="1"/>
  <c r="AU281" i="23" s="1"/>
  <c r="Y280" i="23" s="1"/>
  <c r="AF280" i="23" s="1"/>
  <c r="AN280" i="23" s="1"/>
  <c r="AU280" i="23" s="1"/>
  <c r="AJ290" i="23"/>
  <c r="AQ290" i="23" s="1"/>
  <c r="U289" i="23" s="1"/>
  <c r="AB289" i="23" s="1"/>
  <c r="Z289" i="23"/>
  <c r="AG289" i="23" s="1"/>
  <c r="AO289" i="23" s="1"/>
  <c r="AV289" i="23" s="1"/>
  <c r="AA289" i="23"/>
  <c r="AH289" i="23" s="1"/>
  <c r="Z288" i="23" l="1"/>
  <c r="AG288" i="23" s="1"/>
  <c r="AO288" i="23" s="1"/>
  <c r="AV288" i="23" s="1"/>
  <c r="AP289" i="23"/>
  <c r="AW289" i="23" s="1"/>
  <c r="AI289" i="23"/>
  <c r="AJ289" i="23" s="1"/>
  <c r="AQ289" i="23" s="1"/>
  <c r="U288" i="23" l="1"/>
  <c r="AB288" i="23" s="1"/>
  <c r="AA288" i="23"/>
  <c r="AH288" i="23" s="1"/>
  <c r="Z287" i="23" l="1"/>
  <c r="AG287" i="23" s="1"/>
  <c r="AO287" i="23" s="1"/>
  <c r="AV287" i="23" s="1"/>
  <c r="AP288" i="23"/>
  <c r="AW288" i="23" s="1"/>
  <c r="AI288" i="23"/>
  <c r="AJ288" i="23" s="1"/>
  <c r="AQ288" i="23" s="1"/>
  <c r="U287" i="23" l="1"/>
  <c r="AB287" i="23" s="1"/>
  <c r="AA287" i="23"/>
  <c r="AH287" i="23" s="1"/>
  <c r="Z286" i="23" l="1"/>
  <c r="AG286" i="23" s="1"/>
  <c r="AO286" i="23" s="1"/>
  <c r="AV286" i="23" s="1"/>
  <c r="AP287" i="23"/>
  <c r="AW287" i="23" s="1"/>
  <c r="AI287" i="23"/>
  <c r="AJ287" i="23" s="1"/>
  <c r="AQ287" i="23" s="1"/>
  <c r="U286" i="23" l="1"/>
  <c r="AB286" i="23" s="1"/>
  <c r="AA286" i="23"/>
  <c r="AH286" i="23" s="1"/>
  <c r="Z285" i="23" l="1"/>
  <c r="AG285" i="23" s="1"/>
  <c r="AO285" i="23" s="1"/>
  <c r="AV285" i="23" s="1"/>
  <c r="AP286" i="23"/>
  <c r="AW286" i="23" s="1"/>
  <c r="AI286" i="23"/>
  <c r="AJ286" i="23" s="1"/>
  <c r="AQ286" i="23" s="1"/>
  <c r="U285" i="23" l="1"/>
  <c r="AB285" i="23" s="1"/>
  <c r="AA285" i="23"/>
  <c r="AH285" i="23" s="1"/>
  <c r="Z284" i="23" l="1"/>
  <c r="AG284" i="23" s="1"/>
  <c r="AO284" i="23" s="1"/>
  <c r="AV284" i="23" s="1"/>
  <c r="AP285" i="23"/>
  <c r="AW285" i="23" s="1"/>
  <c r="AI285" i="23"/>
  <c r="AJ285" i="23" s="1"/>
  <c r="AQ285" i="23" s="1"/>
  <c r="U284" i="23" l="1"/>
  <c r="AB284" i="23" s="1"/>
  <c r="AA284" i="23"/>
  <c r="AH284" i="23" s="1"/>
  <c r="Z283" i="23" l="1"/>
  <c r="AG283" i="23" s="1"/>
  <c r="AO283" i="23" s="1"/>
  <c r="AV283" i="23" s="1"/>
  <c r="AP284" i="23"/>
  <c r="AW284" i="23" s="1"/>
  <c r="AI284" i="23"/>
  <c r="AJ284" i="23" s="1"/>
  <c r="AQ284" i="23" s="1"/>
  <c r="U283" i="23" l="1"/>
  <c r="AB283" i="23" s="1"/>
  <c r="AA283" i="23"/>
  <c r="AH283" i="23" s="1"/>
  <c r="Z282" i="23" l="1"/>
  <c r="AG282" i="23" s="1"/>
  <c r="AO282" i="23" s="1"/>
  <c r="AV282" i="23" s="1"/>
  <c r="AP283" i="23"/>
  <c r="AW283" i="23" s="1"/>
  <c r="AI283" i="23"/>
  <c r="AJ283" i="23" s="1"/>
  <c r="AQ283" i="23" s="1"/>
  <c r="U282" i="23" l="1"/>
  <c r="AB282" i="23" s="1"/>
  <c r="AA282" i="23"/>
  <c r="AH282" i="23" s="1"/>
  <c r="Z281" i="23" l="1"/>
  <c r="AG281" i="23" s="1"/>
  <c r="AO281" i="23" s="1"/>
  <c r="AV281" i="23" s="1"/>
  <c r="AP282" i="23"/>
  <c r="AW282" i="23" s="1"/>
  <c r="AI282" i="23"/>
  <c r="AJ282" i="23" s="1"/>
  <c r="AQ282" i="23" s="1"/>
  <c r="U281" i="23" l="1"/>
  <c r="AB281" i="23" s="1"/>
  <c r="AA281" i="23"/>
  <c r="AH281" i="23" s="1"/>
  <c r="Z280" i="23" l="1"/>
  <c r="AG280" i="23" s="1"/>
  <c r="AO280" i="23" s="1"/>
  <c r="AV280" i="23" s="1"/>
  <c r="AP281" i="23"/>
  <c r="AW281" i="23" s="1"/>
  <c r="AI281" i="23"/>
  <c r="AJ281" i="23" s="1"/>
  <c r="AQ281" i="23" s="1"/>
  <c r="U280" i="23" l="1"/>
  <c r="AB280" i="23" s="1"/>
  <c r="AA280" i="23"/>
  <c r="AH280" i="23" s="1"/>
  <c r="AP280" i="23" s="1"/>
  <c r="AW280" i="23" s="1"/>
  <c r="AI280" i="23" l="1"/>
  <c r="Y279" i="23" l="1"/>
  <c r="AF279" i="23" s="1"/>
  <c r="AN279" i="23" s="1"/>
  <c r="AU279" i="23" s="1"/>
  <c r="AJ280" i="23"/>
  <c r="AQ280" i="23" s="1"/>
  <c r="U279" i="23" s="1"/>
  <c r="AB279" i="23" s="1"/>
  <c r="Z279" i="23"/>
  <c r="AG279" i="23" s="1"/>
  <c r="AO279" i="23" s="1"/>
  <c r="AV279" i="23" s="1"/>
  <c r="AA279" i="23"/>
  <c r="AH279" i="23" s="1"/>
  <c r="AP279" i="23" s="1"/>
  <c r="AW279" i="23" s="1"/>
  <c r="AI279" i="23" l="1"/>
  <c r="Y278" i="23" l="1"/>
  <c r="AF278" i="23" s="1"/>
  <c r="AN278" i="23" s="1"/>
  <c r="AU278" i="23" s="1"/>
  <c r="AJ279" i="23"/>
  <c r="AQ279" i="23" s="1"/>
  <c r="U278" i="23" s="1"/>
  <c r="AB278" i="23" s="1"/>
  <c r="Z278" i="23"/>
  <c r="AG278" i="23" s="1"/>
  <c r="AO278" i="23" s="1"/>
  <c r="AV278" i="23" s="1"/>
  <c r="AA278" i="23"/>
  <c r="AH278" i="23" s="1"/>
  <c r="AP278" i="23" s="1"/>
  <c r="AW278" i="23" s="1"/>
  <c r="AI278" i="23" l="1"/>
  <c r="Y277" i="23" l="1"/>
  <c r="AF277" i="23" s="1"/>
  <c r="AN277" i="23" s="1"/>
  <c r="AU277" i="23" s="1"/>
  <c r="AJ278" i="23"/>
  <c r="AQ278" i="23" s="1"/>
  <c r="U277" i="23" s="1"/>
  <c r="AB277" i="23" s="1"/>
  <c r="Z277" i="23"/>
  <c r="AG277" i="23" s="1"/>
  <c r="AO277" i="23" s="1"/>
  <c r="AV277" i="23" s="1"/>
  <c r="AA277" i="23"/>
  <c r="AH277" i="23" s="1"/>
  <c r="AP277" i="23" s="1"/>
  <c r="AW277" i="23" s="1"/>
  <c r="AI277" i="23" l="1"/>
  <c r="Y276" i="23" l="1"/>
  <c r="AF276" i="23" s="1"/>
  <c r="AN276" i="23" s="1"/>
  <c r="AU276" i="23" s="1"/>
  <c r="AJ277" i="23"/>
  <c r="AQ277" i="23" s="1"/>
  <c r="U276" i="23" s="1"/>
  <c r="AB276" i="23" s="1"/>
  <c r="Z276" i="23"/>
  <c r="AG276" i="23" s="1"/>
  <c r="AO276" i="23" s="1"/>
  <c r="AV276" i="23" s="1"/>
  <c r="AA276" i="23"/>
  <c r="AH276" i="23" s="1"/>
  <c r="AP276" i="23" s="1"/>
  <c r="AW276" i="23" s="1"/>
  <c r="AI276" i="23" l="1"/>
  <c r="Y275" i="23" l="1"/>
  <c r="AF275" i="23" s="1"/>
  <c r="AN275" i="23" s="1"/>
  <c r="AU275" i="23" s="1"/>
  <c r="AJ276" i="23"/>
  <c r="AQ276" i="23" s="1"/>
  <c r="U275" i="23" s="1"/>
  <c r="AB275" i="23" s="1"/>
  <c r="Z275" i="23"/>
  <c r="AG275" i="23" s="1"/>
  <c r="AO275" i="23" s="1"/>
  <c r="AV275" i="23" s="1"/>
  <c r="AA275" i="23"/>
  <c r="AH275" i="23" s="1"/>
  <c r="AP275" i="23" s="1"/>
  <c r="AW275" i="23" s="1"/>
  <c r="AI275" i="23" l="1"/>
  <c r="Y274" i="23" l="1"/>
  <c r="AF274" i="23" s="1"/>
  <c r="AN274" i="23" s="1"/>
  <c r="AU274" i="23" s="1"/>
  <c r="AJ275" i="23"/>
  <c r="AQ275" i="23" s="1"/>
  <c r="U274" i="23" s="1"/>
  <c r="AB274" i="23" s="1"/>
  <c r="Z274" i="23"/>
  <c r="AG274" i="23" s="1"/>
  <c r="AO274" i="23" s="1"/>
  <c r="AV274" i="23" s="1"/>
  <c r="AA274" i="23"/>
  <c r="AH274" i="23" s="1"/>
  <c r="AP274" i="23" s="1"/>
  <c r="AW274" i="23" s="1"/>
  <c r="AI274" i="23" l="1"/>
  <c r="Y273" i="23" l="1"/>
  <c r="AF273" i="23" s="1"/>
  <c r="AN273" i="23" s="1"/>
  <c r="AU273" i="23" s="1"/>
  <c r="AJ274" i="23"/>
  <c r="AQ274" i="23" s="1"/>
  <c r="U273" i="23" s="1"/>
  <c r="AB273" i="23" s="1"/>
  <c r="Z273" i="23"/>
  <c r="AG273" i="23" s="1"/>
  <c r="AO273" i="23" s="1"/>
  <c r="AV273" i="23" s="1"/>
  <c r="AA273" i="23"/>
  <c r="AH273" i="23" s="1"/>
  <c r="AP273" i="23" s="1"/>
  <c r="AW273" i="23" s="1"/>
  <c r="AI273" i="23" l="1"/>
  <c r="Y272" i="23" l="1"/>
  <c r="AF272" i="23" s="1"/>
  <c r="AN272" i="23" s="1"/>
  <c r="AU272" i="23" s="1"/>
  <c r="AJ273" i="23"/>
  <c r="AQ273" i="23" s="1"/>
  <c r="U272" i="23" s="1"/>
  <c r="AB272" i="23" s="1"/>
  <c r="Z272" i="23"/>
  <c r="AG272" i="23" s="1"/>
  <c r="AO272" i="23" s="1"/>
  <c r="AV272" i="23" s="1"/>
  <c r="AA272" i="23"/>
  <c r="AH272" i="23" s="1"/>
  <c r="AP272" i="23" s="1"/>
  <c r="AW272" i="23" s="1"/>
  <c r="AI272" i="23" l="1"/>
  <c r="Y271" i="23" l="1"/>
  <c r="AF271" i="23" s="1"/>
  <c r="AN271" i="23" s="1"/>
  <c r="AU271" i="23" s="1"/>
  <c r="Y270" i="23" s="1"/>
  <c r="AF270" i="23" s="1"/>
  <c r="AN270" i="23" s="1"/>
  <c r="AU270" i="23" s="1"/>
  <c r="Y269" i="23" s="1"/>
  <c r="AF269" i="23" s="1"/>
  <c r="AN269" i="23" s="1"/>
  <c r="AU269" i="23" s="1"/>
  <c r="Y268" i="23" s="1"/>
  <c r="AF268" i="23" s="1"/>
  <c r="AN268" i="23" s="1"/>
  <c r="AU268" i="23" s="1"/>
  <c r="Y267" i="23" s="1"/>
  <c r="AF267" i="23" s="1"/>
  <c r="AN267" i="23" s="1"/>
  <c r="AU267" i="23" s="1"/>
  <c r="Y266" i="23" s="1"/>
  <c r="AF266" i="23" s="1"/>
  <c r="AN266" i="23" s="1"/>
  <c r="AU266" i="23" s="1"/>
  <c r="Y265" i="23" s="1"/>
  <c r="AF265" i="23" s="1"/>
  <c r="AN265" i="23" s="1"/>
  <c r="AU265" i="23" s="1"/>
  <c r="Y264" i="23" s="1"/>
  <c r="AF264" i="23" s="1"/>
  <c r="AN264" i="23" s="1"/>
  <c r="AU264" i="23" s="1"/>
  <c r="Y263" i="23" s="1"/>
  <c r="AF263" i="23" s="1"/>
  <c r="AN263" i="23" s="1"/>
  <c r="AU263" i="23" s="1"/>
  <c r="AJ272" i="23"/>
  <c r="AQ272" i="23" s="1"/>
  <c r="U271" i="23" s="1"/>
  <c r="AB271" i="23" s="1"/>
  <c r="Z271" i="23"/>
  <c r="AG271" i="23" s="1"/>
  <c r="AO271" i="23" s="1"/>
  <c r="AV271" i="23" s="1"/>
  <c r="AA271" i="23"/>
  <c r="AH271" i="23" s="1"/>
  <c r="Z270" i="23" l="1"/>
  <c r="AG270" i="23" s="1"/>
  <c r="AO270" i="23" s="1"/>
  <c r="AV270" i="23" s="1"/>
  <c r="AP271" i="23"/>
  <c r="AW271" i="23" s="1"/>
  <c r="AI271" i="23"/>
  <c r="AJ271" i="23" s="1"/>
  <c r="AQ271" i="23" s="1"/>
  <c r="U270" i="23" l="1"/>
  <c r="AB270" i="23" s="1"/>
  <c r="AA270" i="23"/>
  <c r="AH270" i="23" s="1"/>
  <c r="Z269" i="23" l="1"/>
  <c r="AG269" i="23" s="1"/>
  <c r="AO269" i="23" s="1"/>
  <c r="AV269" i="23" s="1"/>
  <c r="AP270" i="23"/>
  <c r="AW270" i="23" s="1"/>
  <c r="AI270" i="23"/>
  <c r="AJ270" i="23" s="1"/>
  <c r="AQ270" i="23" s="1"/>
  <c r="U269" i="23" l="1"/>
  <c r="AB269" i="23" s="1"/>
  <c r="AA269" i="23"/>
  <c r="AH269" i="23" s="1"/>
  <c r="Z268" i="23" l="1"/>
  <c r="AG268" i="23" s="1"/>
  <c r="AO268" i="23" s="1"/>
  <c r="AV268" i="23" s="1"/>
  <c r="AP269" i="23"/>
  <c r="AW269" i="23" s="1"/>
  <c r="AI269" i="23"/>
  <c r="AJ269" i="23" s="1"/>
  <c r="AQ269" i="23" s="1"/>
  <c r="U268" i="23" l="1"/>
  <c r="AB268" i="23" s="1"/>
  <c r="AA268" i="23"/>
  <c r="AH268" i="23" s="1"/>
  <c r="Z267" i="23" l="1"/>
  <c r="AG267" i="23" s="1"/>
  <c r="AO267" i="23" s="1"/>
  <c r="AV267" i="23" s="1"/>
  <c r="AP268" i="23"/>
  <c r="AW268" i="23" s="1"/>
  <c r="AI268" i="23"/>
  <c r="AJ268" i="23" s="1"/>
  <c r="AQ268" i="23" s="1"/>
  <c r="U267" i="23" l="1"/>
  <c r="AB267" i="23" s="1"/>
  <c r="AA267" i="23"/>
  <c r="AH267" i="23" s="1"/>
  <c r="Z266" i="23" l="1"/>
  <c r="AG266" i="23" s="1"/>
  <c r="AO266" i="23" s="1"/>
  <c r="AV266" i="23" s="1"/>
  <c r="AP267" i="23"/>
  <c r="AW267" i="23" s="1"/>
  <c r="AI267" i="23"/>
  <c r="AJ267" i="23" s="1"/>
  <c r="AQ267" i="23" s="1"/>
  <c r="U266" i="23" l="1"/>
  <c r="AB266" i="23" s="1"/>
  <c r="AA266" i="23"/>
  <c r="AH266" i="23" s="1"/>
  <c r="Z265" i="23" l="1"/>
  <c r="AG265" i="23" s="1"/>
  <c r="AO265" i="23" s="1"/>
  <c r="AV265" i="23" s="1"/>
  <c r="AP266" i="23"/>
  <c r="AW266" i="23" s="1"/>
  <c r="AI266" i="23"/>
  <c r="AJ266" i="23" s="1"/>
  <c r="AQ266" i="23" s="1"/>
  <c r="U265" i="23" l="1"/>
  <c r="AB265" i="23" s="1"/>
  <c r="AA265" i="23"/>
  <c r="AH265" i="23" s="1"/>
  <c r="Z264" i="23" l="1"/>
  <c r="AG264" i="23" s="1"/>
  <c r="AO264" i="23" s="1"/>
  <c r="AV264" i="23" s="1"/>
  <c r="AP265" i="23"/>
  <c r="AW265" i="23" s="1"/>
  <c r="AI265" i="23"/>
  <c r="AJ265" i="23" s="1"/>
  <c r="AQ265" i="23" s="1"/>
  <c r="U264" i="23" l="1"/>
  <c r="AB264" i="23" s="1"/>
  <c r="AA264" i="23"/>
  <c r="AH264" i="23" s="1"/>
  <c r="Z263" i="23" l="1"/>
  <c r="AG263" i="23" s="1"/>
  <c r="AO263" i="23" s="1"/>
  <c r="AV263" i="23" s="1"/>
  <c r="AP264" i="23"/>
  <c r="AW264" i="23" s="1"/>
  <c r="AI264" i="23"/>
  <c r="AJ264" i="23" s="1"/>
  <c r="AQ264" i="23" s="1"/>
  <c r="U263" i="23" l="1"/>
  <c r="AB263" i="23" s="1"/>
  <c r="AA263" i="23"/>
  <c r="AH263" i="23" s="1"/>
  <c r="AP263" i="23" s="1"/>
  <c r="AW263" i="23" s="1"/>
  <c r="AI263" i="23" l="1"/>
  <c r="Y262" i="23" l="1"/>
  <c r="AF262" i="23" s="1"/>
  <c r="AN262" i="23" s="1"/>
  <c r="AU262" i="23" s="1"/>
  <c r="AJ263" i="23"/>
  <c r="AQ263" i="23" s="1"/>
  <c r="U262" i="23" s="1"/>
  <c r="AB262" i="23" s="1"/>
  <c r="Z262" i="23"/>
  <c r="AG262" i="23" s="1"/>
  <c r="AO262" i="23" s="1"/>
  <c r="AV262" i="23" s="1"/>
  <c r="AA262" i="23"/>
  <c r="AH262" i="23" s="1"/>
  <c r="AP262" i="23" s="1"/>
  <c r="AW262" i="23" s="1"/>
  <c r="AI262" i="23" l="1"/>
  <c r="Y261" i="23" l="1"/>
  <c r="AF261" i="23" s="1"/>
  <c r="AN261" i="23" s="1"/>
  <c r="AU261" i="23" s="1"/>
  <c r="AJ262" i="23"/>
  <c r="AQ262" i="23" s="1"/>
  <c r="U261" i="23" s="1"/>
  <c r="AB261" i="23" s="1"/>
  <c r="Z261" i="23"/>
  <c r="AG261" i="23" s="1"/>
  <c r="AO261" i="23" s="1"/>
  <c r="AV261" i="23" s="1"/>
  <c r="AA261" i="23" l="1"/>
  <c r="AH261" i="23" s="1"/>
  <c r="AP261" i="23" s="1"/>
  <c r="AW261" i="23" s="1"/>
  <c r="AI261" i="23" l="1"/>
  <c r="Y260" i="23"/>
  <c r="AF260" i="23" s="1"/>
  <c r="AN260" i="23" s="1"/>
  <c r="AU260" i="23" s="1"/>
  <c r="AJ261" i="23"/>
  <c r="AQ261" i="23" s="1"/>
  <c r="U260" i="23" s="1"/>
  <c r="AB260" i="23" s="1"/>
  <c r="Z260" i="23"/>
  <c r="AG260" i="23" s="1"/>
  <c r="AO260" i="23" s="1"/>
  <c r="AV260" i="23" s="1"/>
  <c r="AA260" i="23" l="1"/>
  <c r="AH260" i="23" s="1"/>
  <c r="AP260" i="23" s="1"/>
  <c r="AW260" i="23" s="1"/>
  <c r="AI260" i="23" l="1"/>
  <c r="Y259" i="23"/>
  <c r="AF259" i="23" s="1"/>
  <c r="AN259" i="23" s="1"/>
  <c r="AU259" i="23" s="1"/>
  <c r="AJ260" i="23"/>
  <c r="AQ260" i="23" s="1"/>
  <c r="U259" i="23" s="1"/>
  <c r="AB259" i="23" s="1"/>
  <c r="Z259" i="23"/>
  <c r="AG259" i="23" s="1"/>
  <c r="AO259" i="23" s="1"/>
  <c r="AV259" i="23" s="1"/>
  <c r="AA259" i="23"/>
  <c r="AH259" i="23" s="1"/>
  <c r="AP259" i="23" s="1"/>
  <c r="AW259" i="23" s="1"/>
  <c r="AI259" i="23" l="1"/>
  <c r="Y258" i="23" l="1"/>
  <c r="AF258" i="23" s="1"/>
  <c r="AN258" i="23" s="1"/>
  <c r="AU258" i="23" s="1"/>
  <c r="AJ259" i="23"/>
  <c r="AQ259" i="23" s="1"/>
  <c r="U258" i="23" s="1"/>
  <c r="AB258" i="23" s="1"/>
  <c r="Z258" i="23"/>
  <c r="AG258" i="23" s="1"/>
  <c r="AO258" i="23" s="1"/>
  <c r="AV258" i="23" s="1"/>
  <c r="AA258" i="23"/>
  <c r="AH258" i="23" s="1"/>
  <c r="AP258" i="23" s="1"/>
  <c r="AW258" i="23" s="1"/>
  <c r="AI258" i="23" l="1"/>
  <c r="Y257" i="23" l="1"/>
  <c r="AF257" i="23" s="1"/>
  <c r="AN257" i="23" s="1"/>
  <c r="AU257" i="23" s="1"/>
  <c r="AJ258" i="23"/>
  <c r="AQ258" i="23" s="1"/>
  <c r="U257" i="23" s="1"/>
  <c r="AB257" i="23" s="1"/>
  <c r="Z257" i="23"/>
  <c r="AG257" i="23" s="1"/>
  <c r="AO257" i="23" s="1"/>
  <c r="AV257" i="23" s="1"/>
  <c r="AA257" i="23"/>
  <c r="AH257" i="23" s="1"/>
  <c r="AP257" i="23" s="1"/>
  <c r="AW257" i="23" s="1"/>
  <c r="AI257" i="23" l="1"/>
  <c r="Y256" i="23" l="1"/>
  <c r="AF256" i="23" s="1"/>
  <c r="AN256" i="23" s="1"/>
  <c r="AU256" i="23" s="1"/>
  <c r="AJ257" i="23"/>
  <c r="AQ257" i="23" s="1"/>
  <c r="U256" i="23" s="1"/>
  <c r="AB256" i="23" s="1"/>
  <c r="Z256" i="23"/>
  <c r="AG256" i="23" s="1"/>
  <c r="AO256" i="23" s="1"/>
  <c r="AV256" i="23" s="1"/>
  <c r="AA256" i="23"/>
  <c r="AH256" i="23" s="1"/>
  <c r="AP256" i="23" s="1"/>
  <c r="AW256" i="23" s="1"/>
  <c r="AI256" i="23" l="1"/>
  <c r="Y255" i="23" l="1"/>
  <c r="AF255" i="23" s="1"/>
  <c r="AN255" i="23" s="1"/>
  <c r="AU255" i="23" s="1"/>
  <c r="AJ256" i="23"/>
  <c r="AQ256" i="23" s="1"/>
  <c r="U255" i="23" s="1"/>
  <c r="AB255" i="23" s="1"/>
  <c r="Z255" i="23"/>
  <c r="AG255" i="23" s="1"/>
  <c r="AO255" i="23" s="1"/>
  <c r="AV255" i="23" s="1"/>
  <c r="AA255" i="23"/>
  <c r="AH255" i="23" s="1"/>
  <c r="AP255" i="23" s="1"/>
  <c r="AW255" i="23" s="1"/>
  <c r="AI255" i="23" l="1"/>
  <c r="Y254" i="23" l="1"/>
  <c r="AF254" i="23" s="1"/>
  <c r="AN254" i="23" s="1"/>
  <c r="AU254" i="23" s="1"/>
  <c r="AJ255" i="23"/>
  <c r="AQ255" i="23" s="1"/>
  <c r="AA254" i="23"/>
  <c r="AH254" i="23" s="1"/>
  <c r="AP254" i="23" s="1"/>
  <c r="AW254" i="23" s="1"/>
  <c r="Z254" i="23"/>
  <c r="AG254" i="23" s="1"/>
  <c r="AO254" i="23" s="1"/>
  <c r="AV254" i="23" s="1"/>
  <c r="U254" i="23" l="1"/>
  <c r="AB254" i="23" s="1"/>
  <c r="AI254" i="23" s="1"/>
  <c r="Y253" i="23" l="1"/>
  <c r="AF253" i="23" s="1"/>
  <c r="AN253" i="23" s="1"/>
  <c r="AU253" i="23" s="1"/>
  <c r="AJ254" i="23"/>
  <c r="AQ254" i="23" s="1"/>
  <c r="AA253" i="23"/>
  <c r="AH253" i="23" s="1"/>
  <c r="AP253" i="23" s="1"/>
  <c r="AW253" i="23" s="1"/>
  <c r="Z253" i="23"/>
  <c r="AG253" i="23" s="1"/>
  <c r="AO253" i="23" s="1"/>
  <c r="AV253" i="23" s="1"/>
  <c r="U253" i="23" l="1"/>
  <c r="AB253" i="23" s="1"/>
  <c r="AI253" i="23" s="1"/>
  <c r="Y252" i="23" l="1"/>
  <c r="AF252" i="23" s="1"/>
  <c r="AN252" i="23" s="1"/>
  <c r="AU252" i="23" s="1"/>
  <c r="AJ253" i="23"/>
  <c r="AQ253" i="23" s="1"/>
  <c r="U252" i="23" s="1"/>
  <c r="AB252" i="23" s="1"/>
  <c r="Z252" i="23"/>
  <c r="AG252" i="23" s="1"/>
  <c r="AO252" i="23" s="1"/>
  <c r="AV252" i="23" s="1"/>
  <c r="AA252" i="23" l="1"/>
  <c r="AH252" i="23" s="1"/>
  <c r="AP252" i="23" s="1"/>
  <c r="AW252" i="23" s="1"/>
  <c r="AI252" i="23" l="1"/>
  <c r="AJ252" i="23" s="1"/>
  <c r="AQ252" i="23" s="1"/>
  <c r="U251" i="23" s="1"/>
  <c r="AB251" i="23" s="1"/>
  <c r="Y251" i="23"/>
  <c r="AF251" i="23" s="1"/>
  <c r="AN251" i="23" s="1"/>
  <c r="AU251" i="23" s="1"/>
  <c r="Z251" i="23"/>
  <c r="AG251" i="23" s="1"/>
  <c r="AO251" i="23" s="1"/>
  <c r="AV251" i="23" s="1"/>
  <c r="AA251" i="23" l="1"/>
  <c r="AH251" i="23" s="1"/>
  <c r="AP251" i="23" s="1"/>
  <c r="AW251" i="23" s="1"/>
  <c r="AI251" i="23" l="1"/>
  <c r="Y250" i="23"/>
  <c r="AF250" i="23" s="1"/>
  <c r="AN250" i="23" s="1"/>
  <c r="AU250" i="23" s="1"/>
  <c r="Y249" i="23" s="1"/>
  <c r="AF249" i="23" s="1"/>
  <c r="AN249" i="23" s="1"/>
  <c r="AU249" i="23" s="1"/>
  <c r="Y248" i="23" s="1"/>
  <c r="AF248" i="23" s="1"/>
  <c r="AN248" i="23" s="1"/>
  <c r="AU248" i="23" s="1"/>
  <c r="Y247" i="23" s="1"/>
  <c r="AF247" i="23" s="1"/>
  <c r="AN247" i="23" s="1"/>
  <c r="AU247" i="23" s="1"/>
  <c r="AJ251" i="23"/>
  <c r="AQ251" i="23" s="1"/>
  <c r="U250" i="23" s="1"/>
  <c r="AB250" i="23" s="1"/>
  <c r="AJ250" i="23" s="1"/>
  <c r="AQ250" i="23" s="1"/>
  <c r="Z250" i="23"/>
  <c r="AG250" i="23" s="1"/>
  <c r="AO250" i="23" s="1"/>
  <c r="AV250" i="23" s="1"/>
  <c r="AA250" i="23"/>
  <c r="AH250" i="23" s="1"/>
  <c r="Z249" i="23" l="1"/>
  <c r="AG249" i="23" s="1"/>
  <c r="AO249" i="23" s="1"/>
  <c r="AV249" i="23" s="1"/>
  <c r="AP250" i="23"/>
  <c r="AW250" i="23" s="1"/>
  <c r="AI250" i="23"/>
  <c r="U249" i="23" l="1"/>
  <c r="AB249" i="23" s="1"/>
  <c r="AA249" i="23"/>
  <c r="AH249" i="23" s="1"/>
  <c r="Z248" i="23" l="1"/>
  <c r="AG248" i="23" s="1"/>
  <c r="AO248" i="23" s="1"/>
  <c r="AV248" i="23" s="1"/>
  <c r="AP249" i="23"/>
  <c r="AW249" i="23" s="1"/>
  <c r="AI249" i="23"/>
  <c r="AJ249" i="23" s="1"/>
  <c r="AQ249" i="23" s="1"/>
  <c r="AA248" i="23" l="1"/>
  <c r="AH248" i="23" s="1"/>
  <c r="U248" i="23"/>
  <c r="AB248" i="23" s="1"/>
  <c r="Z247" i="23" l="1"/>
  <c r="AG247" i="23" s="1"/>
  <c r="AO247" i="23" s="1"/>
  <c r="AV247" i="23" s="1"/>
  <c r="AP248" i="23"/>
  <c r="AW248" i="23" s="1"/>
  <c r="AI248" i="23"/>
  <c r="AJ248" i="23" s="1"/>
  <c r="AQ248" i="23" s="1"/>
  <c r="U247" i="23" l="1"/>
  <c r="AB247" i="23" s="1"/>
  <c r="AA247" i="23"/>
  <c r="AH247" i="23" s="1"/>
  <c r="AP247" i="23" s="1"/>
  <c r="AW247" i="23" s="1"/>
  <c r="AI247" i="23" l="1"/>
  <c r="Y246" i="23" l="1"/>
  <c r="AF246" i="23" s="1"/>
  <c r="AN246" i="23" s="1"/>
  <c r="AU246" i="23" s="1"/>
  <c r="AJ247" i="23"/>
  <c r="AQ247" i="23" s="1"/>
  <c r="U246" i="23" s="1"/>
  <c r="AB246" i="23" s="1"/>
  <c r="Z246" i="23"/>
  <c r="AG246" i="23" s="1"/>
  <c r="AO246" i="23" s="1"/>
  <c r="AV246" i="23" s="1"/>
  <c r="AA246" i="23" l="1"/>
  <c r="AH246" i="23" s="1"/>
  <c r="AP246" i="23" s="1"/>
  <c r="AW246" i="23" s="1"/>
  <c r="AI246" i="23" l="1"/>
  <c r="Z245" i="23"/>
  <c r="AG245" i="23" s="1"/>
  <c r="AO245" i="23" s="1"/>
  <c r="AV245" i="23" s="1"/>
  <c r="Y245" i="23" l="1"/>
  <c r="AF245" i="23" s="1"/>
  <c r="AN245" i="23" s="1"/>
  <c r="AU245" i="23" s="1"/>
  <c r="AJ246" i="23"/>
  <c r="AQ246" i="23" s="1"/>
  <c r="U245" i="23" s="1"/>
  <c r="AB245" i="23" s="1"/>
  <c r="AA245" i="23"/>
  <c r="AH245" i="23" s="1"/>
  <c r="AP245" i="23" s="1"/>
  <c r="AW245" i="23" s="1"/>
  <c r="AI245" i="23" l="1"/>
  <c r="AJ245" i="23" s="1"/>
  <c r="AQ245" i="23" s="1"/>
  <c r="U244" i="23" s="1"/>
  <c r="AB244" i="23" s="1"/>
  <c r="Y244" i="23"/>
  <c r="AF244" i="23" s="1"/>
  <c r="AN244" i="23" s="1"/>
  <c r="AU244" i="23" s="1"/>
  <c r="Z244" i="23"/>
  <c r="AG244" i="23" s="1"/>
  <c r="AO244" i="23" s="1"/>
  <c r="AV244" i="23" s="1"/>
  <c r="AA244" i="23"/>
  <c r="AH244" i="23" s="1"/>
  <c r="AP244" i="23" s="1"/>
  <c r="AW244" i="23" s="1"/>
  <c r="AI244" i="23" l="1"/>
  <c r="Y243" i="23" l="1"/>
  <c r="AF243" i="23" s="1"/>
  <c r="AN243" i="23" s="1"/>
  <c r="AU243" i="23" s="1"/>
  <c r="AJ244" i="23"/>
  <c r="AQ244" i="23" s="1"/>
  <c r="AA243" i="23"/>
  <c r="AH243" i="23" s="1"/>
  <c r="AP243" i="23" s="1"/>
  <c r="AW243" i="23" s="1"/>
  <c r="Z243" i="23"/>
  <c r="AG243" i="23" s="1"/>
  <c r="AO243" i="23" s="1"/>
  <c r="AV243" i="23" s="1"/>
  <c r="U243" i="23" l="1"/>
  <c r="AB243" i="23" s="1"/>
  <c r="AI243" i="23" s="1"/>
  <c r="Y242" i="23" l="1"/>
  <c r="AF242" i="23" s="1"/>
  <c r="AN242" i="23" s="1"/>
  <c r="AU242" i="23" s="1"/>
  <c r="AJ243" i="23"/>
  <c r="AQ243" i="23" s="1"/>
  <c r="U242" i="23" s="1"/>
  <c r="AB242" i="23" s="1"/>
  <c r="Z242" i="23"/>
  <c r="AG242" i="23" s="1"/>
  <c r="AO242" i="23" s="1"/>
  <c r="AV242" i="23" s="1"/>
  <c r="AA242" i="23"/>
  <c r="AH242" i="23" s="1"/>
  <c r="AP242" i="23" s="1"/>
  <c r="AW242" i="23" s="1"/>
  <c r="AI242" i="23" l="1"/>
  <c r="Y241" i="23" l="1"/>
  <c r="AF241" i="23" s="1"/>
  <c r="AN241" i="23" s="1"/>
  <c r="AU241" i="23" s="1"/>
  <c r="AJ242" i="23"/>
  <c r="AQ242" i="23" s="1"/>
  <c r="U241" i="23" s="1"/>
  <c r="AB241" i="23" s="1"/>
  <c r="Z241" i="23"/>
  <c r="AG241" i="23" s="1"/>
  <c r="AO241" i="23" s="1"/>
  <c r="AV241" i="23" s="1"/>
  <c r="AA241" i="23"/>
  <c r="AH241" i="23" s="1"/>
  <c r="AP241" i="23" s="1"/>
  <c r="AW241" i="23" s="1"/>
  <c r="AI241" i="23" l="1"/>
  <c r="Y240" i="23" l="1"/>
  <c r="AF240" i="23" s="1"/>
  <c r="AN240" i="23" s="1"/>
  <c r="AU240" i="23" s="1"/>
  <c r="AJ241" i="23"/>
  <c r="AQ241" i="23" s="1"/>
  <c r="U240" i="23" s="1"/>
  <c r="AB240" i="23" s="1"/>
  <c r="Z240" i="23"/>
  <c r="AG240" i="23" s="1"/>
  <c r="AO240" i="23" s="1"/>
  <c r="AV240" i="23" s="1"/>
  <c r="AA240" i="23" l="1"/>
  <c r="AH240" i="23" s="1"/>
  <c r="AP240" i="23" s="1"/>
  <c r="AW240" i="23" s="1"/>
  <c r="AI240" i="23"/>
  <c r="Y239" i="23" l="1"/>
  <c r="AF239" i="23" s="1"/>
  <c r="AN239" i="23" s="1"/>
  <c r="AU239" i="23" s="1"/>
  <c r="Y238" i="23" s="1"/>
  <c r="AF238" i="23" s="1"/>
  <c r="AN238" i="23" s="1"/>
  <c r="AU238" i="23" s="1"/>
  <c r="Y237" i="23" s="1"/>
  <c r="AF237" i="23" s="1"/>
  <c r="AN237" i="23" s="1"/>
  <c r="AU237" i="23" s="1"/>
  <c r="Y236" i="23" s="1"/>
  <c r="AF236" i="23" s="1"/>
  <c r="AN236" i="23" s="1"/>
  <c r="AU236" i="23" s="1"/>
  <c r="Y235" i="23" s="1"/>
  <c r="AF235" i="23" s="1"/>
  <c r="AN235" i="23" s="1"/>
  <c r="AU235" i="23" s="1"/>
  <c r="Y234" i="23" s="1"/>
  <c r="AF234" i="23" s="1"/>
  <c r="AN234" i="23" s="1"/>
  <c r="AU234" i="23" s="1"/>
  <c r="Y233" i="23" s="1"/>
  <c r="AF233" i="23" s="1"/>
  <c r="AN233" i="23" s="1"/>
  <c r="AU233" i="23" s="1"/>
  <c r="Y232" i="23" s="1"/>
  <c r="AF232" i="23" s="1"/>
  <c r="AN232" i="23" s="1"/>
  <c r="AU232" i="23" s="1"/>
  <c r="AJ240" i="23"/>
  <c r="AQ240" i="23" s="1"/>
  <c r="U239" i="23" s="1"/>
  <c r="AB239" i="23" s="1"/>
  <c r="Z239" i="23"/>
  <c r="AG239" i="23" s="1"/>
  <c r="AO239" i="23" s="1"/>
  <c r="AV239" i="23" s="1"/>
  <c r="AA239" i="23"/>
  <c r="AH239" i="23" s="1"/>
  <c r="Z238" i="23" l="1"/>
  <c r="AG238" i="23" s="1"/>
  <c r="AO238" i="23" s="1"/>
  <c r="AV238" i="23" s="1"/>
  <c r="AP239" i="23"/>
  <c r="AW239" i="23" s="1"/>
  <c r="AI239" i="23"/>
  <c r="AJ239" i="23" s="1"/>
  <c r="AQ239" i="23" s="1"/>
  <c r="U238" i="23" l="1"/>
  <c r="AB238" i="23" s="1"/>
  <c r="AA238" i="23"/>
  <c r="AH238" i="23" s="1"/>
  <c r="Z237" i="23" l="1"/>
  <c r="AG237" i="23" s="1"/>
  <c r="AO237" i="23" s="1"/>
  <c r="AV237" i="23" s="1"/>
  <c r="AP238" i="23"/>
  <c r="AW238" i="23" s="1"/>
  <c r="AI238" i="23"/>
  <c r="AJ238" i="23" s="1"/>
  <c r="AQ238" i="23" s="1"/>
  <c r="U237" i="23" l="1"/>
  <c r="AB237" i="23" s="1"/>
  <c r="AA237" i="23"/>
  <c r="AH237" i="23" s="1"/>
  <c r="Z236" i="23" l="1"/>
  <c r="AG236" i="23" s="1"/>
  <c r="AO236" i="23" s="1"/>
  <c r="AV236" i="23" s="1"/>
  <c r="AP237" i="23"/>
  <c r="AW237" i="23" s="1"/>
  <c r="AI237" i="23"/>
  <c r="AJ237" i="23" s="1"/>
  <c r="AQ237" i="23" s="1"/>
  <c r="U236" i="23" l="1"/>
  <c r="AB236" i="23" s="1"/>
  <c r="AA236" i="23"/>
  <c r="AH236" i="23" s="1"/>
  <c r="Z235" i="23" l="1"/>
  <c r="AG235" i="23" s="1"/>
  <c r="AO235" i="23" s="1"/>
  <c r="AV235" i="23" s="1"/>
  <c r="AP236" i="23"/>
  <c r="AW236" i="23" s="1"/>
  <c r="AI236" i="23"/>
  <c r="AJ236" i="23" s="1"/>
  <c r="AQ236" i="23" s="1"/>
  <c r="U235" i="23" l="1"/>
  <c r="AB235" i="23" s="1"/>
  <c r="AA235" i="23"/>
  <c r="AH235" i="23" s="1"/>
  <c r="Z234" i="23" l="1"/>
  <c r="AG234" i="23" s="1"/>
  <c r="AO234" i="23" s="1"/>
  <c r="AV234" i="23" s="1"/>
  <c r="AP235" i="23"/>
  <c r="AW235" i="23" s="1"/>
  <c r="AI235" i="23"/>
  <c r="AJ235" i="23" s="1"/>
  <c r="AQ235" i="23" s="1"/>
  <c r="U234" i="23" l="1"/>
  <c r="AB234" i="23" s="1"/>
  <c r="AA234" i="23"/>
  <c r="AH234" i="23" s="1"/>
  <c r="Z233" i="23" l="1"/>
  <c r="AG233" i="23" s="1"/>
  <c r="AO233" i="23" s="1"/>
  <c r="AV233" i="23" s="1"/>
  <c r="AP234" i="23"/>
  <c r="AW234" i="23" s="1"/>
  <c r="AI234" i="23"/>
  <c r="AJ234" i="23" s="1"/>
  <c r="AQ234" i="23" s="1"/>
  <c r="U233" i="23" l="1"/>
  <c r="AB233" i="23" s="1"/>
  <c r="AA233" i="23"/>
  <c r="AH233" i="23" s="1"/>
  <c r="Z232" i="23" l="1"/>
  <c r="AG232" i="23" s="1"/>
  <c r="AO232" i="23" s="1"/>
  <c r="AV232" i="23" s="1"/>
  <c r="AP233" i="23"/>
  <c r="AW233" i="23" s="1"/>
  <c r="AI233" i="23"/>
  <c r="AJ233" i="23" s="1"/>
  <c r="AQ233" i="23" s="1"/>
  <c r="U232" i="23" l="1"/>
  <c r="AB232" i="23" s="1"/>
  <c r="AA232" i="23"/>
  <c r="AH232" i="23" s="1"/>
  <c r="AP232" i="23" s="1"/>
  <c r="AW232" i="23" s="1"/>
  <c r="AI232" i="23" l="1"/>
  <c r="Y231" i="23" l="1"/>
  <c r="AF231" i="23" s="1"/>
  <c r="AN231" i="23" s="1"/>
  <c r="AU231" i="23" s="1"/>
  <c r="AJ232" i="23"/>
  <c r="AQ232" i="23" s="1"/>
  <c r="U231" i="23" s="1"/>
  <c r="AB231" i="23" s="1"/>
  <c r="Z231" i="23"/>
  <c r="AG231" i="23" s="1"/>
  <c r="AO231" i="23" s="1"/>
  <c r="AV231" i="23" s="1"/>
  <c r="AA231" i="23" l="1"/>
  <c r="AH231" i="23" s="1"/>
  <c r="AP231" i="23" s="1"/>
  <c r="AW231" i="23" s="1"/>
  <c r="AI231" i="23"/>
  <c r="Y230" i="23" l="1"/>
  <c r="AF230" i="23" s="1"/>
  <c r="AN230" i="23" s="1"/>
  <c r="AU230" i="23" s="1"/>
  <c r="AJ231" i="23"/>
  <c r="AQ231" i="23" s="1"/>
  <c r="U230" i="23" s="1"/>
  <c r="AB230" i="23" s="1"/>
  <c r="Z230" i="23"/>
  <c r="AG230" i="23" s="1"/>
  <c r="AO230" i="23" s="1"/>
  <c r="AV230" i="23" s="1"/>
  <c r="AA230" i="23"/>
  <c r="AH230" i="23" s="1"/>
  <c r="AP230" i="23" s="1"/>
  <c r="AW230" i="23" s="1"/>
  <c r="AI230" i="23" l="1"/>
  <c r="Y229" i="23" l="1"/>
  <c r="AF229" i="23" s="1"/>
  <c r="AN229" i="23" s="1"/>
  <c r="AU229" i="23" s="1"/>
  <c r="AJ230" i="23"/>
  <c r="AQ230" i="23" s="1"/>
  <c r="U229" i="23" s="1"/>
  <c r="AB229" i="23" s="1"/>
  <c r="Z229" i="23"/>
  <c r="AG229" i="23" s="1"/>
  <c r="AO229" i="23" s="1"/>
  <c r="AV229" i="23" s="1"/>
  <c r="AA229" i="23"/>
  <c r="AH229" i="23" s="1"/>
  <c r="AP229" i="23" s="1"/>
  <c r="AW229" i="23" s="1"/>
  <c r="AI229" i="23" l="1"/>
  <c r="Y228" i="23" l="1"/>
  <c r="AF228" i="23" s="1"/>
  <c r="AN228" i="23" s="1"/>
  <c r="AU228" i="23" s="1"/>
  <c r="AJ229" i="23"/>
  <c r="AQ229" i="23" s="1"/>
  <c r="U228" i="23" s="1"/>
  <c r="AB228" i="23" s="1"/>
  <c r="Z228" i="23"/>
  <c r="AG228" i="23" s="1"/>
  <c r="AO228" i="23" s="1"/>
  <c r="AV228" i="23" s="1"/>
  <c r="AA228" i="23"/>
  <c r="AH228" i="23" s="1"/>
  <c r="AP228" i="23" s="1"/>
  <c r="AW228" i="23" s="1"/>
  <c r="AI228" i="23" l="1"/>
  <c r="Y227" i="23" l="1"/>
  <c r="AF227" i="23" s="1"/>
  <c r="AN227" i="23" s="1"/>
  <c r="AU227" i="23" s="1"/>
  <c r="AJ228" i="23"/>
  <c r="AQ228" i="23" s="1"/>
  <c r="U227" i="23" s="1"/>
  <c r="AB227" i="23" s="1"/>
  <c r="Z227" i="23"/>
  <c r="AG227" i="23" s="1"/>
  <c r="AO227" i="23" s="1"/>
  <c r="AV227" i="23" s="1"/>
  <c r="AA227" i="23"/>
  <c r="AH227" i="23" s="1"/>
  <c r="AP227" i="23" s="1"/>
  <c r="AW227" i="23" s="1"/>
  <c r="AI227" i="23" l="1"/>
  <c r="Y226" i="23" l="1"/>
  <c r="AF226" i="23" s="1"/>
  <c r="AN226" i="23" s="1"/>
  <c r="AU226" i="23" s="1"/>
  <c r="AJ227" i="23"/>
  <c r="AQ227" i="23" s="1"/>
  <c r="U226" i="23" s="1"/>
  <c r="AB226" i="23" s="1"/>
  <c r="Z226" i="23"/>
  <c r="AG226" i="23" s="1"/>
  <c r="AO226" i="23" s="1"/>
  <c r="AV226" i="23" s="1"/>
  <c r="AA226" i="23"/>
  <c r="AH226" i="23" s="1"/>
  <c r="AP226" i="23" s="1"/>
  <c r="AW226" i="23" s="1"/>
  <c r="AI226" i="23" l="1"/>
  <c r="Y225" i="23" l="1"/>
  <c r="AF225" i="23" s="1"/>
  <c r="AN225" i="23" s="1"/>
  <c r="AU225" i="23" s="1"/>
  <c r="AJ226" i="23"/>
  <c r="AQ226" i="23" s="1"/>
  <c r="U225" i="23" s="1"/>
  <c r="AB225" i="23" s="1"/>
  <c r="Z225" i="23"/>
  <c r="AG225" i="23" s="1"/>
  <c r="AO225" i="23" s="1"/>
  <c r="AV225" i="23" s="1"/>
  <c r="AA225" i="23"/>
  <c r="AH225" i="23" s="1"/>
  <c r="AP225" i="23" s="1"/>
  <c r="AW225" i="23" s="1"/>
  <c r="AI225" i="23" l="1"/>
  <c r="Y224" i="23" l="1"/>
  <c r="AF224" i="23" s="1"/>
  <c r="AN224" i="23" s="1"/>
  <c r="AU224" i="23" s="1"/>
  <c r="Y223" i="23" s="1"/>
  <c r="AF223" i="23" s="1"/>
  <c r="AN223" i="23" s="1"/>
  <c r="AU223" i="23" s="1"/>
  <c r="Y222" i="23" s="1"/>
  <c r="AF222" i="23" s="1"/>
  <c r="AN222" i="23" s="1"/>
  <c r="AU222" i="23" s="1"/>
  <c r="Y221" i="23" s="1"/>
  <c r="AF221" i="23" s="1"/>
  <c r="AN221" i="23" s="1"/>
  <c r="AU221" i="23" s="1"/>
  <c r="Y220" i="23" s="1"/>
  <c r="AF220" i="23" s="1"/>
  <c r="AN220" i="23" s="1"/>
  <c r="AU220" i="23" s="1"/>
  <c r="Y219" i="23" s="1"/>
  <c r="AF219" i="23" s="1"/>
  <c r="AN219" i="23" s="1"/>
  <c r="AU219" i="23" s="1"/>
  <c r="Y218" i="23" s="1"/>
  <c r="AF218" i="23" s="1"/>
  <c r="AN218" i="23" s="1"/>
  <c r="AU218" i="23" s="1"/>
  <c r="Y217" i="23" s="1"/>
  <c r="AF217" i="23" s="1"/>
  <c r="AN217" i="23" s="1"/>
  <c r="AU217" i="23" s="1"/>
  <c r="Y216" i="23" s="1"/>
  <c r="AF216" i="23" s="1"/>
  <c r="AN216" i="23" s="1"/>
  <c r="AU216" i="23" s="1"/>
  <c r="Y215" i="23" s="1"/>
  <c r="AF215" i="23" s="1"/>
  <c r="AN215" i="23" s="1"/>
  <c r="AU215" i="23" s="1"/>
  <c r="AJ225" i="23"/>
  <c r="AQ225" i="23" s="1"/>
  <c r="U224" i="23" s="1"/>
  <c r="AB224" i="23" s="1"/>
  <c r="Z224" i="23"/>
  <c r="AG224" i="23" s="1"/>
  <c r="AO224" i="23" s="1"/>
  <c r="AV224" i="23" s="1"/>
  <c r="AA224" i="23"/>
  <c r="AH224" i="23" s="1"/>
  <c r="Z223" i="23" l="1"/>
  <c r="AG223" i="23" s="1"/>
  <c r="AO223" i="23" s="1"/>
  <c r="AV223" i="23" s="1"/>
  <c r="AP224" i="23"/>
  <c r="AW224" i="23" s="1"/>
  <c r="AI224" i="23"/>
  <c r="AJ224" i="23" s="1"/>
  <c r="AQ224" i="23" s="1"/>
  <c r="U223" i="23" l="1"/>
  <c r="AB223" i="23" s="1"/>
  <c r="AA223" i="23"/>
  <c r="AH223" i="23" s="1"/>
  <c r="Z222" i="23" l="1"/>
  <c r="AG222" i="23" s="1"/>
  <c r="AO222" i="23" s="1"/>
  <c r="AV222" i="23" s="1"/>
  <c r="AP223" i="23"/>
  <c r="AW223" i="23" s="1"/>
  <c r="AI223" i="23"/>
  <c r="AJ223" i="23" s="1"/>
  <c r="AQ223" i="23" s="1"/>
  <c r="U222" i="23" l="1"/>
  <c r="AB222" i="23" s="1"/>
  <c r="AA222" i="23"/>
  <c r="AH222" i="23" s="1"/>
  <c r="Z221" i="23" l="1"/>
  <c r="AG221" i="23" s="1"/>
  <c r="AO221" i="23" s="1"/>
  <c r="AV221" i="23" s="1"/>
  <c r="AP222" i="23"/>
  <c r="AW222" i="23" s="1"/>
  <c r="AI222" i="23"/>
  <c r="AJ222" i="23" s="1"/>
  <c r="AQ222" i="23" s="1"/>
  <c r="U221" i="23" l="1"/>
  <c r="AB221" i="23" s="1"/>
  <c r="AA221" i="23"/>
  <c r="AH221" i="23" s="1"/>
  <c r="Z220" i="23" l="1"/>
  <c r="AG220" i="23" s="1"/>
  <c r="AO220" i="23" s="1"/>
  <c r="AV220" i="23" s="1"/>
  <c r="AP221" i="23"/>
  <c r="AW221" i="23" s="1"/>
  <c r="AI221" i="23"/>
  <c r="AJ221" i="23" s="1"/>
  <c r="AQ221" i="23" s="1"/>
  <c r="U220" i="23" l="1"/>
  <c r="AB220" i="23" s="1"/>
  <c r="AA220" i="23"/>
  <c r="AH220" i="23" s="1"/>
  <c r="Z219" i="23" l="1"/>
  <c r="AG219" i="23" s="1"/>
  <c r="AO219" i="23" s="1"/>
  <c r="AV219" i="23" s="1"/>
  <c r="AP220" i="23"/>
  <c r="AW220" i="23" s="1"/>
  <c r="AI220" i="23"/>
  <c r="AJ220" i="23" s="1"/>
  <c r="AQ220" i="23" s="1"/>
  <c r="U219" i="23" l="1"/>
  <c r="AB219" i="23" s="1"/>
  <c r="AA219" i="23"/>
  <c r="AH219" i="23" s="1"/>
  <c r="Z218" i="23" l="1"/>
  <c r="AG218" i="23" s="1"/>
  <c r="AO218" i="23" s="1"/>
  <c r="AV218" i="23" s="1"/>
  <c r="AP219" i="23"/>
  <c r="AW219" i="23" s="1"/>
  <c r="AI219" i="23"/>
  <c r="AJ219" i="23" s="1"/>
  <c r="AQ219" i="23" s="1"/>
  <c r="U218" i="23" l="1"/>
  <c r="AB218" i="23" s="1"/>
  <c r="AA218" i="23"/>
  <c r="AH218" i="23" s="1"/>
  <c r="Z217" i="23" l="1"/>
  <c r="AG217" i="23" s="1"/>
  <c r="AO217" i="23" s="1"/>
  <c r="AV217" i="23" s="1"/>
  <c r="AP218" i="23"/>
  <c r="AW218" i="23" s="1"/>
  <c r="AI218" i="23"/>
  <c r="AJ218" i="23" s="1"/>
  <c r="AQ218" i="23" s="1"/>
  <c r="U217" i="23" l="1"/>
  <c r="AB217" i="23" s="1"/>
  <c r="AA217" i="23"/>
  <c r="AH217" i="23" s="1"/>
  <c r="Z216" i="23" l="1"/>
  <c r="AG216" i="23" s="1"/>
  <c r="AO216" i="23" s="1"/>
  <c r="AV216" i="23" s="1"/>
  <c r="AP217" i="23"/>
  <c r="AW217" i="23" s="1"/>
  <c r="AI217" i="23"/>
  <c r="AJ217" i="23" s="1"/>
  <c r="AQ217" i="23" s="1"/>
  <c r="U216" i="23" l="1"/>
  <c r="AB216" i="23" s="1"/>
  <c r="AA216" i="23"/>
  <c r="AH216" i="23" s="1"/>
  <c r="Z215" i="23" l="1"/>
  <c r="AG215" i="23" s="1"/>
  <c r="AO215" i="23" s="1"/>
  <c r="AV215" i="23" s="1"/>
  <c r="AP216" i="23"/>
  <c r="AW216" i="23" s="1"/>
  <c r="AI216" i="23"/>
  <c r="AJ216" i="23" s="1"/>
  <c r="AQ216" i="23" s="1"/>
  <c r="AA215" i="23" l="1"/>
  <c r="AH215" i="23" s="1"/>
  <c r="AP215" i="23" s="1"/>
  <c r="AW215" i="23" s="1"/>
  <c r="U215" i="23"/>
  <c r="AB215" i="23" s="1"/>
  <c r="AI215" i="23" l="1"/>
  <c r="Y214" i="23" l="1"/>
  <c r="AF214" i="23" s="1"/>
  <c r="AN214" i="23" s="1"/>
  <c r="AU214" i="23" s="1"/>
  <c r="AJ215" i="23"/>
  <c r="AQ215" i="23" s="1"/>
  <c r="U214" i="23" s="1"/>
  <c r="AB214" i="23" s="1"/>
  <c r="Z214" i="23"/>
  <c r="AG214" i="23" s="1"/>
  <c r="AO214" i="23" s="1"/>
  <c r="AV214" i="23" s="1"/>
  <c r="AA214" i="23"/>
  <c r="AH214" i="23" s="1"/>
  <c r="AP214" i="23" s="1"/>
  <c r="AW214" i="23" s="1"/>
  <c r="AI214" i="23" l="1"/>
  <c r="Y213" i="23" l="1"/>
  <c r="AF213" i="23" s="1"/>
  <c r="AN213" i="23" s="1"/>
  <c r="AU213" i="23" s="1"/>
  <c r="Y212" i="23" s="1"/>
  <c r="AF212" i="23" s="1"/>
  <c r="AN212" i="23" s="1"/>
  <c r="AU212" i="23" s="1"/>
  <c r="Y211" i="23" s="1"/>
  <c r="AF211" i="23" s="1"/>
  <c r="AN211" i="23" s="1"/>
  <c r="AU211" i="23" s="1"/>
  <c r="Y210" i="23" s="1"/>
  <c r="AF210" i="23" s="1"/>
  <c r="AN210" i="23" s="1"/>
  <c r="AU210" i="23" s="1"/>
  <c r="Y209" i="23" s="1"/>
  <c r="AF209" i="23" s="1"/>
  <c r="AN209" i="23" s="1"/>
  <c r="AU209" i="23" s="1"/>
  <c r="AJ214" i="23"/>
  <c r="AQ214" i="23" s="1"/>
  <c r="U213" i="23" s="1"/>
  <c r="AB213" i="23" s="1"/>
  <c r="Z213" i="23"/>
  <c r="AG213" i="23" s="1"/>
  <c r="AO213" i="23" s="1"/>
  <c r="AV213" i="23" s="1"/>
  <c r="AA213" i="23"/>
  <c r="AH213" i="23" s="1"/>
  <c r="Z212" i="23" l="1"/>
  <c r="AG212" i="23" s="1"/>
  <c r="AO212" i="23" s="1"/>
  <c r="AV212" i="23" s="1"/>
  <c r="AP213" i="23"/>
  <c r="AW213" i="23" s="1"/>
  <c r="AI213" i="23"/>
  <c r="AJ213" i="23" s="1"/>
  <c r="AQ213" i="23" s="1"/>
  <c r="U212" i="23" l="1"/>
  <c r="AB212" i="23" s="1"/>
  <c r="AA212" i="23"/>
  <c r="AH212" i="23" s="1"/>
  <c r="Z211" i="23" l="1"/>
  <c r="AG211" i="23" s="1"/>
  <c r="AO211" i="23" s="1"/>
  <c r="AV211" i="23" s="1"/>
  <c r="AP212" i="23"/>
  <c r="AW212" i="23" s="1"/>
  <c r="AI212" i="23"/>
  <c r="AJ212" i="23" s="1"/>
  <c r="AQ212" i="23" s="1"/>
  <c r="U211" i="23" l="1"/>
  <c r="AB211" i="23" s="1"/>
  <c r="AA211" i="23"/>
  <c r="AH211" i="23" s="1"/>
  <c r="Z210" i="23" l="1"/>
  <c r="AG210" i="23" s="1"/>
  <c r="AO210" i="23" s="1"/>
  <c r="AV210" i="23" s="1"/>
  <c r="AP211" i="23"/>
  <c r="AW211" i="23" s="1"/>
  <c r="AI211" i="23"/>
  <c r="AJ211" i="23" s="1"/>
  <c r="AQ211" i="23" s="1"/>
  <c r="U210" i="23" l="1"/>
  <c r="AB210" i="23" s="1"/>
  <c r="AA210" i="23"/>
  <c r="AH210" i="23" s="1"/>
  <c r="Z209" i="23" l="1"/>
  <c r="AG209" i="23" s="1"/>
  <c r="AO209" i="23" s="1"/>
  <c r="AV209" i="23" s="1"/>
  <c r="AP210" i="23"/>
  <c r="AW210" i="23" s="1"/>
  <c r="AI210" i="23"/>
  <c r="AJ210" i="23" s="1"/>
  <c r="AQ210" i="23" s="1"/>
  <c r="U209" i="23" l="1"/>
  <c r="AB209" i="23" s="1"/>
  <c r="AA209" i="23"/>
  <c r="AH209" i="23" s="1"/>
  <c r="AP209" i="23" s="1"/>
  <c r="AW209" i="23" s="1"/>
  <c r="AI209" i="23" l="1"/>
  <c r="Y208" i="23" l="1"/>
  <c r="AF208" i="23" s="1"/>
  <c r="AN208" i="23" s="1"/>
  <c r="AU208" i="23" s="1"/>
  <c r="AJ209" i="23"/>
  <c r="AQ209" i="23" s="1"/>
  <c r="U208" i="23" s="1"/>
  <c r="AB208" i="23" s="1"/>
  <c r="Z208" i="23"/>
  <c r="AG208" i="23" s="1"/>
  <c r="AO208" i="23" s="1"/>
  <c r="AV208" i="23" s="1"/>
  <c r="AA208" i="23"/>
  <c r="AH208" i="23" s="1"/>
  <c r="AP208" i="23" s="1"/>
  <c r="AW208" i="23" s="1"/>
  <c r="AI208" i="23" l="1"/>
  <c r="Y207" i="23" l="1"/>
  <c r="AF207" i="23" s="1"/>
  <c r="AN207" i="23" s="1"/>
  <c r="AU207" i="23" s="1"/>
  <c r="AJ208" i="23"/>
  <c r="AQ208" i="23" s="1"/>
  <c r="U207" i="23" s="1"/>
  <c r="AB207" i="23" s="1"/>
  <c r="Z207" i="23"/>
  <c r="AG207" i="23" s="1"/>
  <c r="AO207" i="23" s="1"/>
  <c r="AV207" i="23" s="1"/>
  <c r="AA207" i="23"/>
  <c r="AH207" i="23" s="1"/>
  <c r="AP207" i="23" s="1"/>
  <c r="AW207" i="23" s="1"/>
  <c r="AI207" i="23" l="1"/>
  <c r="Y206" i="23" l="1"/>
  <c r="AF206" i="23" s="1"/>
  <c r="AN206" i="23" s="1"/>
  <c r="AU206" i="23" s="1"/>
  <c r="AJ207" i="23"/>
  <c r="AQ207" i="23" s="1"/>
  <c r="U206" i="23" s="1"/>
  <c r="AB206" i="23" s="1"/>
  <c r="Z206" i="23"/>
  <c r="AG206" i="23" s="1"/>
  <c r="AO206" i="23" s="1"/>
  <c r="AV206" i="23" s="1"/>
  <c r="AA206" i="23"/>
  <c r="AH206" i="23" s="1"/>
  <c r="AP206" i="23" s="1"/>
  <c r="AW206" i="23" s="1"/>
  <c r="AI206" i="23" l="1"/>
  <c r="Y205" i="23" l="1"/>
  <c r="AF205" i="23" s="1"/>
  <c r="AN205" i="23" s="1"/>
  <c r="AU205" i="23" s="1"/>
  <c r="AJ206" i="23"/>
  <c r="AQ206" i="23" s="1"/>
  <c r="U205" i="23" s="1"/>
  <c r="AB205" i="23" s="1"/>
  <c r="Z205" i="23"/>
  <c r="AG205" i="23" s="1"/>
  <c r="AO205" i="23" s="1"/>
  <c r="AV205" i="23" s="1"/>
  <c r="AA205" i="23"/>
  <c r="AH205" i="23" s="1"/>
  <c r="AP205" i="23" s="1"/>
  <c r="AW205" i="23" s="1"/>
  <c r="AI205" i="23" l="1"/>
  <c r="Y204" i="23" l="1"/>
  <c r="AF204" i="23" s="1"/>
  <c r="AN204" i="23" s="1"/>
  <c r="AU204" i="23" s="1"/>
  <c r="Y203" i="23" s="1"/>
  <c r="AF203" i="23" s="1"/>
  <c r="AN203" i="23" s="1"/>
  <c r="AU203" i="23" s="1"/>
  <c r="AJ205" i="23"/>
  <c r="AQ205" i="23" s="1"/>
  <c r="U204" i="23" s="1"/>
  <c r="AB204" i="23" s="1"/>
  <c r="AJ204" i="23" s="1"/>
  <c r="AQ204" i="23" s="1"/>
  <c r="Z204" i="23"/>
  <c r="AG204" i="23" s="1"/>
  <c r="AO204" i="23" s="1"/>
  <c r="AV204" i="23" s="1"/>
  <c r="AA204" i="23"/>
  <c r="AH204" i="23" s="1"/>
  <c r="Z203" i="23" l="1"/>
  <c r="AG203" i="23" s="1"/>
  <c r="AO203" i="23" s="1"/>
  <c r="AV203" i="23" s="1"/>
  <c r="AP204" i="23"/>
  <c r="AW204" i="23" s="1"/>
  <c r="AI204" i="23"/>
  <c r="AA203" i="23" l="1"/>
  <c r="AH203" i="23" s="1"/>
  <c r="AP203" i="23" s="1"/>
  <c r="AW203" i="23" s="1"/>
  <c r="U203" i="23"/>
  <c r="AB203" i="23" s="1"/>
  <c r="AI203" i="23" l="1"/>
  <c r="Y202" i="23" l="1"/>
  <c r="AF202" i="23" s="1"/>
  <c r="AN202" i="23" s="1"/>
  <c r="AU202" i="23" s="1"/>
  <c r="AJ203" i="23"/>
  <c r="AQ203" i="23" s="1"/>
  <c r="U202" i="23" s="1"/>
  <c r="AB202" i="23" s="1"/>
  <c r="Z202" i="23"/>
  <c r="AG202" i="23" s="1"/>
  <c r="AO202" i="23" s="1"/>
  <c r="AV202" i="23" s="1"/>
  <c r="AA202" i="23"/>
  <c r="AH202" i="23" s="1"/>
  <c r="AP202" i="23" s="1"/>
  <c r="AW202" i="23" s="1"/>
  <c r="AI202" i="23" l="1"/>
  <c r="Y201" i="23" l="1"/>
  <c r="AF201" i="23" s="1"/>
  <c r="AN201" i="23" s="1"/>
  <c r="AU201" i="23" s="1"/>
  <c r="AJ202" i="23"/>
  <c r="AQ202" i="23" s="1"/>
  <c r="U201" i="23" s="1"/>
  <c r="AB201" i="23" s="1"/>
  <c r="Z201" i="23"/>
  <c r="AG201" i="23" s="1"/>
  <c r="AO201" i="23" s="1"/>
  <c r="AV201" i="23" s="1"/>
  <c r="AA201" i="23"/>
  <c r="AH201" i="23" s="1"/>
  <c r="AP201" i="23" s="1"/>
  <c r="AW201" i="23" s="1"/>
  <c r="AI201" i="23" l="1"/>
  <c r="Y200" i="23" l="1"/>
  <c r="AF200" i="23" s="1"/>
  <c r="AN200" i="23" s="1"/>
  <c r="AU200" i="23" s="1"/>
  <c r="AJ201" i="23"/>
  <c r="AQ201" i="23" s="1"/>
  <c r="U200" i="23" s="1"/>
  <c r="AB200" i="23" s="1"/>
  <c r="Z200" i="23"/>
  <c r="AG200" i="23" s="1"/>
  <c r="AO200" i="23" s="1"/>
  <c r="AV200" i="23" s="1"/>
  <c r="AA200" i="23"/>
  <c r="AH200" i="23" s="1"/>
  <c r="AP200" i="23" s="1"/>
  <c r="AW200" i="23" s="1"/>
  <c r="AI200" i="23" l="1"/>
  <c r="Y199" i="23" l="1"/>
  <c r="AF199" i="23" s="1"/>
  <c r="AN199" i="23" s="1"/>
  <c r="AU199" i="23" s="1"/>
  <c r="AJ200" i="23"/>
  <c r="AQ200" i="23" s="1"/>
  <c r="U199" i="23" s="1"/>
  <c r="AB199" i="23" s="1"/>
  <c r="Z199" i="23"/>
  <c r="AG199" i="23" s="1"/>
  <c r="AO199" i="23" s="1"/>
  <c r="AV199" i="23" s="1"/>
  <c r="AA199" i="23"/>
  <c r="AH199" i="23" s="1"/>
  <c r="AP199" i="23" s="1"/>
  <c r="AW199" i="23" s="1"/>
  <c r="AI199" i="23" l="1"/>
  <c r="Y198" i="23" l="1"/>
  <c r="AF198" i="23" s="1"/>
  <c r="AN198" i="23" s="1"/>
  <c r="AU198" i="23" s="1"/>
  <c r="AJ199" i="23"/>
  <c r="AQ199" i="23" s="1"/>
  <c r="U198" i="23" s="1"/>
  <c r="AB198" i="23" s="1"/>
  <c r="Z198" i="23"/>
  <c r="AG198" i="23" s="1"/>
  <c r="AO198" i="23" s="1"/>
  <c r="AV198" i="23" s="1"/>
  <c r="AA198" i="23"/>
  <c r="AH198" i="23" s="1"/>
  <c r="AP198" i="23" s="1"/>
  <c r="AW198" i="23" s="1"/>
  <c r="AI198" i="23" l="1"/>
  <c r="Y197" i="23" l="1"/>
  <c r="AF197" i="23" s="1"/>
  <c r="AN197" i="23" s="1"/>
  <c r="AU197" i="23" s="1"/>
  <c r="AJ198" i="23"/>
  <c r="AQ198" i="23" s="1"/>
  <c r="U197" i="23" s="1"/>
  <c r="AB197" i="23" s="1"/>
  <c r="Z197" i="23"/>
  <c r="AG197" i="23" s="1"/>
  <c r="AO197" i="23" s="1"/>
  <c r="AV197" i="23" s="1"/>
  <c r="AA197" i="23" l="1"/>
  <c r="AH197" i="23" s="1"/>
  <c r="AP197" i="23" s="1"/>
  <c r="AW197" i="23" s="1"/>
  <c r="AI197" i="23" l="1"/>
  <c r="AJ197" i="23" s="1"/>
  <c r="AQ197" i="23" s="1"/>
  <c r="U196" i="23" s="1"/>
  <c r="AB196" i="23" s="1"/>
  <c r="Y196" i="23"/>
  <c r="AF196" i="23" s="1"/>
  <c r="AN196" i="23" s="1"/>
  <c r="AU196" i="23" s="1"/>
  <c r="Z196" i="23"/>
  <c r="AG196" i="23" s="1"/>
  <c r="AO196" i="23" s="1"/>
  <c r="AV196" i="23" s="1"/>
  <c r="AA196" i="23"/>
  <c r="AH196" i="23" s="1"/>
  <c r="AP196" i="23" s="1"/>
  <c r="AW196" i="23" s="1"/>
  <c r="AI196" i="23" l="1"/>
  <c r="Y195" i="23" l="1"/>
  <c r="AF195" i="23" s="1"/>
  <c r="AN195" i="23" s="1"/>
  <c r="AU195" i="23" s="1"/>
  <c r="AJ196" i="23"/>
  <c r="AQ196" i="23" s="1"/>
  <c r="U195" i="23" s="1"/>
  <c r="AB195" i="23" s="1"/>
  <c r="Z195" i="23"/>
  <c r="AG195" i="23" s="1"/>
  <c r="AO195" i="23" s="1"/>
  <c r="AV195" i="23" s="1"/>
  <c r="AA195" i="23"/>
  <c r="AH195" i="23" s="1"/>
  <c r="AP195" i="23" s="1"/>
  <c r="AW195" i="23" s="1"/>
  <c r="AI195" i="23" l="1"/>
  <c r="Y194" i="23" l="1"/>
  <c r="AF194" i="23" s="1"/>
  <c r="AN194" i="23" s="1"/>
  <c r="AU194" i="23" s="1"/>
  <c r="AJ195" i="23"/>
  <c r="AQ195" i="23" s="1"/>
  <c r="U194" i="23" s="1"/>
  <c r="AB194" i="23" s="1"/>
  <c r="Z194" i="23"/>
  <c r="AG194" i="23" s="1"/>
  <c r="AO194" i="23" s="1"/>
  <c r="AV194" i="23" s="1"/>
  <c r="AA194" i="23"/>
  <c r="AH194" i="23" s="1"/>
  <c r="AP194" i="23" s="1"/>
  <c r="AW194" i="23" s="1"/>
  <c r="AI194" i="23" l="1"/>
  <c r="Y193" i="23" l="1"/>
  <c r="AF193" i="23" s="1"/>
  <c r="AN193" i="23" s="1"/>
  <c r="AU193" i="23" s="1"/>
  <c r="AJ194" i="23"/>
  <c r="AQ194" i="23" s="1"/>
  <c r="U193" i="23" s="1"/>
  <c r="AB193" i="23" s="1"/>
  <c r="Z193" i="23"/>
  <c r="AG193" i="23" s="1"/>
  <c r="AO193" i="23" s="1"/>
  <c r="AV193" i="23" s="1"/>
  <c r="AA193" i="23"/>
  <c r="AH193" i="23" s="1"/>
  <c r="AP193" i="23" s="1"/>
  <c r="AW193" i="23" s="1"/>
  <c r="AI193" i="23" l="1"/>
  <c r="Y192" i="23" l="1"/>
  <c r="AF192" i="23" s="1"/>
  <c r="AN192" i="23" s="1"/>
  <c r="AU192" i="23" s="1"/>
  <c r="AJ193" i="23"/>
  <c r="AQ193" i="23" s="1"/>
  <c r="U192" i="23" s="1"/>
  <c r="AB192" i="23" s="1"/>
  <c r="Z192" i="23"/>
  <c r="AG192" i="23" s="1"/>
  <c r="AO192" i="23" s="1"/>
  <c r="AV192" i="23" s="1"/>
  <c r="AA192" i="23"/>
  <c r="AH192" i="23" s="1"/>
  <c r="AP192" i="23" s="1"/>
  <c r="AW192" i="23" s="1"/>
  <c r="AI192" i="23" l="1"/>
  <c r="Y191" i="23" l="1"/>
  <c r="AF191" i="23" s="1"/>
  <c r="AN191" i="23" s="1"/>
  <c r="AU191" i="23" s="1"/>
  <c r="AJ192" i="23"/>
  <c r="AQ192" i="23" s="1"/>
  <c r="U191" i="23" s="1"/>
  <c r="AB191" i="23" s="1"/>
  <c r="Z191" i="23"/>
  <c r="AG191" i="23" s="1"/>
  <c r="AO191" i="23" s="1"/>
  <c r="AV191" i="23" s="1"/>
  <c r="AA191" i="23"/>
  <c r="AH191" i="23" s="1"/>
  <c r="AP191" i="23" s="1"/>
  <c r="AW191" i="23" s="1"/>
  <c r="AI191" i="23" l="1"/>
  <c r="Y190" i="23" l="1"/>
  <c r="AF190" i="23" s="1"/>
  <c r="AN190" i="23" s="1"/>
  <c r="AU190" i="23" s="1"/>
  <c r="AJ191" i="23"/>
  <c r="AQ191" i="23" s="1"/>
  <c r="U190" i="23" s="1"/>
  <c r="AB190" i="23" s="1"/>
  <c r="Z190" i="23"/>
  <c r="AG190" i="23" s="1"/>
  <c r="AO190" i="23" s="1"/>
  <c r="AV190" i="23" s="1"/>
  <c r="AA190" i="23"/>
  <c r="AH190" i="23" s="1"/>
  <c r="AP190" i="23" s="1"/>
  <c r="AW190" i="23" s="1"/>
  <c r="AI190" i="23" l="1"/>
  <c r="Y189" i="23" l="1"/>
  <c r="AF189" i="23" s="1"/>
  <c r="AN189" i="23" s="1"/>
  <c r="AU189" i="23" s="1"/>
  <c r="AJ190" i="23"/>
  <c r="AQ190" i="23" s="1"/>
  <c r="U189" i="23" s="1"/>
  <c r="AB189" i="23" s="1"/>
  <c r="Z189" i="23"/>
  <c r="AG189" i="23" s="1"/>
  <c r="AO189" i="23" s="1"/>
  <c r="AV189" i="23" s="1"/>
  <c r="AA189" i="23"/>
  <c r="AH189" i="23" s="1"/>
  <c r="AP189" i="23" s="1"/>
  <c r="AW189" i="23" s="1"/>
  <c r="AI189" i="23" l="1"/>
  <c r="Y188" i="23" l="1"/>
  <c r="AF188" i="23" s="1"/>
  <c r="AN188" i="23" s="1"/>
  <c r="AU188" i="23" s="1"/>
  <c r="AJ189" i="23"/>
  <c r="AQ189" i="23" s="1"/>
  <c r="U188" i="23" s="1"/>
  <c r="AB188" i="23" s="1"/>
  <c r="Z188" i="23"/>
  <c r="AG188" i="23" s="1"/>
  <c r="AO188" i="23" s="1"/>
  <c r="AV188" i="23" s="1"/>
  <c r="AA188" i="23"/>
  <c r="AH188" i="23" s="1"/>
  <c r="AP188" i="23" s="1"/>
  <c r="AW188" i="23" s="1"/>
  <c r="AI188" i="23" l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H6" i="17" l="1"/>
  <c r="Y187" i="23"/>
  <c r="AF187" i="23" s="1"/>
  <c r="AN187" i="23" s="1"/>
  <c r="AU187" i="23" s="1"/>
  <c r="AJ188" i="23"/>
  <c r="AQ188" i="23" s="1"/>
  <c r="U187" i="23" s="1"/>
  <c r="AB187" i="23" s="1"/>
  <c r="Z187" i="23"/>
  <c r="AG187" i="23" s="1"/>
  <c r="AO187" i="23" s="1"/>
  <c r="AV187" i="23" s="1"/>
  <c r="AA187" i="23"/>
  <c r="AH187" i="23" s="1"/>
  <c r="AP187" i="23" s="1"/>
  <c r="AW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E58" i="12" l="1"/>
  <c r="E69" i="12"/>
  <c r="AI187" i="23"/>
  <c r="Y10" i="15"/>
  <c r="Y9" i="15"/>
  <c r="Y8" i="15"/>
  <c r="Y186" i="23" l="1"/>
  <c r="AF186" i="23" s="1"/>
  <c r="AN186" i="23" s="1"/>
  <c r="AU186" i="23" s="1"/>
  <c r="AJ187" i="23"/>
  <c r="AQ187" i="23" s="1"/>
  <c r="U186" i="23" s="1"/>
  <c r="AB186" i="23" s="1"/>
  <c r="Z186" i="23"/>
  <c r="AG186" i="23" s="1"/>
  <c r="AO186" i="23" s="1"/>
  <c r="AV186" i="23" s="1"/>
  <c r="AA186" i="23"/>
  <c r="AH186" i="23" s="1"/>
  <c r="AP186" i="23" s="1"/>
  <c r="AW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U26" i="12"/>
  <c r="U25" i="12"/>
  <c r="G41" i="12"/>
  <c r="G37" i="12"/>
  <c r="G38" i="12"/>
  <c r="Y185" i="23" l="1"/>
  <c r="AF185" i="23" s="1"/>
  <c r="AN185" i="23" s="1"/>
  <c r="AU185" i="23" s="1"/>
  <c r="AJ186" i="23"/>
  <c r="AQ186" i="23" s="1"/>
  <c r="U185" i="23" s="1"/>
  <c r="AB185" i="23" s="1"/>
  <c r="Z185" i="23"/>
  <c r="AG185" i="23" s="1"/>
  <c r="AO185" i="23" s="1"/>
  <c r="AV185" i="23" s="1"/>
  <c r="AA185" i="23"/>
  <c r="AH185" i="23" s="1"/>
  <c r="AP185" i="23" s="1"/>
  <c r="AW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Y184" i="23" l="1"/>
  <c r="AF184" i="23" s="1"/>
  <c r="AN184" i="23" s="1"/>
  <c r="AU184" i="23" s="1"/>
  <c r="AJ185" i="23"/>
  <c r="AQ185" i="23" s="1"/>
  <c r="U184" i="23" s="1"/>
  <c r="AB184" i="23" s="1"/>
  <c r="Z184" i="23"/>
  <c r="AG184" i="23" s="1"/>
  <c r="AO184" i="23" s="1"/>
  <c r="AV184" i="23" s="1"/>
  <c r="AA184" i="23"/>
  <c r="AH184" i="23" s="1"/>
  <c r="AP184" i="23" s="1"/>
  <c r="AW184" i="23" s="1"/>
  <c r="U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D9" i="4" l="1"/>
  <c r="Y183" i="23"/>
  <c r="AF183" i="23" s="1"/>
  <c r="AN183" i="23" s="1"/>
  <c r="AU183" i="23" s="1"/>
  <c r="AJ184" i="23"/>
  <c r="AQ184" i="23" s="1"/>
  <c r="U183" i="23" s="1"/>
  <c r="AB183" i="23" s="1"/>
  <c r="Z183" i="23"/>
  <c r="AG183" i="23" s="1"/>
  <c r="AO183" i="23" s="1"/>
  <c r="AV183" i="23" s="1"/>
  <c r="AA183" i="23"/>
  <c r="AH183" i="23" s="1"/>
  <c r="AP183" i="23" s="1"/>
  <c r="AW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Y182" i="23" l="1"/>
  <c r="AF182" i="23" s="1"/>
  <c r="AN182" i="23" s="1"/>
  <c r="AU182" i="23" s="1"/>
  <c r="AJ183" i="23"/>
  <c r="AQ183" i="23" s="1"/>
  <c r="U182" i="23" s="1"/>
  <c r="AB182" i="23" s="1"/>
  <c r="Z182" i="23"/>
  <c r="AG182" i="23" s="1"/>
  <c r="AO182" i="23" s="1"/>
  <c r="AV182" i="23" s="1"/>
  <c r="AA182" i="23"/>
  <c r="AH182" i="23" s="1"/>
  <c r="AP182" i="23" s="1"/>
  <c r="AW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Y181" i="23" l="1"/>
  <c r="AF181" i="23" s="1"/>
  <c r="AN181" i="23" s="1"/>
  <c r="AU181" i="23" s="1"/>
  <c r="Y180" i="23" s="1"/>
  <c r="AF180" i="23" s="1"/>
  <c r="AN180" i="23" s="1"/>
  <c r="AU180" i="23" s="1"/>
  <c r="Y179" i="23" s="1"/>
  <c r="AF179" i="23" s="1"/>
  <c r="AN179" i="23" s="1"/>
  <c r="AU179" i="23" s="1"/>
  <c r="Y178" i="23" s="1"/>
  <c r="AF178" i="23" s="1"/>
  <c r="AN178" i="23" s="1"/>
  <c r="AU178" i="23" s="1"/>
  <c r="Y177" i="23" s="1"/>
  <c r="AF177" i="23" s="1"/>
  <c r="AN177" i="23" s="1"/>
  <c r="AU177" i="23" s="1"/>
  <c r="Y176" i="23" s="1"/>
  <c r="AF176" i="23" s="1"/>
  <c r="AN176" i="23" s="1"/>
  <c r="AU176" i="23" s="1"/>
  <c r="Y175" i="23" s="1"/>
  <c r="AF175" i="23" s="1"/>
  <c r="AN175" i="23" s="1"/>
  <c r="AU175" i="23" s="1"/>
  <c r="Y174" i="23" s="1"/>
  <c r="AF174" i="23" s="1"/>
  <c r="AN174" i="23" s="1"/>
  <c r="AU174" i="23" s="1"/>
  <c r="Y173" i="23" s="1"/>
  <c r="AF173" i="23" s="1"/>
  <c r="AN173" i="23" s="1"/>
  <c r="AU173" i="23" s="1"/>
  <c r="Y172" i="23" s="1"/>
  <c r="AF172" i="23" s="1"/>
  <c r="AN172" i="23" s="1"/>
  <c r="AU172" i="23" s="1"/>
  <c r="AJ182" i="23"/>
  <c r="AQ182" i="23" s="1"/>
  <c r="U181" i="23" s="1"/>
  <c r="AB181" i="23" s="1"/>
  <c r="Z181" i="23"/>
  <c r="AG181" i="23" s="1"/>
  <c r="AO181" i="23" s="1"/>
  <c r="AV181" i="23" s="1"/>
  <c r="AA181" i="23"/>
  <c r="AH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Z180" i="23" l="1"/>
  <c r="AG180" i="23" s="1"/>
  <c r="AO180" i="23" s="1"/>
  <c r="AV180" i="23" s="1"/>
  <c r="AP181" i="23"/>
  <c r="AW181" i="23" s="1"/>
  <c r="AI181" i="23"/>
  <c r="AJ181" i="23" s="1"/>
  <c r="AQ181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A180" i="23" l="1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Z179" i="23" l="1"/>
  <c r="AG179" i="23" s="1"/>
  <c r="AO179" i="23" s="1"/>
  <c r="AV179" i="23" s="1"/>
  <c r="AP180" i="23"/>
  <c r="AW180" i="23" s="1"/>
  <c r="AI180" i="23"/>
  <c r="AJ180" i="23" s="1"/>
  <c r="AQ180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U179" i="23" l="1"/>
  <c r="AB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Z178" i="23" l="1"/>
  <c r="AG178" i="23" s="1"/>
  <c r="AO178" i="23" s="1"/>
  <c r="AV178" i="23" s="1"/>
  <c r="AP179" i="23"/>
  <c r="AW179" i="23" s="1"/>
  <c r="AI179" i="23"/>
  <c r="AJ179" i="23" s="1"/>
  <c r="AQ179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U178" i="23" l="1"/>
  <c r="AB178" i="23" s="1"/>
  <c r="AA178" i="23"/>
  <c r="AH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Z177" i="23" l="1"/>
  <c r="AG177" i="23" s="1"/>
  <c r="AO177" i="23" s="1"/>
  <c r="AV177" i="23" s="1"/>
  <c r="AP178" i="23"/>
  <c r="AW178" i="23" s="1"/>
  <c r="AI178" i="23"/>
  <c r="AJ178" i="23" s="1"/>
  <c r="AQ178" i="23" s="1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U177" i="23" l="1"/>
  <c r="AB177" i="23" s="1"/>
  <c r="AA177" i="23"/>
  <c r="AH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Z176" i="23" l="1"/>
  <c r="AG176" i="23" s="1"/>
  <c r="AO176" i="23" s="1"/>
  <c r="AV176" i="23" s="1"/>
  <c r="AP177" i="23"/>
  <c r="AW177" i="23" s="1"/>
  <c r="AI177" i="23"/>
  <c r="AJ177" i="23" s="1"/>
  <c r="AQ177" i="23" s="1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U176" i="23" l="1"/>
  <c r="AB176" i="23" s="1"/>
  <c r="AA176" i="23"/>
  <c r="AH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Z175" i="23" l="1"/>
  <c r="AG175" i="23" s="1"/>
  <c r="AO175" i="23" s="1"/>
  <c r="AV175" i="23" s="1"/>
  <c r="AP176" i="23"/>
  <c r="AW176" i="23" s="1"/>
  <c r="AI176" i="23"/>
  <c r="AJ176" i="23" s="1"/>
  <c r="AQ176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U175" i="23" l="1"/>
  <c r="AB175" i="23" s="1"/>
  <c r="AA175" i="23"/>
  <c r="AH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Z174" i="23" l="1"/>
  <c r="AG174" i="23" s="1"/>
  <c r="AO174" i="23" s="1"/>
  <c r="AV174" i="23" s="1"/>
  <c r="AP175" i="23"/>
  <c r="AW175" i="23" s="1"/>
  <c r="AI175" i="23"/>
  <c r="AJ175" i="23" s="1"/>
  <c r="AQ175" i="23" s="1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U174" i="23" l="1"/>
  <c r="AB174" i="23" s="1"/>
  <c r="AA174" i="23"/>
  <c r="AH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U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Z173" i="23" l="1"/>
  <c r="AG173" i="23" s="1"/>
  <c r="AO173" i="23" s="1"/>
  <c r="AV173" i="23" s="1"/>
  <c r="AP174" i="23"/>
  <c r="AW174" i="23" s="1"/>
  <c r="AI174" i="23"/>
  <c r="AJ174" i="23" s="1"/>
  <c r="AQ174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U173" i="23" l="1"/>
  <c r="AB173" i="23" s="1"/>
  <c r="AA173" i="23"/>
  <c r="AH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Z172" i="23" l="1"/>
  <c r="AG172" i="23" s="1"/>
  <c r="AO172" i="23" s="1"/>
  <c r="AV172" i="23" s="1"/>
  <c r="AP173" i="23"/>
  <c r="AW173" i="23" s="1"/>
  <c r="AI173" i="23"/>
  <c r="AJ173" i="23" s="1"/>
  <c r="AQ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U172" i="23" l="1"/>
  <c r="AB172" i="23" s="1"/>
  <c r="AA172" i="23"/>
  <c r="AH172" i="23" s="1"/>
  <c r="AP172" i="23" s="1"/>
  <c r="AW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Y171" i="23" l="1"/>
  <c r="AF171" i="23" s="1"/>
  <c r="AN171" i="23" s="1"/>
  <c r="AU171" i="23" s="1"/>
  <c r="AJ172" i="23"/>
  <c r="AQ172" i="23" s="1"/>
  <c r="U171" i="23" s="1"/>
  <c r="AB171" i="23" s="1"/>
  <c r="Z171" i="23"/>
  <c r="AG171" i="23" s="1"/>
  <c r="AO171" i="23" s="1"/>
  <c r="AV171" i="23" s="1"/>
  <c r="AA171" i="23"/>
  <c r="AH171" i="23" s="1"/>
  <c r="AP171" i="23" s="1"/>
  <c r="AW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I171" i="23" l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Y170" i="23" l="1"/>
  <c r="AF170" i="23" s="1"/>
  <c r="AN170" i="23" s="1"/>
  <c r="AU170" i="23" s="1"/>
  <c r="AJ171" i="23"/>
  <c r="AQ171" i="23" s="1"/>
  <c r="U170" i="23" s="1"/>
  <c r="AB170" i="23" s="1"/>
  <c r="Z170" i="23"/>
  <c r="AG170" i="23" s="1"/>
  <c r="AO170" i="23" s="1"/>
  <c r="AV170" i="23" s="1"/>
  <c r="AA170" i="23"/>
  <c r="AH170" i="23" s="1"/>
  <c r="AP170" i="23" s="1"/>
  <c r="AW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Y169" i="23" l="1"/>
  <c r="AF169" i="23" s="1"/>
  <c r="AN169" i="23" s="1"/>
  <c r="AU169" i="23" s="1"/>
  <c r="AJ170" i="23"/>
  <c r="AQ170" i="23" s="1"/>
  <c r="U169" i="23" s="1"/>
  <c r="AB169" i="23" s="1"/>
  <c r="Z169" i="23"/>
  <c r="AG169" i="23" s="1"/>
  <c r="AO169" i="23" s="1"/>
  <c r="AV169" i="23" s="1"/>
  <c r="AA169" i="23"/>
  <c r="AH169" i="23" s="1"/>
  <c r="AP169" i="23" s="1"/>
  <c r="AW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Y168" i="23" l="1"/>
  <c r="AF168" i="23" s="1"/>
  <c r="AN168" i="23" s="1"/>
  <c r="AU168" i="23" s="1"/>
  <c r="AJ169" i="23"/>
  <c r="AQ169" i="23" s="1"/>
  <c r="U168" i="23" s="1"/>
  <c r="AB168" i="23" s="1"/>
  <c r="Z168" i="23"/>
  <c r="AG168" i="23" s="1"/>
  <c r="AO168" i="23" s="1"/>
  <c r="AV168" i="23" s="1"/>
  <c r="AA168" i="23"/>
  <c r="AH168" i="23" s="1"/>
  <c r="AP168" i="23" s="1"/>
  <c r="AW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Y167" i="23" l="1"/>
  <c r="AF167" i="23" s="1"/>
  <c r="AN167" i="23" s="1"/>
  <c r="AU167" i="23" s="1"/>
  <c r="AJ168" i="23"/>
  <c r="AQ168" i="23" s="1"/>
  <c r="U167" i="23" s="1"/>
  <c r="AB167" i="23" s="1"/>
  <c r="Z167" i="23"/>
  <c r="AG167" i="23" s="1"/>
  <c r="AO167" i="23" s="1"/>
  <c r="AV167" i="23" s="1"/>
  <c r="AA167" i="23"/>
  <c r="AH167" i="23" s="1"/>
  <c r="AP167" i="23" s="1"/>
  <c r="AW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I167" i="23" l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Y166" i="23" l="1"/>
  <c r="AF166" i="23" s="1"/>
  <c r="AN166" i="23" s="1"/>
  <c r="AU166" i="23" s="1"/>
  <c r="AJ167" i="23"/>
  <c r="AQ167" i="23" s="1"/>
  <c r="U166" i="23" s="1"/>
  <c r="AB166" i="23" s="1"/>
  <c r="Z166" i="23"/>
  <c r="AG166" i="23" s="1"/>
  <c r="AO166" i="23" s="1"/>
  <c r="AV166" i="23" s="1"/>
  <c r="AA166" i="23"/>
  <c r="AH166" i="23" s="1"/>
  <c r="AP166" i="23" s="1"/>
  <c r="AW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Y165" i="23" l="1"/>
  <c r="AF165" i="23" s="1"/>
  <c r="AN165" i="23" s="1"/>
  <c r="AU165" i="23" s="1"/>
  <c r="AJ166" i="23"/>
  <c r="AQ166" i="23" s="1"/>
  <c r="U165" i="23" s="1"/>
  <c r="AB165" i="23" s="1"/>
  <c r="Z165" i="23"/>
  <c r="AG165" i="23" s="1"/>
  <c r="AO165" i="23" s="1"/>
  <c r="AV165" i="23" s="1"/>
  <c r="AA165" i="23"/>
  <c r="AH165" i="23" s="1"/>
  <c r="AP165" i="23" s="1"/>
  <c r="AW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I165" i="23" l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Y164" i="23" l="1"/>
  <c r="AF164" i="23" s="1"/>
  <c r="AN164" i="23" s="1"/>
  <c r="AU164" i="23" s="1"/>
  <c r="AJ165" i="23"/>
  <c r="AQ165" i="23" s="1"/>
  <c r="U164" i="23" s="1"/>
  <c r="AB164" i="23" s="1"/>
  <c r="Z164" i="23"/>
  <c r="AG164" i="23" s="1"/>
  <c r="AO164" i="23" s="1"/>
  <c r="AV164" i="23" s="1"/>
  <c r="AA164" i="23"/>
  <c r="AH164" i="23" s="1"/>
  <c r="AP164" i="23" s="1"/>
  <c r="AW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Y163" i="23" l="1"/>
  <c r="AF163" i="23" s="1"/>
  <c r="AN163" i="23" s="1"/>
  <c r="AU163" i="23" s="1"/>
  <c r="AJ164" i="23"/>
  <c r="AQ164" i="23" s="1"/>
  <c r="U163" i="23" s="1"/>
  <c r="AB163" i="23" s="1"/>
  <c r="Z163" i="23"/>
  <c r="AG163" i="23" s="1"/>
  <c r="AO163" i="23" s="1"/>
  <c r="AV163" i="23" s="1"/>
  <c r="AA163" i="23"/>
  <c r="AH163" i="23" s="1"/>
  <c r="AP163" i="23" s="1"/>
  <c r="AW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Y162" i="23" l="1"/>
  <c r="AF162" i="23" s="1"/>
  <c r="AN162" i="23" s="1"/>
  <c r="AU162" i="23" s="1"/>
  <c r="AJ163" i="23"/>
  <c r="AQ163" i="23" s="1"/>
  <c r="U162" i="23" s="1"/>
  <c r="AB162" i="23" s="1"/>
  <c r="Z162" i="23"/>
  <c r="AG162" i="23" s="1"/>
  <c r="AO162" i="23" s="1"/>
  <c r="AV162" i="23" s="1"/>
  <c r="AA162" i="23"/>
  <c r="AH162" i="23" s="1"/>
  <c r="AP162" i="23" s="1"/>
  <c r="AW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Y161" i="23" l="1"/>
  <c r="AF161" i="23" s="1"/>
  <c r="AN161" i="23" s="1"/>
  <c r="AU161" i="23" s="1"/>
  <c r="AJ162" i="23"/>
  <c r="AQ162" i="23" s="1"/>
  <c r="U161" i="23" s="1"/>
  <c r="AB161" i="23" s="1"/>
  <c r="Z161" i="23"/>
  <c r="AG161" i="23" s="1"/>
  <c r="AO161" i="23" s="1"/>
  <c r="AV161" i="23" s="1"/>
  <c r="AA161" i="23"/>
  <c r="AH161" i="23" s="1"/>
  <c r="AP161" i="23" s="1"/>
  <c r="AW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Y160" i="23" l="1"/>
  <c r="AF160" i="23" s="1"/>
  <c r="AN160" i="23" s="1"/>
  <c r="AU160" i="23" s="1"/>
  <c r="AJ161" i="23"/>
  <c r="AQ161" i="23" s="1"/>
  <c r="U160" i="23" s="1"/>
  <c r="AB160" i="23" s="1"/>
  <c r="Z160" i="23"/>
  <c r="AG160" i="23" s="1"/>
  <c r="AO160" i="23" s="1"/>
  <c r="AV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AP160" i="23" s="1"/>
  <c r="AW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Y159" i="23"/>
  <c r="AF159" i="23" s="1"/>
  <c r="AN159" i="23" s="1"/>
  <c r="AU159" i="23" s="1"/>
  <c r="AJ160" i="23"/>
  <c r="AQ160" i="23" s="1"/>
  <c r="U159" i="23" s="1"/>
  <c r="AB159" i="23" s="1"/>
  <c r="Z159" i="23"/>
  <c r="AG159" i="23" s="1"/>
  <c r="AO159" i="23" s="1"/>
  <c r="AV159" i="23" s="1"/>
  <c r="AA159" i="23"/>
  <c r="AH159" i="23" s="1"/>
  <c r="AP159" i="23" s="1"/>
  <c r="AW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I159" i="23" l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Y158" i="23" l="1"/>
  <c r="AF158" i="23" s="1"/>
  <c r="AN158" i="23" s="1"/>
  <c r="AU158" i="23" s="1"/>
  <c r="Y157" i="23" s="1"/>
  <c r="AF157" i="23" s="1"/>
  <c r="AN157" i="23" s="1"/>
  <c r="AU157" i="23" s="1"/>
  <c r="Y156" i="23" s="1"/>
  <c r="AF156" i="23" s="1"/>
  <c r="AN156" i="23" s="1"/>
  <c r="AU156" i="23" s="1"/>
  <c r="Y155" i="23" s="1"/>
  <c r="AF155" i="23" s="1"/>
  <c r="AN155" i="23" s="1"/>
  <c r="AU155" i="23" s="1"/>
  <c r="Y154" i="23" s="1"/>
  <c r="AF154" i="23" s="1"/>
  <c r="AN154" i="23" s="1"/>
  <c r="AU154" i="23" s="1"/>
  <c r="AJ159" i="23"/>
  <c r="AQ159" i="23" s="1"/>
  <c r="U158" i="23" s="1"/>
  <c r="AB158" i="23" s="1"/>
  <c r="Z158" i="23"/>
  <c r="AG158" i="23" s="1"/>
  <c r="AO158" i="23" s="1"/>
  <c r="AV158" i="23" s="1"/>
  <c r="AA158" i="23"/>
  <c r="AH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Z157" i="23" l="1"/>
  <c r="AG157" i="23" s="1"/>
  <c r="AO157" i="23" s="1"/>
  <c r="AV157" i="23" s="1"/>
  <c r="AP158" i="23"/>
  <c r="AW158" i="23" s="1"/>
  <c r="AI158" i="23"/>
  <c r="AJ158" i="23" s="1"/>
  <c r="AQ158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U157" i="23" l="1"/>
  <c r="AB157" i="23" s="1"/>
  <c r="AA157" i="23"/>
  <c r="AH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Z156" i="23" l="1"/>
  <c r="AG156" i="23" s="1"/>
  <c r="AO156" i="23" s="1"/>
  <c r="AV156" i="23" s="1"/>
  <c r="AP157" i="23"/>
  <c r="AW157" i="23" s="1"/>
  <c r="AI157" i="23"/>
  <c r="AJ157" i="23" s="1"/>
  <c r="AQ157" i="23" s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A156" i="23" l="1"/>
  <c r="AH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Z155" i="23" l="1"/>
  <c r="AG155" i="23" s="1"/>
  <c r="AO155" i="23" s="1"/>
  <c r="AV155" i="23" s="1"/>
  <c r="AP156" i="23"/>
  <c r="AW156" i="23" s="1"/>
  <c r="AI156" i="23"/>
  <c r="AJ156" i="23" s="1"/>
  <c r="AQ156" i="23" s="1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U155" i="23" l="1"/>
  <c r="AB155" i="23" s="1"/>
  <c r="AA155" i="23"/>
  <c r="AH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Z154" i="23" l="1"/>
  <c r="AG154" i="23" s="1"/>
  <c r="AO154" i="23" s="1"/>
  <c r="AV154" i="23" s="1"/>
  <c r="AP155" i="23"/>
  <c r="AW155" i="23" s="1"/>
  <c r="AI155" i="23"/>
  <c r="AJ155" i="23" s="1"/>
  <c r="AQ155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U13" i="12" s="1"/>
  <c r="E53" i="4"/>
  <c r="AC53" i="4" s="1"/>
  <c r="H45" i="13"/>
  <c r="U154" i="23" l="1"/>
  <c r="AB154" i="23" s="1"/>
  <c r="AA154" i="23"/>
  <c r="AH154" i="23" s="1"/>
  <c r="AP154" i="23" s="1"/>
  <c r="AW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Y153" i="23" l="1"/>
  <c r="AF153" i="23" s="1"/>
  <c r="AN153" i="23" s="1"/>
  <c r="AU153" i="23" s="1"/>
  <c r="AJ154" i="23"/>
  <c r="AQ154" i="23" s="1"/>
  <c r="U153" i="23" s="1"/>
  <c r="AB153" i="23" s="1"/>
  <c r="Z153" i="23"/>
  <c r="AG153" i="23" s="1"/>
  <c r="AO153" i="23" s="1"/>
  <c r="AV153" i="23" s="1"/>
  <c r="AA153" i="23"/>
  <c r="AH153" i="23" s="1"/>
  <c r="AP153" i="23" s="1"/>
  <c r="AW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Y152" i="23" l="1"/>
  <c r="AF152" i="23" s="1"/>
  <c r="AN152" i="23" s="1"/>
  <c r="AU152" i="23" s="1"/>
  <c r="AJ153" i="23"/>
  <c r="AQ153" i="23" s="1"/>
  <c r="U152" i="23" s="1"/>
  <c r="AB152" i="23" s="1"/>
  <c r="Z152" i="23"/>
  <c r="AG152" i="23" s="1"/>
  <c r="AO152" i="23" s="1"/>
  <c r="AV152" i="23" s="1"/>
  <c r="AA152" i="23"/>
  <c r="AH152" i="23" s="1"/>
  <c r="AP152" i="23" s="1"/>
  <c r="AW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I152" i="23" l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Y151" i="23" l="1"/>
  <c r="AF151" i="23" s="1"/>
  <c r="AN151" i="23" s="1"/>
  <c r="AU151" i="23" s="1"/>
  <c r="AJ152" i="23"/>
  <c r="AQ152" i="23" s="1"/>
  <c r="AA151" i="23"/>
  <c r="AH151" i="23" s="1"/>
  <c r="AP151" i="23" s="1"/>
  <c r="AW151" i="23" s="1"/>
  <c r="Z151" i="23"/>
  <c r="AG151" i="23" s="1"/>
  <c r="AO151" i="23" s="1"/>
  <c r="AV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/>
  <c r="T89" i="15"/>
  <c r="W88" i="15"/>
  <c r="C85" i="15"/>
  <c r="F84" i="15"/>
  <c r="X45" i="4"/>
  <c r="M46" i="4" s="1"/>
  <c r="P46" i="4" s="1"/>
  <c r="S46" i="4" s="1"/>
  <c r="W45" i="4"/>
  <c r="W20" i="4"/>
  <c r="S21" i="4"/>
  <c r="Y150" i="23" l="1"/>
  <c r="AF150" i="23" s="1"/>
  <c r="AN150" i="23" s="1"/>
  <c r="AU150" i="23" s="1"/>
  <c r="AJ151" i="23"/>
  <c r="AQ151" i="23" s="1"/>
  <c r="U150" i="23" s="1"/>
  <c r="AB150" i="23" s="1"/>
  <c r="Z150" i="23"/>
  <c r="AG150" i="23" s="1"/>
  <c r="AO150" i="23" s="1"/>
  <c r="AV150" i="23" s="1"/>
  <c r="AA150" i="23"/>
  <c r="AH150" i="23" s="1"/>
  <c r="AP150" i="23" s="1"/>
  <c r="AW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Y149" i="23" l="1"/>
  <c r="AF149" i="23" s="1"/>
  <c r="AN149" i="23" s="1"/>
  <c r="AU149" i="23" s="1"/>
  <c r="AJ150" i="23"/>
  <c r="AQ150" i="23" s="1"/>
  <c r="U149" i="23" s="1"/>
  <c r="AB149" i="23" s="1"/>
  <c r="Z149" i="23"/>
  <c r="AG149" i="23" s="1"/>
  <c r="AO149" i="23" s="1"/>
  <c r="AV149" i="23" s="1"/>
  <c r="AA149" i="23"/>
  <c r="AH149" i="23" s="1"/>
  <c r="AP149" i="23" s="1"/>
  <c r="AW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Y148" i="23" l="1"/>
  <c r="AF148" i="23" s="1"/>
  <c r="AN148" i="23" s="1"/>
  <c r="AU148" i="23" s="1"/>
  <c r="AJ149" i="23"/>
  <c r="AQ149" i="23" s="1"/>
  <c r="U148" i="23" s="1"/>
  <c r="AB148" i="23" s="1"/>
  <c r="Z148" i="23"/>
  <c r="AG148" i="23" s="1"/>
  <c r="AO148" i="23" s="1"/>
  <c r="AV148" i="23" s="1"/>
  <c r="AA148" i="23"/>
  <c r="AH148" i="23" s="1"/>
  <c r="AP148" i="23" s="1"/>
  <c r="AW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I148" i="23" l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Y147" i="23" l="1"/>
  <c r="AF147" i="23" s="1"/>
  <c r="AN147" i="23" s="1"/>
  <c r="AU147" i="23" s="1"/>
  <c r="AJ148" i="23"/>
  <c r="AQ148" i="23" s="1"/>
  <c r="U147" i="23" s="1"/>
  <c r="AB147" i="23" s="1"/>
  <c r="Z147" i="23"/>
  <c r="AG147" i="23" s="1"/>
  <c r="AO147" i="23" s="1"/>
  <c r="AV147" i="23" s="1"/>
  <c r="AA147" i="23"/>
  <c r="AH147" i="23" s="1"/>
  <c r="AP147" i="23" s="1"/>
  <c r="AW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I147" i="23" l="1"/>
  <c r="T97" i="15"/>
  <c r="W96" i="15"/>
  <c r="C93" i="15"/>
  <c r="F92" i="15"/>
  <c r="X49" i="4"/>
  <c r="M50" i="4" s="1"/>
  <c r="P50" i="4" s="1"/>
  <c r="S50" i="4" s="1"/>
  <c r="W49" i="4"/>
  <c r="W24" i="4"/>
  <c r="S25" i="4"/>
  <c r="Y146" i="23" l="1"/>
  <c r="AF146" i="23" s="1"/>
  <c r="AN146" i="23" s="1"/>
  <c r="AU146" i="23" s="1"/>
  <c r="AJ147" i="23"/>
  <c r="AQ147" i="23" s="1"/>
  <c r="AA146" i="23"/>
  <c r="AH146" i="23" s="1"/>
  <c r="AP146" i="23" s="1"/>
  <c r="AW146" i="23" s="1"/>
  <c r="Z146" i="23"/>
  <c r="AG146" i="23" s="1"/>
  <c r="AO146" i="23" s="1"/>
  <c r="AV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U146" i="23" l="1"/>
  <c r="AB146" i="23" s="1"/>
  <c r="AI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Y145" i="23" l="1"/>
  <c r="AF145" i="23" s="1"/>
  <c r="AN145" i="23" s="1"/>
  <c r="AU145" i="23" s="1"/>
  <c r="AJ146" i="23"/>
  <c r="AQ146" i="23" s="1"/>
  <c r="U145" i="23" s="1"/>
  <c r="AB145" i="23" s="1"/>
  <c r="Z145" i="23"/>
  <c r="AG145" i="23" s="1"/>
  <c r="AO145" i="23" s="1"/>
  <c r="AV145" i="23" s="1"/>
  <c r="AA145" i="23"/>
  <c r="AH145" i="23" s="1"/>
  <c r="AP145" i="23" s="1"/>
  <c r="AW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I145" i="23" l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Y144" i="23" l="1"/>
  <c r="AF144" i="23" s="1"/>
  <c r="AN144" i="23" s="1"/>
  <c r="AU144" i="23" s="1"/>
  <c r="AJ145" i="23"/>
  <c r="AQ145" i="23" s="1"/>
  <c r="U144" i="23" s="1"/>
  <c r="AB144" i="23" s="1"/>
  <c r="Z144" i="23"/>
  <c r="AG144" i="23" s="1"/>
  <c r="AO144" i="23" s="1"/>
  <c r="AV144" i="23" s="1"/>
  <c r="AA144" i="23"/>
  <c r="AH144" i="23" s="1"/>
  <c r="AP144" i="23" s="1"/>
  <c r="AW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Y143" i="23" l="1"/>
  <c r="AF143" i="23" s="1"/>
  <c r="AN143" i="23" s="1"/>
  <c r="AU143" i="23" s="1"/>
  <c r="AJ144" i="23"/>
  <c r="AQ144" i="23" s="1"/>
  <c r="U143" i="23" s="1"/>
  <c r="AB143" i="23" s="1"/>
  <c r="Z143" i="23"/>
  <c r="AG143" i="23" s="1"/>
  <c r="AO143" i="23" s="1"/>
  <c r="AV143" i="23" s="1"/>
  <c r="AA143" i="23"/>
  <c r="AH143" i="23" s="1"/>
  <c r="AP143" i="23" s="1"/>
  <c r="AW143" i="23" s="1"/>
  <c r="T104" i="15"/>
  <c r="W103" i="15"/>
  <c r="C100" i="15"/>
  <c r="F99" i="15"/>
  <c r="U53" i="4"/>
  <c r="Y53" i="4" s="1"/>
  <c r="T53" i="4"/>
  <c r="P22" i="12"/>
  <c r="U22" i="12" s="1"/>
  <c r="V53" i="4"/>
  <c r="Z53" i="4" s="1"/>
  <c r="P19" i="12"/>
  <c r="U19" i="12" s="1"/>
  <c r="U28" i="4"/>
  <c r="Y28" i="4" s="1"/>
  <c r="V28" i="4"/>
  <c r="Z28" i="4" s="1"/>
  <c r="X28" i="4"/>
  <c r="AI143" i="23" l="1"/>
  <c r="T105" i="15"/>
  <c r="W104" i="15"/>
  <c r="C101" i="15"/>
  <c r="F100" i="15"/>
  <c r="X53" i="4"/>
  <c r="W53" i="4"/>
  <c r="W28" i="4"/>
  <c r="Y142" i="23" l="1"/>
  <c r="AF142" i="23" s="1"/>
  <c r="AN142" i="23" s="1"/>
  <c r="AU142" i="23" s="1"/>
  <c r="Y141" i="23" s="1"/>
  <c r="AF141" i="23" s="1"/>
  <c r="AN141" i="23" s="1"/>
  <c r="AU141" i="23" s="1"/>
  <c r="AJ143" i="23"/>
  <c r="AQ143" i="23" s="1"/>
  <c r="U142" i="23" s="1"/>
  <c r="AB142" i="23" s="1"/>
  <c r="Z142" i="23"/>
  <c r="AG142" i="23" s="1"/>
  <c r="AO142" i="23" s="1"/>
  <c r="AV142" i="23" s="1"/>
  <c r="AA142" i="23"/>
  <c r="AH142" i="23" s="1"/>
  <c r="T106" i="15"/>
  <c r="W105" i="15"/>
  <c r="C102" i="15"/>
  <c r="F101" i="15"/>
  <c r="Z141" i="23" l="1"/>
  <c r="AG141" i="23" s="1"/>
  <c r="AO141" i="23" s="1"/>
  <c r="AV141" i="23" s="1"/>
  <c r="AP142" i="23"/>
  <c r="AW142" i="23" s="1"/>
  <c r="AI142" i="23"/>
  <c r="AJ142" i="23" s="1"/>
  <c r="AQ142" i="23" s="1"/>
  <c r="T107" i="15"/>
  <c r="W106" i="15"/>
  <c r="C103" i="15"/>
  <c r="F102" i="15"/>
  <c r="U141" i="23" l="1"/>
  <c r="AB141" i="23" s="1"/>
  <c r="AA141" i="23"/>
  <c r="AH141" i="23" s="1"/>
  <c r="AP141" i="23" s="1"/>
  <c r="AW141" i="23" s="1"/>
  <c r="T108" i="15"/>
  <c r="W107" i="15"/>
  <c r="C104" i="15"/>
  <c r="F103" i="15"/>
  <c r="AI141" i="23" l="1"/>
  <c r="T109" i="15"/>
  <c r="W108" i="15"/>
  <c r="C105" i="15"/>
  <c r="F104" i="15"/>
  <c r="Y140" i="23" l="1"/>
  <c r="AF140" i="23" s="1"/>
  <c r="AN140" i="23" s="1"/>
  <c r="AU140" i="23" s="1"/>
  <c r="AJ141" i="23"/>
  <c r="AQ141" i="23" s="1"/>
  <c r="U140" i="23" s="1"/>
  <c r="AB140" i="23" s="1"/>
  <c r="Z140" i="23"/>
  <c r="AG140" i="23" s="1"/>
  <c r="AO140" i="23" s="1"/>
  <c r="AV140" i="23" s="1"/>
  <c r="AA140" i="23"/>
  <c r="AH140" i="23" s="1"/>
  <c r="AP140" i="23" s="1"/>
  <c r="AW140" i="23" s="1"/>
  <c r="T110" i="15"/>
  <c r="W109" i="15"/>
  <c r="C106" i="15"/>
  <c r="F105" i="15"/>
  <c r="AI140" i="23" l="1"/>
  <c r="T111" i="15"/>
  <c r="W110" i="15"/>
  <c r="C107" i="15"/>
  <c r="F106" i="15"/>
  <c r="Y139" i="23" l="1"/>
  <c r="AF139" i="23" s="1"/>
  <c r="AN139" i="23" s="1"/>
  <c r="AU139" i="23" s="1"/>
  <c r="Y138" i="23" s="1"/>
  <c r="AF138" i="23" s="1"/>
  <c r="AN138" i="23" s="1"/>
  <c r="AU138" i="23" s="1"/>
  <c r="AJ140" i="23"/>
  <c r="AQ140" i="23" s="1"/>
  <c r="U139" i="23" s="1"/>
  <c r="AB139" i="23" s="1"/>
  <c r="AJ139" i="23" s="1"/>
  <c r="AQ139" i="23" s="1"/>
  <c r="Z139" i="23"/>
  <c r="AG139" i="23" s="1"/>
  <c r="AO139" i="23" s="1"/>
  <c r="AV139" i="23" s="1"/>
  <c r="AA139" i="23"/>
  <c r="AH139" i="23" s="1"/>
  <c r="T112" i="15"/>
  <c r="W111" i="15"/>
  <c r="C108" i="15"/>
  <c r="F107" i="15"/>
  <c r="Z138" i="23" l="1"/>
  <c r="AG138" i="23" s="1"/>
  <c r="AO138" i="23" s="1"/>
  <c r="AV138" i="23" s="1"/>
  <c r="AP139" i="23"/>
  <c r="AW139" i="23" s="1"/>
  <c r="AI139" i="23"/>
  <c r="T113" i="15"/>
  <c r="W112" i="15"/>
  <c r="C109" i="15"/>
  <c r="F108" i="15"/>
  <c r="U138" i="23" l="1"/>
  <c r="AB138" i="23" s="1"/>
  <c r="AA138" i="23"/>
  <c r="AH138" i="23" s="1"/>
  <c r="AP138" i="23" s="1"/>
  <c r="AW138" i="23" s="1"/>
  <c r="T114" i="15"/>
  <c r="W113" i="15"/>
  <c r="C110" i="15"/>
  <c r="F109" i="15"/>
  <c r="AI138" i="23" l="1"/>
  <c r="T115" i="15"/>
  <c r="W114" i="15"/>
  <c r="C111" i="15"/>
  <c r="F110" i="15"/>
  <c r="Y137" i="23" l="1"/>
  <c r="AF137" i="23" s="1"/>
  <c r="AN137" i="23" s="1"/>
  <c r="AU137" i="23" s="1"/>
  <c r="AJ138" i="23"/>
  <c r="AQ138" i="23" s="1"/>
  <c r="U137" i="23" s="1"/>
  <c r="AB137" i="23" s="1"/>
  <c r="Z137" i="23"/>
  <c r="AG137" i="23" s="1"/>
  <c r="AO137" i="23" s="1"/>
  <c r="AV137" i="23" s="1"/>
  <c r="AA137" i="23"/>
  <c r="AH137" i="23" s="1"/>
  <c r="AP137" i="23" s="1"/>
  <c r="AW137" i="23" s="1"/>
  <c r="AC114" i="15"/>
  <c r="T116" i="15"/>
  <c r="W115" i="15"/>
  <c r="C112" i="15"/>
  <c r="F111" i="15"/>
  <c r="AI137" i="23" l="1"/>
  <c r="AC115" i="15"/>
  <c r="T117" i="15"/>
  <c r="W116" i="15"/>
  <c r="C113" i="15"/>
  <c r="F112" i="15"/>
  <c r="Y136" i="23" l="1"/>
  <c r="AF136" i="23" s="1"/>
  <c r="AN136" i="23" s="1"/>
  <c r="AU136" i="23" s="1"/>
  <c r="AJ137" i="23"/>
  <c r="AQ137" i="23" s="1"/>
  <c r="U136" i="23" s="1"/>
  <c r="AB136" i="23" s="1"/>
  <c r="AA136" i="23"/>
  <c r="AH136" i="23" s="1"/>
  <c r="AP136" i="23" s="1"/>
  <c r="AW136" i="23" s="1"/>
  <c r="Z136" i="23"/>
  <c r="AG136" i="23" s="1"/>
  <c r="AO136" i="23" s="1"/>
  <c r="AV136" i="23" s="1"/>
  <c r="AC116" i="15"/>
  <c r="T118" i="15"/>
  <c r="W117" i="15"/>
  <c r="X114" i="15"/>
  <c r="Y114" i="15" s="1"/>
  <c r="C114" i="15"/>
  <c r="F113" i="15"/>
  <c r="AI136" i="23" l="1"/>
  <c r="AC117" i="15"/>
  <c r="T119" i="15"/>
  <c r="W118" i="15"/>
  <c r="AA114" i="15"/>
  <c r="Z114" i="15"/>
  <c r="X115" i="15"/>
  <c r="Y115" i="15" s="1"/>
  <c r="C115" i="15"/>
  <c r="F114" i="15"/>
  <c r="Y135" i="23" l="1"/>
  <c r="AF135" i="23" s="1"/>
  <c r="AN135" i="23" s="1"/>
  <c r="AU135" i="23" s="1"/>
  <c r="Y134" i="23" s="1"/>
  <c r="AF134" i="23" s="1"/>
  <c r="AN134" i="23" s="1"/>
  <c r="AU134" i="23" s="1"/>
  <c r="Y133" i="23" s="1"/>
  <c r="AF133" i="23" s="1"/>
  <c r="AN133" i="23" s="1"/>
  <c r="AU133" i="23" s="1"/>
  <c r="Y132" i="23" s="1"/>
  <c r="AF132" i="23" s="1"/>
  <c r="AN132" i="23" s="1"/>
  <c r="AU132" i="23" s="1"/>
  <c r="Y131" i="23" s="1"/>
  <c r="AF131" i="23" s="1"/>
  <c r="AN131" i="23" s="1"/>
  <c r="AU131" i="23" s="1"/>
  <c r="Y130" i="23" s="1"/>
  <c r="AF130" i="23" s="1"/>
  <c r="AN130" i="23" s="1"/>
  <c r="AU130" i="23" s="1"/>
  <c r="Y129" i="23" s="1"/>
  <c r="AF129" i="23" s="1"/>
  <c r="AN129" i="23" s="1"/>
  <c r="AU129" i="23" s="1"/>
  <c r="AJ136" i="23"/>
  <c r="AQ136" i="23" s="1"/>
  <c r="U135" i="23" s="1"/>
  <c r="AB135" i="23" s="1"/>
  <c r="Z135" i="23"/>
  <c r="AG135" i="23" s="1"/>
  <c r="AO135" i="23" s="1"/>
  <c r="AV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Z134" i="23" l="1"/>
  <c r="AG134" i="23" s="1"/>
  <c r="AO134" i="23" s="1"/>
  <c r="AV134" i="23" s="1"/>
  <c r="AP135" i="23"/>
  <c r="AW135" i="23" s="1"/>
  <c r="AI135" i="23"/>
  <c r="AJ135" i="23" s="1"/>
  <c r="AQ135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U134" i="23" l="1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Z133" i="23" l="1"/>
  <c r="AG133" i="23" s="1"/>
  <c r="AO133" i="23" s="1"/>
  <c r="AV133" i="23" s="1"/>
  <c r="AP134" i="23"/>
  <c r="AW134" i="23" s="1"/>
  <c r="AI134" i="23"/>
  <c r="AJ134" i="23" s="1"/>
  <c r="AQ134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U133" i="23" l="1"/>
  <c r="AB133" i="23" s="1"/>
  <c r="AA133" i="23"/>
  <c r="AH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Z132" i="23" l="1"/>
  <c r="AG132" i="23" s="1"/>
  <c r="AO132" i="23" s="1"/>
  <c r="AV132" i="23" s="1"/>
  <c r="AP133" i="23"/>
  <c r="AW133" i="23" s="1"/>
  <c r="AI133" i="23"/>
  <c r="AJ133" i="23" s="1"/>
  <c r="AQ133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U132" i="23" l="1"/>
  <c r="AB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Z131" i="23" l="1"/>
  <c r="AG131" i="23" s="1"/>
  <c r="AO131" i="23" s="1"/>
  <c r="AV131" i="23" s="1"/>
  <c r="AP132" i="23"/>
  <c r="AW132" i="23" s="1"/>
  <c r="AI132" i="23"/>
  <c r="AJ132" i="23" s="1"/>
  <c r="AQ132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U131" i="23" l="1"/>
  <c r="AB131" i="23" s="1"/>
  <c r="AA131" i="23"/>
  <c r="AH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Z130" i="23" l="1"/>
  <c r="AG130" i="23" s="1"/>
  <c r="AO130" i="23" s="1"/>
  <c r="AV130" i="23" s="1"/>
  <c r="AP131" i="23"/>
  <c r="AW131" i="23" s="1"/>
  <c r="AI131" i="23"/>
  <c r="AJ131" i="23" s="1"/>
  <c r="AQ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U130" i="23" l="1"/>
  <c r="AB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Z129" i="23" l="1"/>
  <c r="AG129" i="23" s="1"/>
  <c r="AO129" i="23" s="1"/>
  <c r="AV129" i="23" s="1"/>
  <c r="AP130" i="23"/>
  <c r="AW130" i="23" s="1"/>
  <c r="AI130" i="23"/>
  <c r="AJ130" i="23" s="1"/>
  <c r="AQ130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U129" i="23" l="1"/>
  <c r="AB129" i="23" s="1"/>
  <c r="AA129" i="23"/>
  <c r="AH129" i="23" s="1"/>
  <c r="AP129" i="23" s="1"/>
  <c r="AW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Y128" i="23" l="1"/>
  <c r="AF128" i="23" s="1"/>
  <c r="AN128" i="23" s="1"/>
  <c r="AU128" i="23" s="1"/>
  <c r="AJ129" i="23"/>
  <c r="AQ129" i="23" s="1"/>
  <c r="U128" i="23" s="1"/>
  <c r="AB128" i="23" s="1"/>
  <c r="Z128" i="23"/>
  <c r="AG128" i="23" s="1"/>
  <c r="AO128" i="23" s="1"/>
  <c r="AV128" i="23" s="1"/>
  <c r="AA128" i="23"/>
  <c r="AH128" i="23" s="1"/>
  <c r="AP128" i="23" s="1"/>
  <c r="AW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Y127" i="23" l="1"/>
  <c r="AF127" i="23" s="1"/>
  <c r="AN127" i="23" s="1"/>
  <c r="AU127" i="23" s="1"/>
  <c r="AJ128" i="23"/>
  <c r="AQ128" i="23" s="1"/>
  <c r="U127" i="23" s="1"/>
  <c r="AB127" i="23" s="1"/>
  <c r="Z127" i="23"/>
  <c r="AG127" i="23" s="1"/>
  <c r="AO127" i="23" s="1"/>
  <c r="AV127" i="23" s="1"/>
  <c r="AA127" i="23"/>
  <c r="AH127" i="23" s="1"/>
  <c r="AP127" i="23" s="1"/>
  <c r="AW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Y126" i="23" l="1"/>
  <c r="AF126" i="23" s="1"/>
  <c r="AN126" i="23" s="1"/>
  <c r="AU126" i="23" s="1"/>
  <c r="AJ127" i="23"/>
  <c r="AQ127" i="23" s="1"/>
  <c r="U126" i="23" s="1"/>
  <c r="AB126" i="23" s="1"/>
  <c r="Z126" i="23"/>
  <c r="AG126" i="23" s="1"/>
  <c r="AO126" i="23" s="1"/>
  <c r="AV126" i="23" s="1"/>
  <c r="AA126" i="23"/>
  <c r="AH126" i="23" s="1"/>
  <c r="AP126" i="23" s="1"/>
  <c r="AW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I126" i="23" l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Y125" i="23" l="1"/>
  <c r="AF125" i="23" s="1"/>
  <c r="AN125" i="23" s="1"/>
  <c r="AU125" i="23" s="1"/>
  <c r="AJ126" i="23"/>
  <c r="AQ126" i="23" s="1"/>
  <c r="U125" i="23" s="1"/>
  <c r="AB125" i="23" s="1"/>
  <c r="Z125" i="23"/>
  <c r="AG125" i="23" s="1"/>
  <c r="AO125" i="23" s="1"/>
  <c r="AV125" i="23" s="1"/>
  <c r="AA125" i="23"/>
  <c r="AH125" i="23" s="1"/>
  <c r="AP125" i="23" s="1"/>
  <c r="AW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Y124" i="23" l="1"/>
  <c r="AF124" i="23" s="1"/>
  <c r="AN124" i="23" s="1"/>
  <c r="AU124" i="23" s="1"/>
  <c r="AJ125" i="23"/>
  <c r="AQ125" i="23" s="1"/>
  <c r="U124" i="23" s="1"/>
  <c r="AB124" i="23" s="1"/>
  <c r="Z124" i="23"/>
  <c r="AG124" i="23" s="1"/>
  <c r="AO124" i="23" s="1"/>
  <c r="AV124" i="23" s="1"/>
  <c r="AA124" i="23"/>
  <c r="AH124" i="23" s="1"/>
  <c r="AP124" i="23" s="1"/>
  <c r="AW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Y123" i="23" l="1"/>
  <c r="AF123" i="23" s="1"/>
  <c r="AN123" i="23" s="1"/>
  <c r="AU123" i="23" s="1"/>
  <c r="AJ124" i="23"/>
  <c r="AQ124" i="23" s="1"/>
  <c r="U123" i="23" s="1"/>
  <c r="AB123" i="23" s="1"/>
  <c r="Z123" i="23"/>
  <c r="AG123" i="23" s="1"/>
  <c r="AO123" i="23" s="1"/>
  <c r="AV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AP123" i="23" s="1"/>
  <c r="AW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AJ123" i="23" s="1"/>
  <c r="AQ123" i="23" s="1"/>
  <c r="U122" i="23" s="1"/>
  <c r="AB122" i="23" s="1"/>
  <c r="AJ122" i="23" s="1"/>
  <c r="AQ122" i="23" s="1"/>
  <c r="Y122" i="23"/>
  <c r="AF122" i="23" s="1"/>
  <c r="AN122" i="23" s="1"/>
  <c r="AU122" i="23" s="1"/>
  <c r="Y121" i="23" s="1"/>
  <c r="AF121" i="23" s="1"/>
  <c r="AN121" i="23" s="1"/>
  <c r="AU121" i="23" s="1"/>
  <c r="Z122" i="23"/>
  <c r="AG122" i="23" s="1"/>
  <c r="AO122" i="23" s="1"/>
  <c r="AV122" i="23" s="1"/>
  <c r="AA122" i="23"/>
  <c r="AH122" i="23" s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Z121" i="23" l="1"/>
  <c r="AG121" i="23" s="1"/>
  <c r="AO121" i="23" s="1"/>
  <c r="AV121" i="23" s="1"/>
  <c r="AP122" i="23"/>
  <c r="AW122" i="23" s="1"/>
  <c r="AI122" i="23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U121" i="23" l="1"/>
  <c r="AB121" i="23" s="1"/>
  <c r="AA121" i="23"/>
  <c r="AH121" i="23" s="1"/>
  <c r="AP121" i="23" s="1"/>
  <c r="AW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Y120" i="23" l="1"/>
  <c r="AF120" i="23" s="1"/>
  <c r="AN120" i="23" s="1"/>
  <c r="AU120" i="23" s="1"/>
  <c r="Y119" i="23" s="1"/>
  <c r="AF119" i="23" s="1"/>
  <c r="AN119" i="23" s="1"/>
  <c r="AU119" i="23" s="1"/>
  <c r="Y118" i="23" s="1"/>
  <c r="AF118" i="23" s="1"/>
  <c r="AN118" i="23" s="1"/>
  <c r="AU118" i="23" s="1"/>
  <c r="Y117" i="23" s="1"/>
  <c r="AF117" i="23" s="1"/>
  <c r="AN117" i="23" s="1"/>
  <c r="AU117" i="23" s="1"/>
  <c r="Y116" i="23" s="1"/>
  <c r="AF116" i="23" s="1"/>
  <c r="AN116" i="23" s="1"/>
  <c r="AU116" i="23" s="1"/>
  <c r="Y115" i="23" s="1"/>
  <c r="AF115" i="23" s="1"/>
  <c r="AN115" i="23" s="1"/>
  <c r="AU115" i="23" s="1"/>
  <c r="Y114" i="23" s="1"/>
  <c r="AF114" i="23" s="1"/>
  <c r="AN114" i="23" s="1"/>
  <c r="AU114" i="23" s="1"/>
  <c r="Y113" i="23" s="1"/>
  <c r="AF113" i="23" s="1"/>
  <c r="AN113" i="23" s="1"/>
  <c r="AU113" i="23" s="1"/>
  <c r="AJ121" i="23"/>
  <c r="AQ121" i="23" s="1"/>
  <c r="U120" i="23" s="1"/>
  <c r="AB120" i="23" s="1"/>
  <c r="Z120" i="23"/>
  <c r="AG120" i="23" s="1"/>
  <c r="AO120" i="23" s="1"/>
  <c r="AV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Z119" i="23" l="1"/>
  <c r="AG119" i="23" s="1"/>
  <c r="AO119" i="23" s="1"/>
  <c r="AV119" i="23" s="1"/>
  <c r="AP120" i="23"/>
  <c r="AW120" i="23" s="1"/>
  <c r="AI120" i="23"/>
  <c r="AJ120" i="23" s="1"/>
  <c r="AQ120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U119" i="23" l="1"/>
  <c r="AB119" i="23" s="1"/>
  <c r="AA119" i="23"/>
  <c r="AH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Z118" i="23" l="1"/>
  <c r="AG118" i="23" s="1"/>
  <c r="AO118" i="23" s="1"/>
  <c r="AV118" i="23" s="1"/>
  <c r="AP119" i="23"/>
  <c r="AW119" i="23" s="1"/>
  <c r="AI119" i="23"/>
  <c r="AJ119" i="23" s="1"/>
  <c r="AQ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U118" i="23" l="1"/>
  <c r="AB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Z117" i="23" l="1"/>
  <c r="AG117" i="23" s="1"/>
  <c r="AO117" i="23" s="1"/>
  <c r="AV117" i="23" s="1"/>
  <c r="AP118" i="23"/>
  <c r="AW118" i="23" s="1"/>
  <c r="AI118" i="23"/>
  <c r="AJ118" i="23" s="1"/>
  <c r="AQ118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A117" i="23" l="1"/>
  <c r="AH117" i="23" s="1"/>
  <c r="U117" i="23"/>
  <c r="AB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Z116" i="23" l="1"/>
  <c r="AG116" i="23" s="1"/>
  <c r="AO116" i="23" s="1"/>
  <c r="AV116" i="23" s="1"/>
  <c r="AP117" i="23"/>
  <c r="AW117" i="23" s="1"/>
  <c r="AI117" i="23"/>
  <c r="AJ117" i="23" s="1"/>
  <c r="AQ117" i="23" s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U116" i="23" l="1"/>
  <c r="AB116" i="23" s="1"/>
  <c r="AA116" i="23"/>
  <c r="AH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Z115" i="23" l="1"/>
  <c r="AG115" i="23" s="1"/>
  <c r="AO115" i="23" s="1"/>
  <c r="AV115" i="23" s="1"/>
  <c r="AP116" i="23"/>
  <c r="AW116" i="23" s="1"/>
  <c r="AI116" i="23"/>
  <c r="AJ116" i="23" s="1"/>
  <c r="AQ116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U115" i="23" l="1"/>
  <c r="AB115" i="23" s="1"/>
  <c r="AA115" i="23"/>
  <c r="AH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Z114" i="23" l="1"/>
  <c r="AG114" i="23" s="1"/>
  <c r="AO114" i="23" s="1"/>
  <c r="AV114" i="23" s="1"/>
  <c r="AP115" i="23"/>
  <c r="AW115" i="23" s="1"/>
  <c r="AI115" i="23"/>
  <c r="AJ115" i="23" s="1"/>
  <c r="AQ115" i="23" s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U114" i="23" l="1"/>
  <c r="AB114" i="23" s="1"/>
  <c r="AA114" i="23"/>
  <c r="AH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Z113" i="23" l="1"/>
  <c r="AG113" i="23" s="1"/>
  <c r="AO113" i="23" s="1"/>
  <c r="AV113" i="23" s="1"/>
  <c r="AP114" i="23"/>
  <c r="AW114" i="23" s="1"/>
  <c r="AI114" i="23"/>
  <c r="AJ114" i="23" s="1"/>
  <c r="AQ114" i="23" s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U113" i="23" l="1"/>
  <c r="AB113" i="23" s="1"/>
  <c r="AA113" i="23"/>
  <c r="AH113" i="23" s="1"/>
  <c r="AP113" i="23" s="1"/>
  <c r="AW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Y112" i="23" l="1"/>
  <c r="AF112" i="23" s="1"/>
  <c r="AN112" i="23" s="1"/>
  <c r="AU112" i="23" s="1"/>
  <c r="AJ113" i="23"/>
  <c r="AQ113" i="23" s="1"/>
  <c r="U112" i="23" s="1"/>
  <c r="AB112" i="23" s="1"/>
  <c r="Z112" i="23"/>
  <c r="AG112" i="23" s="1"/>
  <c r="AO112" i="23" s="1"/>
  <c r="AV112" i="23" s="1"/>
  <c r="AA112" i="23"/>
  <c r="AH112" i="23" s="1"/>
  <c r="AP112" i="23" s="1"/>
  <c r="AW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Y111" i="23" l="1"/>
  <c r="AF111" i="23" s="1"/>
  <c r="AN111" i="23" s="1"/>
  <c r="AU111" i="23" s="1"/>
  <c r="AJ112" i="23"/>
  <c r="AQ112" i="23" s="1"/>
  <c r="U111" i="23" s="1"/>
  <c r="AB111" i="23" s="1"/>
  <c r="Z111" i="23"/>
  <c r="AG111" i="23" s="1"/>
  <c r="AO111" i="23" s="1"/>
  <c r="AV111" i="23" s="1"/>
  <c r="AA111" i="23"/>
  <c r="AH111" i="23" s="1"/>
  <c r="AP111" i="23" s="1"/>
  <c r="AW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Y110" i="23" l="1"/>
  <c r="AF110" i="23" s="1"/>
  <c r="AN110" i="23" s="1"/>
  <c r="AU110" i="23" s="1"/>
  <c r="AJ111" i="23"/>
  <c r="AQ111" i="23" s="1"/>
  <c r="U110" i="23" s="1"/>
  <c r="AB110" i="23" s="1"/>
  <c r="Z110" i="23"/>
  <c r="AG110" i="23" s="1"/>
  <c r="AO110" i="23" s="1"/>
  <c r="AV110" i="23" s="1"/>
  <c r="AA110" i="23"/>
  <c r="AH110" i="23" s="1"/>
  <c r="AP110" i="23" s="1"/>
  <c r="AW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I110" i="23" l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Y109" i="23" l="1"/>
  <c r="AF109" i="23" s="1"/>
  <c r="AN109" i="23" s="1"/>
  <c r="AU109" i="23" s="1"/>
  <c r="AJ110" i="23"/>
  <c r="AQ110" i="23" s="1"/>
  <c r="U109" i="23" s="1"/>
  <c r="AB109" i="23" s="1"/>
  <c r="Z109" i="23"/>
  <c r="AG109" i="23" s="1"/>
  <c r="AO109" i="23" s="1"/>
  <c r="AV109" i="23" s="1"/>
  <c r="AA109" i="23"/>
  <c r="AH109" i="23" s="1"/>
  <c r="AP109" i="23" s="1"/>
  <c r="AW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Y108" i="23" l="1"/>
  <c r="AF108" i="23" s="1"/>
  <c r="AN108" i="23" s="1"/>
  <c r="AU108" i="23" s="1"/>
  <c r="AJ109" i="23"/>
  <c r="AQ109" i="23" s="1"/>
  <c r="U108" i="23" s="1"/>
  <c r="AB108" i="23" s="1"/>
  <c r="Z108" i="23"/>
  <c r="AG108" i="23" s="1"/>
  <c r="AO108" i="23" s="1"/>
  <c r="AV108" i="23" s="1"/>
  <c r="AA108" i="23"/>
  <c r="AH108" i="23" s="1"/>
  <c r="AP108" i="23" s="1"/>
  <c r="AW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I108" i="23" l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Y107" i="23" l="1"/>
  <c r="AF107" i="23" s="1"/>
  <c r="AN107" i="23" s="1"/>
  <c r="AU107" i="23" s="1"/>
  <c r="AJ108" i="23"/>
  <c r="AQ108" i="23" s="1"/>
  <c r="U107" i="23" s="1"/>
  <c r="AB107" i="23" s="1"/>
  <c r="Z107" i="23"/>
  <c r="AG107" i="23" s="1"/>
  <c r="AO107" i="23" s="1"/>
  <c r="AV107" i="23" s="1"/>
  <c r="AA107" i="23"/>
  <c r="AH107" i="23" s="1"/>
  <c r="AP107" i="23" s="1"/>
  <c r="AW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Y106" i="23" l="1"/>
  <c r="AF106" i="23" s="1"/>
  <c r="AN106" i="23" s="1"/>
  <c r="AU106" i="23" s="1"/>
  <c r="AJ107" i="23"/>
  <c r="AQ107" i="23" s="1"/>
  <c r="U106" i="23" s="1"/>
  <c r="AB106" i="23" s="1"/>
  <c r="Z106" i="23"/>
  <c r="AG106" i="23" s="1"/>
  <c r="AO106" i="23" s="1"/>
  <c r="AV106" i="23" s="1"/>
  <c r="AA106" i="23"/>
  <c r="AH106" i="23" s="1"/>
  <c r="AP106" i="23" s="1"/>
  <c r="AW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Y105" i="23" l="1"/>
  <c r="AF105" i="23" s="1"/>
  <c r="AN105" i="23" s="1"/>
  <c r="AU105" i="23" s="1"/>
  <c r="AJ106" i="23"/>
  <c r="AQ106" i="23" s="1"/>
  <c r="U105" i="23" s="1"/>
  <c r="AB105" i="23" s="1"/>
  <c r="Z105" i="23"/>
  <c r="AG105" i="23" s="1"/>
  <c r="AO105" i="23" s="1"/>
  <c r="AV105" i="23" s="1"/>
  <c r="AA105" i="23"/>
  <c r="AH105" i="23" s="1"/>
  <c r="AP105" i="23" s="1"/>
  <c r="AW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Y104" i="23" l="1"/>
  <c r="AF104" i="23" s="1"/>
  <c r="AN104" i="23" s="1"/>
  <c r="AU104" i="23" s="1"/>
  <c r="AJ105" i="23"/>
  <c r="AQ105" i="23" s="1"/>
  <c r="U104" i="23" s="1"/>
  <c r="AB104" i="23" s="1"/>
  <c r="Z104" i="23"/>
  <c r="AG104" i="23" s="1"/>
  <c r="AO104" i="23" s="1"/>
  <c r="AV104" i="23" s="1"/>
  <c r="AA104" i="23"/>
  <c r="AH104" i="23" s="1"/>
  <c r="AP104" i="23" s="1"/>
  <c r="AW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I104" i="23" l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Y103" i="23" l="1"/>
  <c r="AF103" i="23" s="1"/>
  <c r="AN103" i="23" s="1"/>
  <c r="AU103" i="23" s="1"/>
  <c r="AJ104" i="23"/>
  <c r="AQ104" i="23" s="1"/>
  <c r="AA103" i="23"/>
  <c r="AH103" i="23" s="1"/>
  <c r="AP103" i="23" s="1"/>
  <c r="AW103" i="23" s="1"/>
  <c r="Z103" i="23"/>
  <c r="AG103" i="23" s="1"/>
  <c r="AO103" i="23" s="1"/>
  <c r="AV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U103" i="23" l="1"/>
  <c r="AB103" i="23" s="1"/>
  <c r="AI103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Y102" i="23" l="1"/>
  <c r="AF102" i="23" s="1"/>
  <c r="AN102" i="23" s="1"/>
  <c r="AU102" i="23" s="1"/>
  <c r="AJ103" i="23"/>
  <c r="AQ103" i="23" s="1"/>
  <c r="AA102" i="23"/>
  <c r="AH102" i="23" s="1"/>
  <c r="AP102" i="23" s="1"/>
  <c r="AW102" i="23" s="1"/>
  <c r="Z102" i="23"/>
  <c r="AG102" i="23" s="1"/>
  <c r="AO102" i="23" s="1"/>
  <c r="AV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Y101" i="23" l="1"/>
  <c r="AF101" i="23" s="1"/>
  <c r="AN101" i="23" s="1"/>
  <c r="AU101" i="23" s="1"/>
  <c r="AJ102" i="23"/>
  <c r="AQ102" i="23" s="1"/>
  <c r="U101" i="23" s="1"/>
  <c r="AB101" i="23" s="1"/>
  <c r="Z101" i="23"/>
  <c r="AG101" i="23" s="1"/>
  <c r="AO101" i="23" s="1"/>
  <c r="AV101" i="23" s="1"/>
  <c r="AA101" i="23"/>
  <c r="AH101" i="23" s="1"/>
  <c r="AP101" i="23" s="1"/>
  <c r="AW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Y100" i="23" l="1"/>
  <c r="AF100" i="23" s="1"/>
  <c r="AN100" i="23" s="1"/>
  <c r="AU100" i="23" s="1"/>
  <c r="Y99" i="23" s="1"/>
  <c r="AF99" i="23" s="1"/>
  <c r="AN99" i="23" s="1"/>
  <c r="AU99" i="23" s="1"/>
  <c r="Y98" i="23" s="1"/>
  <c r="AF98" i="23" s="1"/>
  <c r="AN98" i="23" s="1"/>
  <c r="AU98" i="23" s="1"/>
  <c r="Y97" i="23" s="1"/>
  <c r="AF97" i="23" s="1"/>
  <c r="AN97" i="23" s="1"/>
  <c r="AU97" i="23" s="1"/>
  <c r="Y96" i="23" s="1"/>
  <c r="AF96" i="23" s="1"/>
  <c r="AN96" i="23" s="1"/>
  <c r="AU96" i="23" s="1"/>
  <c r="Y95" i="23" s="1"/>
  <c r="AF95" i="23" s="1"/>
  <c r="AN95" i="23" s="1"/>
  <c r="AU95" i="23" s="1"/>
  <c r="Y94" i="23" s="1"/>
  <c r="AF94" i="23" s="1"/>
  <c r="AN94" i="23" s="1"/>
  <c r="AU94" i="23" s="1"/>
  <c r="Y93" i="23" s="1"/>
  <c r="AF93" i="23" s="1"/>
  <c r="AN93" i="23" s="1"/>
  <c r="AU93" i="23" s="1"/>
  <c r="Y92" i="23" s="1"/>
  <c r="AF92" i="23" s="1"/>
  <c r="AN92" i="23" s="1"/>
  <c r="AU92" i="23" s="1"/>
  <c r="Y91" i="23" s="1"/>
  <c r="AF91" i="23" s="1"/>
  <c r="AN91" i="23" s="1"/>
  <c r="AU91" i="23" s="1"/>
  <c r="AJ101" i="23"/>
  <c r="AQ101" i="23" s="1"/>
  <c r="U100" i="23" s="1"/>
  <c r="AB100" i="23" s="1"/>
  <c r="Z100" i="23"/>
  <c r="AG100" i="23" s="1"/>
  <c r="AO100" i="23" s="1"/>
  <c r="AV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Z99" i="23" l="1"/>
  <c r="AG99" i="23" s="1"/>
  <c r="AO99" i="23" s="1"/>
  <c r="AV99" i="23" s="1"/>
  <c r="AP100" i="23"/>
  <c r="AW100" i="23" s="1"/>
  <c r="AI100" i="23"/>
  <c r="AJ100" i="23" s="1"/>
  <c r="AQ100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U99" i="23" l="1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Z98" i="23" l="1"/>
  <c r="AG98" i="23" s="1"/>
  <c r="AO98" i="23" s="1"/>
  <c r="AV98" i="23" s="1"/>
  <c r="AP99" i="23"/>
  <c r="AW99" i="23" s="1"/>
  <c r="AI99" i="23"/>
  <c r="AJ99" i="23" s="1"/>
  <c r="AQ99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A98" i="23" l="1"/>
  <c r="AH98" i="23" s="1"/>
  <c r="U98" i="23"/>
  <c r="AB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Z97" i="23" l="1"/>
  <c r="AG97" i="23" s="1"/>
  <c r="AO97" i="23" s="1"/>
  <c r="AV97" i="23" s="1"/>
  <c r="AP98" i="23"/>
  <c r="AW98" i="23" s="1"/>
  <c r="AI98" i="23"/>
  <c r="AJ98" i="23" s="1"/>
  <c r="AQ98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A97" i="23" l="1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Z96" i="23" l="1"/>
  <c r="AG96" i="23" s="1"/>
  <c r="AO96" i="23" s="1"/>
  <c r="AV96" i="23" s="1"/>
  <c r="AP97" i="23"/>
  <c r="AW97" i="23" s="1"/>
  <c r="AI97" i="23"/>
  <c r="AJ97" i="23" s="1"/>
  <c r="AQ97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U96" i="23" l="1"/>
  <c r="AB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Z95" i="23" l="1"/>
  <c r="AG95" i="23" s="1"/>
  <c r="AO95" i="23" s="1"/>
  <c r="AV95" i="23" s="1"/>
  <c r="AP96" i="23"/>
  <c r="AW96" i="23" s="1"/>
  <c r="AI96" i="23"/>
  <c r="AJ96" i="23" s="1"/>
  <c r="AQ96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U95" i="23" l="1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Z94" i="23" l="1"/>
  <c r="AG94" i="23" s="1"/>
  <c r="AO94" i="23" s="1"/>
  <c r="AV94" i="23" s="1"/>
  <c r="AP95" i="23"/>
  <c r="AW95" i="23" s="1"/>
  <c r="AI95" i="23"/>
  <c r="AJ95" i="23" s="1"/>
  <c r="AQ95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U94" i="23" l="1"/>
  <c r="AB94" i="23" s="1"/>
  <c r="AA94" i="23"/>
  <c r="AH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Z93" i="23" l="1"/>
  <c r="AG93" i="23" s="1"/>
  <c r="AO93" i="23" s="1"/>
  <c r="AV93" i="23" s="1"/>
  <c r="AP94" i="23"/>
  <c r="AW94" i="23" s="1"/>
  <c r="AI94" i="23"/>
  <c r="AJ94" i="23" s="1"/>
  <c r="AQ94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U93" i="23" l="1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Z92" i="23" l="1"/>
  <c r="AG92" i="23" s="1"/>
  <c r="AO92" i="23" s="1"/>
  <c r="AV92" i="23" s="1"/>
  <c r="AP93" i="23"/>
  <c r="AW93" i="23" s="1"/>
  <c r="AI93" i="23"/>
  <c r="AJ93" i="23" s="1"/>
  <c r="AQ93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U92" i="23" l="1"/>
  <c r="AB92" i="23" s="1"/>
  <c r="AA92" i="23"/>
  <c r="AH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Z91" i="23" l="1"/>
  <c r="AG91" i="23" s="1"/>
  <c r="AO91" i="23" s="1"/>
  <c r="AV91" i="23" s="1"/>
  <c r="AP92" i="23"/>
  <c r="AW92" i="23" s="1"/>
  <c r="AI92" i="23"/>
  <c r="AJ92" i="23" s="1"/>
  <c r="AQ92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U91" i="23" l="1"/>
  <c r="AB91" i="23" s="1"/>
  <c r="AA91" i="23"/>
  <c r="AH91" i="23" s="1"/>
  <c r="AP91" i="23" s="1"/>
  <c r="AW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I91" i="23" l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Y90" i="23" l="1"/>
  <c r="AF90" i="23" s="1"/>
  <c r="AN90" i="23" s="1"/>
  <c r="AU90" i="23" s="1"/>
  <c r="AJ91" i="23"/>
  <c r="AQ91" i="23" s="1"/>
  <c r="U90" i="23" s="1"/>
  <c r="AB90" i="23" s="1"/>
  <c r="Z90" i="23"/>
  <c r="AG90" i="23" s="1"/>
  <c r="AO90" i="23" s="1"/>
  <c r="AV90" i="23" s="1"/>
  <c r="AA90" i="23"/>
  <c r="AH90" i="23" s="1"/>
  <c r="AP90" i="23" s="1"/>
  <c r="AW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I90" i="23" l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Y89" i="23" l="1"/>
  <c r="AF89" i="23" s="1"/>
  <c r="AN89" i="23" s="1"/>
  <c r="AU89" i="23" s="1"/>
  <c r="AJ90" i="23"/>
  <c r="AQ90" i="23" s="1"/>
  <c r="U89" i="23" s="1"/>
  <c r="AB89" i="23" s="1"/>
  <c r="Z89" i="23"/>
  <c r="AG89" i="23" s="1"/>
  <c r="AO89" i="23" s="1"/>
  <c r="AV89" i="23" s="1"/>
  <c r="AA89" i="23"/>
  <c r="AH89" i="23" s="1"/>
  <c r="AP89" i="23" s="1"/>
  <c r="AW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Y88" i="23" l="1"/>
  <c r="AF88" i="23" s="1"/>
  <c r="AN88" i="23" s="1"/>
  <c r="AU88" i="23" s="1"/>
  <c r="AJ89" i="23"/>
  <c r="AQ89" i="23" s="1"/>
  <c r="U88" i="23" s="1"/>
  <c r="AB88" i="23" s="1"/>
  <c r="Z88" i="23"/>
  <c r="AG88" i="23" s="1"/>
  <c r="AO88" i="23" s="1"/>
  <c r="AV88" i="23" s="1"/>
  <c r="AA88" i="23"/>
  <c r="AH88" i="23" s="1"/>
  <c r="AP88" i="23" s="1"/>
  <c r="AW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I88" i="23" l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Y87" i="23" l="1"/>
  <c r="AF87" i="23" s="1"/>
  <c r="AN87" i="23" s="1"/>
  <c r="AU87" i="23" s="1"/>
  <c r="AJ88" i="23"/>
  <c r="AQ88" i="23" s="1"/>
  <c r="U87" i="23" s="1"/>
  <c r="AB87" i="23" s="1"/>
  <c r="Z87" i="23"/>
  <c r="AG87" i="23" s="1"/>
  <c r="AO87" i="23" s="1"/>
  <c r="AV87" i="23" s="1"/>
  <c r="AA87" i="23"/>
  <c r="AH87" i="23" s="1"/>
  <c r="AP87" i="23" s="1"/>
  <c r="AW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I87" i="23" l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Y86" i="23" l="1"/>
  <c r="AF86" i="23" s="1"/>
  <c r="AN86" i="23" s="1"/>
  <c r="AU86" i="23" s="1"/>
  <c r="AJ87" i="23"/>
  <c r="AQ87" i="23" s="1"/>
  <c r="U86" i="23" s="1"/>
  <c r="AB86" i="23" s="1"/>
  <c r="Z86" i="23"/>
  <c r="AG86" i="23" s="1"/>
  <c r="AO86" i="23" s="1"/>
  <c r="AV86" i="23" s="1"/>
  <c r="AA86" i="23"/>
  <c r="AH86" i="23" s="1"/>
  <c r="AP86" i="23" s="1"/>
  <c r="AW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Y85" i="23" l="1"/>
  <c r="AF85" i="23" s="1"/>
  <c r="AN85" i="23" s="1"/>
  <c r="AU85" i="23" s="1"/>
  <c r="AJ86" i="23"/>
  <c r="AQ86" i="23" s="1"/>
  <c r="U85" i="23" s="1"/>
  <c r="AB85" i="23" s="1"/>
  <c r="Z85" i="23"/>
  <c r="AG85" i="23" s="1"/>
  <c r="AO85" i="23" s="1"/>
  <c r="AV85" i="23" s="1"/>
  <c r="AA85" i="23"/>
  <c r="AH85" i="23" s="1"/>
  <c r="AP85" i="23" s="1"/>
  <c r="AW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I85" i="23" l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Y84" i="23" l="1"/>
  <c r="AF84" i="23" s="1"/>
  <c r="AN84" i="23" s="1"/>
  <c r="AU84" i="23" s="1"/>
  <c r="AJ85" i="23"/>
  <c r="AQ85" i="23" s="1"/>
  <c r="U84" i="23" s="1"/>
  <c r="AB84" i="23" s="1"/>
  <c r="Z84" i="23"/>
  <c r="AG84" i="23" s="1"/>
  <c r="AO84" i="23" s="1"/>
  <c r="AV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AP84" i="23" s="1"/>
  <c r="AW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Y83" i="23"/>
  <c r="AF83" i="23" s="1"/>
  <c r="AN83" i="23" s="1"/>
  <c r="AU83" i="23" s="1"/>
  <c r="AJ84" i="23"/>
  <c r="AQ84" i="23" s="1"/>
  <c r="U83" i="23" s="1"/>
  <c r="AB83" i="23" s="1"/>
  <c r="Z83" i="23"/>
  <c r="AG83" i="23" s="1"/>
  <c r="AO83" i="23" s="1"/>
  <c r="AV83" i="23" s="1"/>
  <c r="AA83" i="23"/>
  <c r="AH83" i="23" s="1"/>
  <c r="AP83" i="23" s="1"/>
  <c r="AW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I83" i="23" l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Y82" i="23" l="1"/>
  <c r="AF82" i="23" s="1"/>
  <c r="AN82" i="23" s="1"/>
  <c r="AU82" i="23" s="1"/>
  <c r="AJ83" i="23"/>
  <c r="AQ83" i="23" s="1"/>
  <c r="U82" i="23" s="1"/>
  <c r="AB82" i="23" s="1"/>
  <c r="Z82" i="23"/>
  <c r="AG82" i="23" s="1"/>
  <c r="AO82" i="23" s="1"/>
  <c r="AV82" i="23" s="1"/>
  <c r="AA82" i="23"/>
  <c r="AH82" i="23" s="1"/>
  <c r="AP82" i="23" s="1"/>
  <c r="AW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I82" i="23" l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Y81" i="23" l="1"/>
  <c r="AF81" i="23" s="1"/>
  <c r="AN81" i="23" s="1"/>
  <c r="AU81" i="23" s="1"/>
  <c r="Y80" i="23" s="1"/>
  <c r="AF80" i="23" s="1"/>
  <c r="AN80" i="23" s="1"/>
  <c r="AU80" i="23" s="1"/>
  <c r="Y79" i="23" s="1"/>
  <c r="AF79" i="23" s="1"/>
  <c r="AN79" i="23" s="1"/>
  <c r="AU79" i="23" s="1"/>
  <c r="Y78" i="23" s="1"/>
  <c r="AF78" i="23" s="1"/>
  <c r="AN78" i="23" s="1"/>
  <c r="AU78" i="23" s="1"/>
  <c r="Y77" i="23" s="1"/>
  <c r="AF77" i="23" s="1"/>
  <c r="AN77" i="23" s="1"/>
  <c r="AU77" i="23" s="1"/>
  <c r="Y76" i="23" s="1"/>
  <c r="AF76" i="23" s="1"/>
  <c r="AN76" i="23" s="1"/>
  <c r="AU76" i="23" s="1"/>
  <c r="Y75" i="23" s="1"/>
  <c r="AF75" i="23" s="1"/>
  <c r="AN75" i="23" s="1"/>
  <c r="AU75" i="23" s="1"/>
  <c r="Y74" i="23" s="1"/>
  <c r="AF74" i="23" s="1"/>
  <c r="AN74" i="23" s="1"/>
  <c r="AU74" i="23" s="1"/>
  <c r="Y73" i="23" s="1"/>
  <c r="AF73" i="23" s="1"/>
  <c r="AN73" i="23" s="1"/>
  <c r="AU73" i="23" s="1"/>
  <c r="Y72" i="23" s="1"/>
  <c r="AF72" i="23" s="1"/>
  <c r="AN72" i="23" s="1"/>
  <c r="AU72" i="23" s="1"/>
  <c r="Y71" i="23" s="1"/>
  <c r="AF71" i="23" s="1"/>
  <c r="AN71" i="23" s="1"/>
  <c r="AU71" i="23" s="1"/>
  <c r="Y70" i="23" s="1"/>
  <c r="AF70" i="23" s="1"/>
  <c r="AN70" i="23" s="1"/>
  <c r="AU70" i="23" s="1"/>
  <c r="Y69" i="23" s="1"/>
  <c r="AF69" i="23" s="1"/>
  <c r="AN69" i="23" s="1"/>
  <c r="AU69" i="23" s="1"/>
  <c r="Y68" i="23" s="1"/>
  <c r="AF68" i="23" s="1"/>
  <c r="AN68" i="23" s="1"/>
  <c r="AU68" i="23" s="1"/>
  <c r="Y67" i="23" s="1"/>
  <c r="AF67" i="23" s="1"/>
  <c r="AN67" i="23" s="1"/>
  <c r="AU67" i="23" s="1"/>
  <c r="Y66" i="23" s="1"/>
  <c r="AF66" i="23" s="1"/>
  <c r="AN66" i="23" s="1"/>
  <c r="AU66" i="23" s="1"/>
  <c r="Y65" i="23" s="1"/>
  <c r="AF65" i="23" s="1"/>
  <c r="AN65" i="23" s="1"/>
  <c r="AU65" i="23" s="1"/>
  <c r="Y64" i="23" s="1"/>
  <c r="AF64" i="23" s="1"/>
  <c r="AN64" i="23" s="1"/>
  <c r="AU64" i="23" s="1"/>
  <c r="Y63" i="23" s="1"/>
  <c r="AF63" i="23" s="1"/>
  <c r="AN63" i="23" s="1"/>
  <c r="AU63" i="23" s="1"/>
  <c r="Y62" i="23" s="1"/>
  <c r="AF62" i="23" s="1"/>
  <c r="AN62" i="23" s="1"/>
  <c r="AU62" i="23" s="1"/>
  <c r="Y61" i="23" s="1"/>
  <c r="AF61" i="23" s="1"/>
  <c r="AN61" i="23" s="1"/>
  <c r="AU61" i="23" s="1"/>
  <c r="Y60" i="23" s="1"/>
  <c r="AF60" i="23" s="1"/>
  <c r="AN60" i="23" s="1"/>
  <c r="AU60" i="23" s="1"/>
  <c r="Y59" i="23" s="1"/>
  <c r="AF59" i="23" s="1"/>
  <c r="AN59" i="23" s="1"/>
  <c r="AU59" i="23" s="1"/>
  <c r="Y58" i="23" s="1"/>
  <c r="AF58" i="23" s="1"/>
  <c r="AN58" i="23" s="1"/>
  <c r="AU58" i="23" s="1"/>
  <c r="Y57" i="23" s="1"/>
  <c r="AF57" i="23" s="1"/>
  <c r="AN57" i="23" s="1"/>
  <c r="AU57" i="23" s="1"/>
  <c r="Y56" i="23" s="1"/>
  <c r="AF56" i="23" s="1"/>
  <c r="AN56" i="23" s="1"/>
  <c r="AU56" i="23" s="1"/>
  <c r="Y55" i="23" s="1"/>
  <c r="AF55" i="23" s="1"/>
  <c r="AN55" i="23" s="1"/>
  <c r="AU55" i="23" s="1"/>
  <c r="AJ82" i="23"/>
  <c r="AQ82" i="23" s="1"/>
  <c r="U81" i="23" s="1"/>
  <c r="AB81" i="23" s="1"/>
  <c r="Z81" i="23"/>
  <c r="AG81" i="23" s="1"/>
  <c r="AO81" i="23" s="1"/>
  <c r="AV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AJ81" i="23" s="1"/>
  <c r="AQ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Z80" i="23" l="1"/>
  <c r="AG80" i="23" s="1"/>
  <c r="AO80" i="23" s="1"/>
  <c r="AV80" i="23" s="1"/>
  <c r="AP81" i="23"/>
  <c r="AW81" i="23" s="1"/>
  <c r="AA80" i="23" s="1"/>
  <c r="AH80" i="23" s="1"/>
  <c r="U80" i="23"/>
  <c r="AB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Z79" i="23" l="1"/>
  <c r="AG79" i="23" s="1"/>
  <c r="AO79" i="23" s="1"/>
  <c r="AV79" i="23" s="1"/>
  <c r="AP80" i="23"/>
  <c r="AW80" i="23" s="1"/>
  <c r="AI80" i="23"/>
  <c r="AJ80" i="23" s="1"/>
  <c r="AQ80" i="23" s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U79" i="23" l="1"/>
  <c r="AB79" i="23" s="1"/>
  <c r="AA79" i="23"/>
  <c r="AH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Z78" i="23" l="1"/>
  <c r="AG78" i="23" s="1"/>
  <c r="AO78" i="23" s="1"/>
  <c r="AV78" i="23" s="1"/>
  <c r="AP79" i="23"/>
  <c r="AW79" i="23" s="1"/>
  <c r="AI79" i="23"/>
  <c r="AJ79" i="23" s="1"/>
  <c r="AQ79" i="23" s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U78" i="23" l="1"/>
  <c r="AB78" i="23" s="1"/>
  <c r="AA78" i="23"/>
  <c r="AH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Z77" i="23" l="1"/>
  <c r="AG77" i="23" s="1"/>
  <c r="AO77" i="23" s="1"/>
  <c r="AV77" i="23" s="1"/>
  <c r="AP78" i="23"/>
  <c r="AW78" i="23" s="1"/>
  <c r="AI78" i="23"/>
  <c r="AJ78" i="23" s="1"/>
  <c r="AQ78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U77" i="23" l="1"/>
  <c r="AB77" i="23" s="1"/>
  <c r="AJ77" i="23" s="1"/>
  <c r="AQ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Z76" i="23" l="1"/>
  <c r="AG76" i="23" s="1"/>
  <c r="AO76" i="23" s="1"/>
  <c r="AV76" i="23" s="1"/>
  <c r="AP77" i="23"/>
  <c r="AW77" i="23" s="1"/>
  <c r="AI77" i="23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A76" i="23" l="1"/>
  <c r="AH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Z75" i="23" l="1"/>
  <c r="AG75" i="23" s="1"/>
  <c r="AO75" i="23" s="1"/>
  <c r="AV75" i="23" s="1"/>
  <c r="AP76" i="23"/>
  <c r="AW76" i="23" s="1"/>
  <c r="AI76" i="23"/>
  <c r="AJ76" i="23" s="1"/>
  <c r="AQ76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A75" i="23" l="1"/>
  <c r="AH75" i="23" s="1"/>
  <c r="U75" i="23"/>
  <c r="AB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Z74" i="23" l="1"/>
  <c r="AG74" i="23" s="1"/>
  <c r="AO74" i="23" s="1"/>
  <c r="AV74" i="23" s="1"/>
  <c r="AP75" i="23"/>
  <c r="AW75" i="23" s="1"/>
  <c r="AI75" i="23"/>
  <c r="AJ75" i="23" s="1"/>
  <c r="AQ75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U74" i="23" l="1"/>
  <c r="AB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Z73" i="23" l="1"/>
  <c r="AG73" i="23" s="1"/>
  <c r="AO73" i="23" s="1"/>
  <c r="AV73" i="23" s="1"/>
  <c r="AP74" i="23"/>
  <c r="AW74" i="23" s="1"/>
  <c r="AI74" i="23"/>
  <c r="AJ74" i="23" s="1"/>
  <c r="AQ74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A73" i="23" l="1"/>
  <c r="AH73" i="23" s="1"/>
  <c r="U73" i="23"/>
  <c r="AB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Z72" i="23" l="1"/>
  <c r="AG72" i="23" s="1"/>
  <c r="AO72" i="23" s="1"/>
  <c r="AV72" i="23" s="1"/>
  <c r="AP73" i="23"/>
  <c r="AW73" i="23" s="1"/>
  <c r="AI73" i="23"/>
  <c r="AJ73" i="23" s="1"/>
  <c r="AQ73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U72" i="23" l="1"/>
  <c r="AB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Z71" i="23" l="1"/>
  <c r="AG71" i="23" s="1"/>
  <c r="AO71" i="23" s="1"/>
  <c r="AV71" i="23" s="1"/>
  <c r="AP72" i="23"/>
  <c r="AW72" i="23" s="1"/>
  <c r="AI72" i="23"/>
  <c r="AJ72" i="23" s="1"/>
  <c r="AQ72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U71" i="23" l="1"/>
  <c r="AB71" i="23" s="1"/>
  <c r="AA71" i="23"/>
  <c r="AH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Z70" i="23" l="1"/>
  <c r="AG70" i="23" s="1"/>
  <c r="AO70" i="23" s="1"/>
  <c r="AV70" i="23" s="1"/>
  <c r="AP71" i="23"/>
  <c r="AW71" i="23" s="1"/>
  <c r="AI71" i="23"/>
  <c r="AJ71" i="23" s="1"/>
  <c r="AQ71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U70" i="23" l="1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Z69" i="23" l="1"/>
  <c r="AG69" i="23" s="1"/>
  <c r="AO69" i="23" s="1"/>
  <c r="AV69" i="23" s="1"/>
  <c r="AP70" i="23"/>
  <c r="AW70" i="23" s="1"/>
  <c r="AI70" i="23"/>
  <c r="AJ70" i="23" s="1"/>
  <c r="AQ70" i="23" s="1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U69" i="23" l="1"/>
  <c r="AB69" i="23" s="1"/>
  <c r="AA69" i="23"/>
  <c r="AH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Z68" i="23" l="1"/>
  <c r="AG68" i="23" s="1"/>
  <c r="AO68" i="23" s="1"/>
  <c r="AV68" i="23" s="1"/>
  <c r="AP69" i="23"/>
  <c r="AW69" i="23" s="1"/>
  <c r="AI69" i="23"/>
  <c r="AJ69" i="23" s="1"/>
  <c r="AQ69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U68" i="23" l="1"/>
  <c r="AB68" i="23" s="1"/>
  <c r="AA68" i="23"/>
  <c r="AH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Z67" i="23" l="1"/>
  <c r="AG67" i="23" s="1"/>
  <c r="AO67" i="23" s="1"/>
  <c r="AV67" i="23" s="1"/>
  <c r="AP68" i="23"/>
  <c r="AW68" i="23" s="1"/>
  <c r="AI68" i="23"/>
  <c r="AJ68" i="23" s="1"/>
  <c r="AQ68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U67" i="23" l="1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Z66" i="23" l="1"/>
  <c r="AG66" i="23" s="1"/>
  <c r="AO66" i="23" s="1"/>
  <c r="AV66" i="23" s="1"/>
  <c r="AP67" i="23"/>
  <c r="AW67" i="23" s="1"/>
  <c r="AI67" i="23"/>
  <c r="AJ67" i="23" s="1"/>
  <c r="AQ67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U66" i="23" l="1"/>
  <c r="AB66" i="23" s="1"/>
  <c r="AA66" i="23"/>
  <c r="AH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Z65" i="23" l="1"/>
  <c r="AG65" i="23" s="1"/>
  <c r="AO65" i="23" s="1"/>
  <c r="AV65" i="23" s="1"/>
  <c r="AP66" i="23"/>
  <c r="AW66" i="23" s="1"/>
  <c r="AI66" i="23"/>
  <c r="AJ66" i="23" s="1"/>
  <c r="AQ66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U65" i="23" l="1"/>
  <c r="AB65" i="23" s="1"/>
  <c r="AA65" i="23"/>
  <c r="AH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Z64" i="23" l="1"/>
  <c r="AG64" i="23" s="1"/>
  <c r="AO64" i="23" s="1"/>
  <c r="AV64" i="23" s="1"/>
  <c r="AP65" i="23"/>
  <c r="AW65" i="23" s="1"/>
  <c r="AI65" i="23"/>
  <c r="AJ65" i="23" s="1"/>
  <c r="AQ65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U64" i="23" l="1"/>
  <c r="AB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Z63" i="23" l="1"/>
  <c r="AG63" i="23" s="1"/>
  <c r="AO63" i="23" s="1"/>
  <c r="AV63" i="23" s="1"/>
  <c r="AP64" i="23"/>
  <c r="AW64" i="23" s="1"/>
  <c r="AI64" i="23"/>
  <c r="AJ64" i="23" s="1"/>
  <c r="AQ64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U63" i="23" l="1"/>
  <c r="AB63" i="23" s="1"/>
  <c r="AA63" i="23"/>
  <c r="AH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Z62" i="23" l="1"/>
  <c r="AG62" i="23" s="1"/>
  <c r="AO62" i="23" s="1"/>
  <c r="AV62" i="23" s="1"/>
  <c r="AP63" i="23"/>
  <c r="AW63" i="23" s="1"/>
  <c r="AI63" i="23"/>
  <c r="AJ63" i="23" s="1"/>
  <c r="AQ63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A62" i="23" l="1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Z61" i="23" l="1"/>
  <c r="AG61" i="23" s="1"/>
  <c r="AO61" i="23" s="1"/>
  <c r="AV61" i="23" s="1"/>
  <c r="AP62" i="23"/>
  <c r="AW62" i="23" s="1"/>
  <c r="AI62" i="23"/>
  <c r="AJ62" i="23" s="1"/>
  <c r="AQ62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A61" i="23" l="1"/>
  <c r="AH61" i="23" s="1"/>
  <c r="U61" i="23"/>
  <c r="AB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Z60" i="23" l="1"/>
  <c r="AG60" i="23" s="1"/>
  <c r="AO60" i="23" s="1"/>
  <c r="AV60" i="23" s="1"/>
  <c r="AP61" i="23"/>
  <c r="AW61" i="23" s="1"/>
  <c r="AI61" i="23"/>
  <c r="AJ61" i="23" s="1"/>
  <c r="AQ61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U60" i="23" l="1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Z59" i="23" l="1"/>
  <c r="AG59" i="23" s="1"/>
  <c r="AO59" i="23" s="1"/>
  <c r="AV59" i="23" s="1"/>
  <c r="AP60" i="23"/>
  <c r="AW60" i="23" s="1"/>
  <c r="AI60" i="23"/>
  <c r="AJ60" i="23" s="1"/>
  <c r="AQ60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U59" i="23" l="1"/>
  <c r="AB59" i="23" s="1"/>
  <c r="AA59" i="23"/>
  <c r="AH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Z58" i="23" l="1"/>
  <c r="AG58" i="23" s="1"/>
  <c r="AO58" i="23" s="1"/>
  <c r="AV58" i="23" s="1"/>
  <c r="AP59" i="23"/>
  <c r="AW59" i="23" s="1"/>
  <c r="AI59" i="23"/>
  <c r="AJ59" i="23" s="1"/>
  <c r="AQ59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U58" i="23" l="1"/>
  <c r="AB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Z57" i="23" l="1"/>
  <c r="AG57" i="23" s="1"/>
  <c r="AO57" i="23" s="1"/>
  <c r="AV57" i="23" s="1"/>
  <c r="AP58" i="23"/>
  <c r="AW58" i="23" s="1"/>
  <c r="AI58" i="23"/>
  <c r="AJ58" i="23" s="1"/>
  <c r="AQ58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U57" i="23" l="1"/>
  <c r="AB57" i="23" s="1"/>
  <c r="AA57" i="23"/>
  <c r="AH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Z56" i="23" l="1"/>
  <c r="AG56" i="23" s="1"/>
  <c r="AO56" i="23" s="1"/>
  <c r="AV56" i="23" s="1"/>
  <c r="AP57" i="23"/>
  <c r="AW57" i="23" s="1"/>
  <c r="AI57" i="23"/>
  <c r="AJ57" i="23" s="1"/>
  <c r="AQ57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U56" i="23" l="1"/>
  <c r="AB56" i="23" s="1"/>
  <c r="AA56" i="23"/>
  <c r="AH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Z55" i="23" l="1"/>
  <c r="AG55" i="23" s="1"/>
  <c r="AO55" i="23" s="1"/>
  <c r="AV55" i="23" s="1"/>
  <c r="AP56" i="23"/>
  <c r="AW56" i="23" s="1"/>
  <c r="AI56" i="23"/>
  <c r="AJ56" i="23" s="1"/>
  <c r="AQ56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A55" i="23" l="1"/>
  <c r="AH55" i="23" s="1"/>
  <c r="AP55" i="23" s="1"/>
  <c r="AW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I55" i="23" l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Y54" i="23" l="1"/>
  <c r="AF54" i="23" s="1"/>
  <c r="AN54" i="23" s="1"/>
  <c r="AU54" i="23" s="1"/>
  <c r="AJ55" i="23"/>
  <c r="AQ55" i="23" s="1"/>
  <c r="U54" i="23" s="1"/>
  <c r="AB54" i="23" s="1"/>
  <c r="Z54" i="23"/>
  <c r="AG54" i="23" s="1"/>
  <c r="AO54" i="23" s="1"/>
  <c r="AV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AP54" i="23" s="1"/>
  <c r="AW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Y53" i="23"/>
  <c r="AF53" i="23" s="1"/>
  <c r="AN53" i="23" s="1"/>
  <c r="AU53" i="23" s="1"/>
  <c r="AJ54" i="23"/>
  <c r="AQ54" i="23" s="1"/>
  <c r="U53" i="23" s="1"/>
  <c r="AB53" i="23" s="1"/>
  <c r="Z53" i="23"/>
  <c r="AG53" i="23" s="1"/>
  <c r="AO53" i="23" s="1"/>
  <c r="AV53" i="23" s="1"/>
  <c r="AA53" i="23"/>
  <c r="AH53" i="23" s="1"/>
  <c r="AP53" i="23" s="1"/>
  <c r="AW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I53" i="23" l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Y52" i="23" l="1"/>
  <c r="AF52" i="23" s="1"/>
  <c r="AN52" i="23" s="1"/>
  <c r="AU52" i="23" s="1"/>
  <c r="AJ53" i="23"/>
  <c r="AQ53" i="23" s="1"/>
  <c r="U52" i="23" s="1"/>
  <c r="AB52" i="23" s="1"/>
  <c r="Z52" i="23"/>
  <c r="AG52" i="23" s="1"/>
  <c r="AO52" i="23" s="1"/>
  <c r="AV52" i="23" s="1"/>
  <c r="AA52" i="23"/>
  <c r="AH52" i="23" s="1"/>
  <c r="AP52" i="23" s="1"/>
  <c r="AW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I52" i="23" l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Y51" i="23" l="1"/>
  <c r="AF51" i="23" s="1"/>
  <c r="AN51" i="23" s="1"/>
  <c r="AU51" i="23" s="1"/>
  <c r="AJ52" i="23"/>
  <c r="AQ52" i="23" s="1"/>
  <c r="U51" i="23" s="1"/>
  <c r="AB51" i="23" s="1"/>
  <c r="Z51" i="23"/>
  <c r="AG51" i="23" s="1"/>
  <c r="AO51" i="23" s="1"/>
  <c r="AV51" i="23" s="1"/>
  <c r="AA51" i="23"/>
  <c r="AH51" i="23" s="1"/>
  <c r="AP51" i="23" s="1"/>
  <c r="AW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Y50" i="23" l="1"/>
  <c r="AF50" i="23" s="1"/>
  <c r="AN50" i="23" s="1"/>
  <c r="AU50" i="23" s="1"/>
  <c r="AJ51" i="23"/>
  <c r="AQ51" i="23" s="1"/>
  <c r="U50" i="23" s="1"/>
  <c r="AB50" i="23" s="1"/>
  <c r="Z50" i="23"/>
  <c r="AG50" i="23" s="1"/>
  <c r="AO50" i="23" s="1"/>
  <c r="AV50" i="23" s="1"/>
  <c r="AA50" i="23"/>
  <c r="AH50" i="23" s="1"/>
  <c r="AP50" i="23" s="1"/>
  <c r="AW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Z49" i="23" l="1"/>
  <c r="AG49" i="23" s="1"/>
  <c r="AO49" i="23" s="1"/>
  <c r="AV49" i="23" s="1"/>
  <c r="AI50" i="23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Y49" i="23" l="1"/>
  <c r="AF49" i="23" s="1"/>
  <c r="AN49" i="23" s="1"/>
  <c r="AU49" i="23" s="1"/>
  <c r="AJ50" i="23"/>
  <c r="AQ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AP49" i="23" s="1"/>
  <c r="AW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Y48" i="23"/>
  <c r="AF48" i="23" s="1"/>
  <c r="AN48" i="23" s="1"/>
  <c r="AU48" i="23" s="1"/>
  <c r="AJ49" i="23"/>
  <c r="AQ49" i="23" s="1"/>
  <c r="U48" i="23" s="1"/>
  <c r="AB48" i="23" s="1"/>
  <c r="Z48" i="23"/>
  <c r="AG48" i="23" s="1"/>
  <c r="AO48" i="23" s="1"/>
  <c r="AV48" i="23" s="1"/>
  <c r="AA48" i="23"/>
  <c r="AH48" i="23" s="1"/>
  <c r="AP48" i="23" s="1"/>
  <c r="AW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I48" i="23" l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Y47" i="23" l="1"/>
  <c r="AF47" i="23" s="1"/>
  <c r="AN47" i="23" s="1"/>
  <c r="AU47" i="23" s="1"/>
  <c r="AJ48" i="23"/>
  <c r="AQ48" i="23" s="1"/>
  <c r="U47" i="23" s="1"/>
  <c r="AB47" i="23" s="1"/>
  <c r="Z47" i="23"/>
  <c r="AG47" i="23" s="1"/>
  <c r="AO47" i="23" s="1"/>
  <c r="AV47" i="23" s="1"/>
  <c r="AA47" i="23"/>
  <c r="AH47" i="23" s="1"/>
  <c r="AP47" i="23" s="1"/>
  <c r="AW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I47" i="23" l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Y46" i="23" l="1"/>
  <c r="AF46" i="23" s="1"/>
  <c r="AN46" i="23" s="1"/>
  <c r="AU46" i="23" s="1"/>
  <c r="AJ47" i="23"/>
  <c r="AQ47" i="23" s="1"/>
  <c r="U46" i="23" s="1"/>
  <c r="AB46" i="23" s="1"/>
  <c r="Z46" i="23"/>
  <c r="AG46" i="23" s="1"/>
  <c r="AO46" i="23" s="1"/>
  <c r="AV46" i="23" s="1"/>
  <c r="AA46" i="23"/>
  <c r="AH46" i="23" s="1"/>
  <c r="AP46" i="23" s="1"/>
  <c r="AW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Y45" i="23" l="1"/>
  <c r="AF45" i="23" s="1"/>
  <c r="AN45" i="23" s="1"/>
  <c r="AU45" i="23" s="1"/>
  <c r="AJ46" i="23"/>
  <c r="AQ46" i="23" s="1"/>
  <c r="U45" i="23" s="1"/>
  <c r="AB45" i="23" s="1"/>
  <c r="Z45" i="23"/>
  <c r="AG45" i="23" s="1"/>
  <c r="AO45" i="23" s="1"/>
  <c r="AV45" i="23" s="1"/>
  <c r="AA45" i="23"/>
  <c r="AH45" i="23" s="1"/>
  <c r="AP45" i="23" s="1"/>
  <c r="AW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I45" i="23" l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Y44" i="23" l="1"/>
  <c r="AF44" i="23" s="1"/>
  <c r="AN44" i="23" s="1"/>
  <c r="AU44" i="23" s="1"/>
  <c r="AJ45" i="23"/>
  <c r="AQ45" i="23" s="1"/>
  <c r="U44" i="23" s="1"/>
  <c r="AB44" i="23" s="1"/>
  <c r="Z44" i="23"/>
  <c r="AG44" i="23" s="1"/>
  <c r="AO44" i="23" s="1"/>
  <c r="AV44" i="23" s="1"/>
  <c r="AA44" i="23"/>
  <c r="AH44" i="23" s="1"/>
  <c r="AP44" i="23" s="1"/>
  <c r="AW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I44" i="23" l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Y43" i="23" l="1"/>
  <c r="AF43" i="23" s="1"/>
  <c r="AN43" i="23" s="1"/>
  <c r="AU43" i="23" s="1"/>
  <c r="AJ44" i="23"/>
  <c r="AQ44" i="23" s="1"/>
  <c r="U43" i="23" s="1"/>
  <c r="AB43" i="23" s="1"/>
  <c r="Z43" i="23"/>
  <c r="AG43" i="23" s="1"/>
  <c r="AO43" i="23" s="1"/>
  <c r="AV43" i="23" s="1"/>
  <c r="AA43" i="23"/>
  <c r="AH43" i="23" s="1"/>
  <c r="AP43" i="23" s="1"/>
  <c r="AW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I43" i="23" l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Y42" i="23" l="1"/>
  <c r="AF42" i="23" s="1"/>
  <c r="AN42" i="23" s="1"/>
  <c r="AU42" i="23" s="1"/>
  <c r="AJ43" i="23"/>
  <c r="AQ43" i="23" s="1"/>
  <c r="U42" i="23" s="1"/>
  <c r="AB42" i="23" s="1"/>
  <c r="Z42" i="23"/>
  <c r="AG42" i="23" s="1"/>
  <c r="AO42" i="23" s="1"/>
  <c r="AV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AP42" i="23" s="1"/>
  <c r="AW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Y41" i="23"/>
  <c r="AF41" i="23" s="1"/>
  <c r="AN41" i="23" s="1"/>
  <c r="AU41" i="23" s="1"/>
  <c r="AJ42" i="23"/>
  <c r="AQ42" i="23" s="1"/>
  <c r="U41" i="23" s="1"/>
  <c r="AB41" i="23" s="1"/>
  <c r="Z41" i="23"/>
  <c r="AG41" i="23" s="1"/>
  <c r="AO41" i="23" s="1"/>
  <c r="AV41" i="23" s="1"/>
  <c r="AA41" i="23"/>
  <c r="AH41" i="23" s="1"/>
  <c r="AP41" i="23" s="1"/>
  <c r="AW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I41" i="23" l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Y40" i="23" l="1"/>
  <c r="AF40" i="23" s="1"/>
  <c r="AN40" i="23" s="1"/>
  <c r="AU40" i="23" s="1"/>
  <c r="Y39" i="23" s="1"/>
  <c r="AF39" i="23" s="1"/>
  <c r="AN39" i="23" s="1"/>
  <c r="AU39" i="23" s="1"/>
  <c r="Y38" i="23" s="1"/>
  <c r="AF38" i="23" s="1"/>
  <c r="AN38" i="23" s="1"/>
  <c r="AU38" i="23" s="1"/>
  <c r="Y37" i="23" s="1"/>
  <c r="AF37" i="23" s="1"/>
  <c r="AN37" i="23" s="1"/>
  <c r="AU37" i="23" s="1"/>
  <c r="Y36" i="23" s="1"/>
  <c r="AF36" i="23" s="1"/>
  <c r="AN36" i="23" s="1"/>
  <c r="AU36" i="23" s="1"/>
  <c r="Y35" i="23" s="1"/>
  <c r="AF35" i="23" s="1"/>
  <c r="AN35" i="23" s="1"/>
  <c r="AU35" i="23" s="1"/>
  <c r="AJ41" i="23"/>
  <c r="AQ41" i="23" s="1"/>
  <c r="U40" i="23" s="1"/>
  <c r="AB40" i="23" s="1"/>
  <c r="Z40" i="23"/>
  <c r="AG40" i="23" s="1"/>
  <c r="AO40" i="23" s="1"/>
  <c r="AV40" i="23" s="1"/>
  <c r="AA40" i="23"/>
  <c r="AH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Z39" i="23" l="1"/>
  <c r="AG39" i="23" s="1"/>
  <c r="AO39" i="23" s="1"/>
  <c r="AV39" i="23" s="1"/>
  <c r="AP40" i="23"/>
  <c r="AW40" i="23" s="1"/>
  <c r="AI40" i="23"/>
  <c r="AJ40" i="23" s="1"/>
  <c r="AQ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U39" i="23" l="1"/>
  <c r="AB39" i="23" s="1"/>
  <c r="AA39" i="23"/>
  <c r="AH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Z38" i="23" l="1"/>
  <c r="AG38" i="23" s="1"/>
  <c r="AO38" i="23" s="1"/>
  <c r="AV38" i="23" s="1"/>
  <c r="AP39" i="23"/>
  <c r="AW39" i="23" s="1"/>
  <c r="AI39" i="23"/>
  <c r="AJ39" i="23" s="1"/>
  <c r="AQ39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U38" i="23" l="1"/>
  <c r="AB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Z37" i="23" l="1"/>
  <c r="AG37" i="23" s="1"/>
  <c r="AO37" i="23" s="1"/>
  <c r="AV37" i="23" s="1"/>
  <c r="AP38" i="23"/>
  <c r="AW38" i="23" s="1"/>
  <c r="AI38" i="23"/>
  <c r="AJ38" i="23" s="1"/>
  <c r="AQ38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A37" i="23" l="1"/>
  <c r="AH37" i="23" s="1"/>
  <c r="U37" i="23"/>
  <c r="AB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Z36" i="23" l="1"/>
  <c r="AG36" i="23" s="1"/>
  <c r="AO36" i="23" s="1"/>
  <c r="AV36" i="23" s="1"/>
  <c r="AP37" i="23"/>
  <c r="AW37" i="23" s="1"/>
  <c r="AI37" i="23"/>
  <c r="AJ37" i="23" s="1"/>
  <c r="AQ37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U36" i="23" l="1"/>
  <c r="AB36" i="23" s="1"/>
  <c r="AA36" i="23"/>
  <c r="AH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Z35" i="23" l="1"/>
  <c r="AG35" i="23" s="1"/>
  <c r="AO35" i="23" s="1"/>
  <c r="AV35" i="23" s="1"/>
  <c r="AP36" i="23"/>
  <c r="AW36" i="23" s="1"/>
  <c r="AI36" i="23"/>
  <c r="AJ36" i="23" s="1"/>
  <c r="AQ36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U35" i="23" l="1"/>
  <c r="AB35" i="23" s="1"/>
  <c r="AA35" i="23"/>
  <c r="AH35" i="23" s="1"/>
  <c r="AP35" i="23" s="1"/>
  <c r="AW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Y34" i="23" l="1"/>
  <c r="AF34" i="23" s="1"/>
  <c r="AN34" i="23" s="1"/>
  <c r="AU34" i="23" s="1"/>
  <c r="AJ35" i="23"/>
  <c r="AQ35" i="23" s="1"/>
  <c r="U34" i="23" s="1"/>
  <c r="AB34" i="23" s="1"/>
  <c r="Z34" i="23"/>
  <c r="AG34" i="23" s="1"/>
  <c r="AO34" i="23" s="1"/>
  <c r="AV34" i="23" s="1"/>
  <c r="AA34" i="23"/>
  <c r="AH34" i="23" s="1"/>
  <c r="AP34" i="23" s="1"/>
  <c r="AW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Y33" i="23" l="1"/>
  <c r="AF33" i="23" s="1"/>
  <c r="AN33" i="23" s="1"/>
  <c r="AU33" i="23" s="1"/>
  <c r="AJ34" i="23"/>
  <c r="AQ34" i="23" s="1"/>
  <c r="U33" i="23" s="1"/>
  <c r="AB33" i="23" s="1"/>
  <c r="Z33" i="23"/>
  <c r="AG33" i="23" s="1"/>
  <c r="AO33" i="23" s="1"/>
  <c r="AV33" i="23" s="1"/>
  <c r="AA33" i="23"/>
  <c r="AH33" i="23" s="1"/>
  <c r="AP33" i="23" s="1"/>
  <c r="AW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I33" i="23" l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Y32" i="23" l="1"/>
  <c r="AF32" i="23" s="1"/>
  <c r="AN32" i="23" s="1"/>
  <c r="AU32" i="23" s="1"/>
  <c r="AJ33" i="23"/>
  <c r="AQ33" i="23" s="1"/>
  <c r="U32" i="23" s="1"/>
  <c r="AB32" i="23" s="1"/>
  <c r="Z32" i="23"/>
  <c r="AG32" i="23" s="1"/>
  <c r="AO32" i="23" s="1"/>
  <c r="AV32" i="23" s="1"/>
  <c r="AA32" i="23"/>
  <c r="AH32" i="23" s="1"/>
  <c r="AP32" i="23" s="1"/>
  <c r="AW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I32" i="23" l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Y31" i="23" l="1"/>
  <c r="AF31" i="23" s="1"/>
  <c r="AN31" i="23" s="1"/>
  <c r="AU31" i="23" s="1"/>
  <c r="AJ32" i="23"/>
  <c r="AQ32" i="23" s="1"/>
  <c r="U31" i="23" s="1"/>
  <c r="AB31" i="23" s="1"/>
  <c r="Z31" i="23"/>
  <c r="AG31" i="23" s="1"/>
  <c r="AO31" i="23" s="1"/>
  <c r="AV31" i="23" s="1"/>
  <c r="AA31" i="23"/>
  <c r="AH31" i="23" s="1"/>
  <c r="AP31" i="23" s="1"/>
  <c r="AW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I31" i="23" l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Y30" i="23" l="1"/>
  <c r="AF30" i="23" s="1"/>
  <c r="AN30" i="23" s="1"/>
  <c r="AU30" i="23" s="1"/>
  <c r="AJ31" i="23"/>
  <c r="AQ31" i="23" s="1"/>
  <c r="U30" i="23" s="1"/>
  <c r="AB30" i="23" s="1"/>
  <c r="Z30" i="23"/>
  <c r="AG30" i="23" s="1"/>
  <c r="AO30" i="23" s="1"/>
  <c r="AV30" i="23" s="1"/>
  <c r="AA30" i="23"/>
  <c r="AH30" i="23" s="1"/>
  <c r="AP30" i="23" s="1"/>
  <c r="AW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I30" i="23" l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Y29" i="23" l="1"/>
  <c r="AF29" i="23" s="1"/>
  <c r="AN29" i="23" s="1"/>
  <c r="AU29" i="23" s="1"/>
  <c r="Y28" i="23" s="1"/>
  <c r="AF28" i="23" s="1"/>
  <c r="AN28" i="23" s="1"/>
  <c r="AU28" i="23" s="1"/>
  <c r="AJ30" i="23"/>
  <c r="AQ30" i="23" s="1"/>
  <c r="U29" i="23" s="1"/>
  <c r="AB29" i="23" s="1"/>
  <c r="Z29" i="23"/>
  <c r="AG29" i="23" s="1"/>
  <c r="AO29" i="23" s="1"/>
  <c r="AV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Z28" i="23" l="1"/>
  <c r="AG28" i="23" s="1"/>
  <c r="AO28" i="23" s="1"/>
  <c r="AV28" i="23" s="1"/>
  <c r="AP29" i="23"/>
  <c r="AW29" i="23" s="1"/>
  <c r="AI29" i="23"/>
  <c r="AJ29" i="23" s="1"/>
  <c r="AQ29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U28" i="23" l="1"/>
  <c r="AB28" i="23" s="1"/>
  <c r="AA28" i="23"/>
  <c r="AH28" i="23" s="1"/>
  <c r="AP28" i="23" s="1"/>
  <c r="AW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I28" i="23" l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Y27" i="23" l="1"/>
  <c r="AF27" i="23" s="1"/>
  <c r="AN27" i="23" s="1"/>
  <c r="AU27" i="23" s="1"/>
  <c r="AJ28" i="23"/>
  <c r="AQ28" i="23" s="1"/>
  <c r="U27" i="23" s="1"/>
  <c r="AB27" i="23" s="1"/>
  <c r="Z27" i="23"/>
  <c r="AG27" i="23" s="1"/>
  <c r="AO27" i="23" s="1"/>
  <c r="AV27" i="23" s="1"/>
  <c r="AA27" i="23"/>
  <c r="AH27" i="23" s="1"/>
  <c r="AP27" i="23" s="1"/>
  <c r="AW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Y26" i="23" l="1"/>
  <c r="AF26" i="23" s="1"/>
  <c r="AN26" i="23" s="1"/>
  <c r="AU26" i="23" s="1"/>
  <c r="AJ27" i="23"/>
  <c r="AQ27" i="23" s="1"/>
  <c r="U26" i="23" s="1"/>
  <c r="AB26" i="23" s="1"/>
  <c r="Z26" i="23"/>
  <c r="AG26" i="23" s="1"/>
  <c r="AO26" i="23" s="1"/>
  <c r="AV26" i="23" s="1"/>
  <c r="AA26" i="23"/>
  <c r="AH26" i="23" s="1"/>
  <c r="AP26" i="23" s="1"/>
  <c r="AW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I26" i="23" l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Y25" i="23" l="1"/>
  <c r="AF25" i="23" s="1"/>
  <c r="AN25" i="23" s="1"/>
  <c r="AU25" i="23" s="1"/>
  <c r="AJ26" i="23"/>
  <c r="AQ26" i="23" s="1"/>
  <c r="U25" i="23" s="1"/>
  <c r="AB25" i="23" s="1"/>
  <c r="Z25" i="23"/>
  <c r="AG25" i="23" s="1"/>
  <c r="AO25" i="23" s="1"/>
  <c r="AV25" i="23" s="1"/>
  <c r="AA25" i="23"/>
  <c r="AH25" i="23" s="1"/>
  <c r="AP25" i="23" s="1"/>
  <c r="AW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I25" i="23" l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Y24" i="23" l="1"/>
  <c r="AF24" i="23" s="1"/>
  <c r="AN24" i="23" s="1"/>
  <c r="AU24" i="23" s="1"/>
  <c r="AJ25" i="23"/>
  <c r="AQ25" i="23" s="1"/>
  <c r="U24" i="23" s="1"/>
  <c r="AB24" i="23" s="1"/>
  <c r="Z24" i="23"/>
  <c r="AG24" i="23" s="1"/>
  <c r="AO24" i="23" s="1"/>
  <c r="AV24" i="23" s="1"/>
  <c r="AA24" i="23"/>
  <c r="AH24" i="23" s="1"/>
  <c r="AP24" i="23" s="1"/>
  <c r="AW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I24" i="23" l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Y23" i="23" l="1"/>
  <c r="AF23" i="23" s="1"/>
  <c r="AN23" i="23" s="1"/>
  <c r="AU23" i="23" s="1"/>
  <c r="AJ24" i="23"/>
  <c r="AQ24" i="23" s="1"/>
  <c r="U23" i="23" s="1"/>
  <c r="AB23" i="23" s="1"/>
  <c r="Z23" i="23"/>
  <c r="AG23" i="23" s="1"/>
  <c r="AO23" i="23" s="1"/>
  <c r="AV23" i="23" s="1"/>
  <c r="AA23" i="23"/>
  <c r="AH23" i="23" s="1"/>
  <c r="AP23" i="23" s="1"/>
  <c r="AW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Y22" i="23" l="1"/>
  <c r="AF22" i="23" s="1"/>
  <c r="AN22" i="23" s="1"/>
  <c r="AU22" i="23" s="1"/>
  <c r="AJ23" i="23"/>
  <c r="AQ23" i="23" s="1"/>
  <c r="U22" i="23" s="1"/>
  <c r="AB22" i="23" s="1"/>
  <c r="Z22" i="23"/>
  <c r="AG22" i="23" s="1"/>
  <c r="AO22" i="23" s="1"/>
  <c r="AV22" i="23" s="1"/>
  <c r="AA22" i="23"/>
  <c r="AH22" i="23" s="1"/>
  <c r="AP22" i="23" s="1"/>
  <c r="AW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Y21" i="23" l="1"/>
  <c r="AF21" i="23" s="1"/>
  <c r="AN21" i="23" s="1"/>
  <c r="AU21" i="23" s="1"/>
  <c r="AJ22" i="23"/>
  <c r="AQ22" i="23" s="1"/>
  <c r="U21" i="23" s="1"/>
  <c r="AB21" i="23" s="1"/>
  <c r="Z21" i="23"/>
  <c r="AG21" i="23" s="1"/>
  <c r="AO21" i="23" s="1"/>
  <c r="AV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AP21" i="23" s="1"/>
  <c r="AW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Y20" i="23"/>
  <c r="AF20" i="23" s="1"/>
  <c r="AN20" i="23" s="1"/>
  <c r="AU20" i="23" s="1"/>
  <c r="AJ21" i="23"/>
  <c r="AQ21" i="23" s="1"/>
  <c r="U20" i="23" s="1"/>
  <c r="AB20" i="23" s="1"/>
  <c r="Z20" i="23"/>
  <c r="AG20" i="23" s="1"/>
  <c r="AO20" i="23" s="1"/>
  <c r="AV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A20" i="23" l="1"/>
  <c r="AH20" i="23" s="1"/>
  <c r="AP20" i="23" s="1"/>
  <c r="AW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Y19" i="23"/>
  <c r="AF19" i="23" s="1"/>
  <c r="AN19" i="23" s="1"/>
  <c r="AU19" i="23" s="1"/>
  <c r="AJ20" i="23"/>
  <c r="AQ20" i="23" s="1"/>
  <c r="U19" i="23" s="1"/>
  <c r="AB19" i="23" s="1"/>
  <c r="Z19" i="23"/>
  <c r="AG19" i="23" s="1"/>
  <c r="AO19" i="23" s="1"/>
  <c r="AV19" i="23" s="1"/>
  <c r="AA19" i="23"/>
  <c r="AH19" i="23" s="1"/>
  <c r="AP19" i="23" s="1"/>
  <c r="AW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I19" i="23" l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Y18" i="23" l="1"/>
  <c r="AF18" i="23" s="1"/>
  <c r="AN18" i="23" s="1"/>
  <c r="AU18" i="23" s="1"/>
  <c r="AJ19" i="23"/>
  <c r="AQ19" i="23" s="1"/>
  <c r="U18" i="23" s="1"/>
  <c r="AB18" i="23" s="1"/>
  <c r="Z18" i="23"/>
  <c r="AG18" i="23" s="1"/>
  <c r="AO18" i="23" s="1"/>
  <c r="AV18" i="23" s="1"/>
  <c r="AA18" i="23"/>
  <c r="AH18" i="23" s="1"/>
  <c r="AP18" i="23" s="1"/>
  <c r="AW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Y17" i="23" l="1"/>
  <c r="AF17" i="23" s="1"/>
  <c r="AN17" i="23" s="1"/>
  <c r="AU17" i="23" s="1"/>
  <c r="AJ18" i="23"/>
  <c r="AQ18" i="23" s="1"/>
  <c r="U17" i="23" s="1"/>
  <c r="AB17" i="23" s="1"/>
  <c r="Z17" i="23"/>
  <c r="AG17" i="23" s="1"/>
  <c r="AO17" i="23" s="1"/>
  <c r="AV17" i="23" s="1"/>
  <c r="AA17" i="23"/>
  <c r="AH17" i="23" s="1"/>
  <c r="AP17" i="23" s="1"/>
  <c r="AW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Y16" i="23" l="1"/>
  <c r="AF16" i="23" s="1"/>
  <c r="AN16" i="23" s="1"/>
  <c r="AU16" i="23" s="1"/>
  <c r="AJ17" i="23"/>
  <c r="AQ17" i="23" s="1"/>
  <c r="U16" i="23" s="1"/>
  <c r="AB16" i="23" s="1"/>
  <c r="Z16" i="23"/>
  <c r="AG16" i="23" s="1"/>
  <c r="AO16" i="23" s="1"/>
  <c r="AV16" i="23" s="1"/>
  <c r="AA16" i="23"/>
  <c r="AH16" i="23" s="1"/>
  <c r="AP16" i="23" s="1"/>
  <c r="AW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Y15" i="23" l="1"/>
  <c r="AF15" i="23" s="1"/>
  <c r="AN15" i="23" s="1"/>
  <c r="AU15" i="23" s="1"/>
  <c r="AJ16" i="23"/>
  <c r="AQ16" i="23" s="1"/>
  <c r="U15" i="23" s="1"/>
  <c r="AB15" i="23" s="1"/>
  <c r="Z15" i="23"/>
  <c r="AG15" i="23" s="1"/>
  <c r="AO15" i="23" s="1"/>
  <c r="AV15" i="23" s="1"/>
  <c r="AA15" i="23"/>
  <c r="AH15" i="23" s="1"/>
  <c r="AP15" i="23" s="1"/>
  <c r="AW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Y14" i="23" l="1"/>
  <c r="AF14" i="23" s="1"/>
  <c r="AN14" i="23" s="1"/>
  <c r="AU14" i="23" s="1"/>
  <c r="AJ15" i="23"/>
  <c r="AQ15" i="23" s="1"/>
  <c r="U14" i="23" s="1"/>
  <c r="AB14" i="23" s="1"/>
  <c r="Z14" i="23"/>
  <c r="AG14" i="23" s="1"/>
  <c r="AO14" i="23" s="1"/>
  <c r="AV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AP14" i="23" s="1"/>
  <c r="AW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AJ14" i="23" s="1"/>
  <c r="AQ14" i="23" s="1"/>
  <c r="Y13" i="23"/>
  <c r="AF13" i="23" s="1"/>
  <c r="AN13" i="23" s="1"/>
  <c r="AU13" i="23" s="1"/>
  <c r="Y12" i="23" s="1"/>
  <c r="AF12" i="23" s="1"/>
  <c r="AN12" i="23" s="1"/>
  <c r="AU12" i="23" s="1"/>
  <c r="AA13" i="23"/>
  <c r="AH13" i="23" s="1"/>
  <c r="Z13" i="23"/>
  <c r="AG13" i="23" s="1"/>
  <c r="AO13" i="23" s="1"/>
  <c r="AV13" i="23" s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Z12" i="23" l="1"/>
  <c r="AG12" i="23" s="1"/>
  <c r="AO12" i="23" s="1"/>
  <c r="AV12" i="23" s="1"/>
  <c r="AP13" i="23"/>
  <c r="AW13" i="23" s="1"/>
  <c r="U13" i="23"/>
  <c r="AB13" i="23" s="1"/>
  <c r="AJ13" i="23" s="1"/>
  <c r="AQ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U12" i="23"/>
  <c r="AB12" i="23" s="1"/>
  <c r="AA12" i="23"/>
  <c r="AH12" i="23" s="1"/>
  <c r="AP12" i="23" s="1"/>
  <c r="AW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I12" i="23" l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Y11" i="23" l="1"/>
  <c r="AF11" i="23" s="1"/>
  <c r="AN11" i="23" s="1"/>
  <c r="AU11" i="23" s="1"/>
  <c r="AJ12" i="23"/>
  <c r="AQ12" i="23" s="1"/>
  <c r="U11" i="23" s="1"/>
  <c r="AB11" i="23" s="1"/>
  <c r="Z11" i="23"/>
  <c r="AG11" i="23" s="1"/>
  <c r="AO11" i="23" s="1"/>
  <c r="AV11" i="23" s="1"/>
  <c r="AA11" i="23"/>
  <c r="AH11" i="23" s="1"/>
  <c r="AP11" i="23" s="1"/>
  <c r="AW11" i="23" s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I11" i="23" l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Y10" i="23" l="1"/>
  <c r="AF10" i="23" s="1"/>
  <c r="AN10" i="23" s="1"/>
  <c r="AU10" i="23" s="1"/>
  <c r="AJ11" i="23"/>
  <c r="AQ11" i="23" s="1"/>
  <c r="U10" i="23" s="1"/>
  <c r="AB10" i="23" s="1"/>
  <c r="Z10" i="23"/>
  <c r="AG10" i="23" s="1"/>
  <c r="AO10" i="23" s="1"/>
  <c r="AV10" i="23" s="1"/>
  <c r="AA10" i="23"/>
  <c r="AH10" i="23" s="1"/>
  <c r="AP10" i="23" s="1"/>
  <c r="AW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Y9" i="23" l="1"/>
  <c r="AF9" i="23" s="1"/>
  <c r="AN9" i="23" s="1"/>
  <c r="AU9" i="23" s="1"/>
  <c r="AJ10" i="23"/>
  <c r="AQ10" i="23" s="1"/>
  <c r="U9" i="23" s="1"/>
  <c r="AB9" i="23" s="1"/>
  <c r="Z9" i="23"/>
  <c r="AG9" i="23" s="1"/>
  <c r="AO9" i="23" s="1"/>
  <c r="AV9" i="23" s="1"/>
  <c r="AA9" i="23"/>
  <c r="AH9" i="23" s="1"/>
  <c r="AP9" i="23" s="1"/>
  <c r="AW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S66" i="12" l="1"/>
  <c r="W66" i="12" s="1"/>
  <c r="T66" i="12"/>
  <c r="Q66" i="12"/>
  <c r="AJ9" i="23"/>
  <c r="AQ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<sst xmlns="http://schemas.openxmlformats.org/spreadsheetml/2006/main" count="699" uniqueCount="142">
  <si>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</si>
  <si>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</si>
  <si>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</si>
  <si>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</si>
  <si>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</si>
  <si>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</si>
  <si>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</si>
  <si>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</si>
  <si>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</si>
  <si>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</si>
  <si>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</si>
  <si>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</si>
  <si>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</si>
  <si>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</si>
  <si>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</si>
  <si>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</si>
  <si>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</si>
  <si>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</si>
  <si>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</si>
  <si>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</si>
  <si>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</si>
  <si>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</si>
  <si>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</si>
  <si>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</si>
  <si>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</si>
  <si>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</si>
  <si>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</si>
  <si>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</si>
  <si>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</si>
  <si>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</si>
  <si>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</si>
  <si>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</si>
  <si>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</si>
  <si>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</si>
  <si>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</si>
  <si>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</si>
  <si>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</si>
  <si>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</si>
  <si>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</si>
  <si>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</si>
  <si>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</si>
  <si>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</si>
  <si>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</si>
  <si>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</si>
  <si>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</si>
  <si>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</si>
  <si>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</si>
  <si>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</si>
  <si>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</si>
  <si>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</si>
  <si>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</si>
  <si>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</si>
  <si>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</si>
  <si>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</si>
  <si>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</si>
  <si>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</si>
  <si>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</si>
  <si>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</si>
  <si>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</si>
  <si>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</si>
  <si>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</si>
  <si>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</si>
  <si>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</si>
  <si>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</si>
  <si>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</si>
  <si>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</si>
  <si>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</si>
  <si>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</si>
  <si>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</si>
  <si>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</si>
  <si>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</si>
  <si>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</si>
  <si>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</si>
  <si>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</si>
  <si>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</si>
  <si>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</si>
  <si>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</si>
  <si>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</si>
  <si>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</si>
  <si>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</si>
  <si>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</si>
  <si>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</si>
  <si>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</si>
  <si>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</si>
  <si>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</si>
  <si>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</si>
  <si>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</si>
  <si>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</si>
  <si>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</si>
  <si>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</si>
  <si>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</si>
  <si>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</si>
  <si>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</si>
  <si>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</si>
  <si>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</si>
  <si>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</si>
  <si>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</si>
  <si>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</si>
  <si>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</si>
  <si>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</si>
  <si>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</si>
  <si>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</si>
  <si>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</si>
  <si>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</si>
  <si>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</si>
  <si>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</si>
  <si>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</si>
  <si>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</si>
  <si>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</si>
  <si>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</si>
  <si>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</si>
  <si>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</si>
  <si>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</si>
  <si>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</si>
  <si>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</si>
  <si>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</si>
  <si>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</si>
  <si>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</si>
  <si>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</si>
  <si>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</si>
  <si>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</si>
  <si>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</si>
  <si>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</si>
  <si>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</si>
  <si>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</si>
  <si>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</si>
  <si>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</si>
  <si>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</si>
  <si>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</si>
  <si>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</si>
  <si>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</si>
  <si>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</si>
  <si>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</si>
  <si>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</si>
  <si>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</si>
  <si>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</si>
  <si>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</si>
  <si>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RR2</t>
  </si>
  <si>
    <t>100D Range/Volatility</t>
  </si>
  <si>
    <t>(Default 12.5%)</t>
  </si>
  <si>
    <t>10 D % Change</t>
  </si>
  <si>
    <t>Black Swan or Normal?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</si>
</sst>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0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4" fontId="0" fillId="4" borderId="0" xfId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165" fontId="0" fillId="0" borderId="0" xfId="3" applyFont="1" applyBorder="1" applyAlignment="1">
      <alignment horizontal="center"/>
    </xf>
    <xf numFmtId="165" fontId="0" fillId="0" borderId="0" xfId="3" applyFont="1" applyAlignment="1">
      <alignment horizontal="center"/>
    </xf>
    <xf numFmtId="165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3" applyNumberFormat="1" applyFont="1" applyFill="1" applyBorder="1" applyAlignment="1">
      <alignment horizontal="center"/>
    </xf>
    <xf numFmtId="2" fontId="0" fillId="4" borderId="0" xfId="3" applyNumberFormat="1" applyFont="1" applyFill="1" applyBorder="1" applyAlignment="1">
      <alignment horizontal="center"/>
    </xf>
    <xf numFmtId="2" fontId="0" fillId="0" borderId="0" xfId="3" applyNumberFormat="1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6" fontId="0" fillId="0" borderId="0" xfId="2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455160"/>
        <c:axId val="556451632"/>
      </c:lineChart>
      <c:catAx>
        <c:axId val="5564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1632"/>
        <c:crosses val="autoZero"/>
        <c:auto val="1"/>
        <c:lblAlgn val="ctr"/>
        <c:lblOffset val="100"/>
        <c:noMultiLvlLbl val="0"/>
      </c:catAx>
      <c:valAx>
        <c:axId val="556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960"/>
        <c:axId val="561014352"/>
      </c:lineChart>
      <c:catAx>
        <c:axId val="56101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352"/>
        <c:crosses val="autoZero"/>
        <c:auto val="1"/>
        <c:lblAlgn val="ctr"/>
        <c:lblOffset val="100"/>
        <c:noMultiLvlLbl val="0"/>
      </c:catAx>
      <c:valAx>
        <c:axId val="5610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176"/>
        <c:axId val="561015920"/>
      </c:lineChart>
      <c:catAx>
        <c:axId val="56101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920"/>
        <c:crosses val="autoZero"/>
        <c:auto val="1"/>
        <c:lblAlgn val="ctr"/>
        <c:lblOffset val="100"/>
        <c:noMultiLvlLbl val="0"/>
      </c:catAx>
      <c:valAx>
        <c:axId val="5610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608"/>
        <c:axId val="561015528"/>
      </c:lineChart>
      <c:catAx>
        <c:axId val="5610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528"/>
        <c:crosses val="autoZero"/>
        <c:auto val="1"/>
        <c:lblAlgn val="ctr"/>
        <c:lblOffset val="100"/>
        <c:noMultiLvlLbl val="0"/>
      </c:catAx>
      <c:valAx>
        <c:axId val="56101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216"/>
        <c:axId val="561014744"/>
      </c:lineChart>
      <c:catAx>
        <c:axId val="561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744"/>
        <c:crosses val="autoZero"/>
        <c:auto val="1"/>
        <c:lblAlgn val="ctr"/>
        <c:lblOffset val="100"/>
        <c:noMultiLvlLbl val="0"/>
      </c:catAx>
      <c:valAx>
        <c:axId val="56101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5136"/>
        <c:axId val="561010040"/>
      </c:lineChart>
      <c:catAx>
        <c:axId val="5610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040"/>
        <c:crosses val="autoZero"/>
        <c:auto val="1"/>
        <c:lblAlgn val="ctr"/>
        <c:lblOffset val="100"/>
        <c:noMultiLvlLbl val="0"/>
      </c:catAx>
      <c:valAx>
        <c:axId val="5610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9656"/>
        <c:axId val="46630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832"/>
        <c:crosses val="autoZero"/>
        <c:auto val="1"/>
        <c:lblAlgn val="ctr"/>
        <c:lblOffset val="100"/>
        <c:noMultiLvlLbl val="0"/>
      </c:catAx>
      <c:valAx>
        <c:axId val="466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8872"/>
        <c:axId val="4663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8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24"/>
        <c:crosses val="autoZero"/>
        <c:auto val="1"/>
        <c:lblAlgn val="ctr"/>
        <c:lblOffset val="100"/>
        <c:noMultiLvlLbl val="0"/>
      </c:catAx>
      <c:valAx>
        <c:axId val="4663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130736.41234921348</c:v>
                </c:pt>
                <c:pt idx="1">
                  <c:v>130805.1986098295</c:v>
                </c:pt>
                <c:pt idx="2">
                  <c:v>129686.58651217709</c:v>
                </c:pt>
                <c:pt idx="3">
                  <c:v>129410.89015041725</c:v>
                </c:pt>
                <c:pt idx="4">
                  <c:v>128723.35307969089</c:v>
                </c:pt>
                <c:pt idx="5">
                  <c:v>128723.35307969089</c:v>
                </c:pt>
                <c:pt idx="6">
                  <c:v>128943.81053259465</c:v>
                </c:pt>
                <c:pt idx="7">
                  <c:v>128498.06492509275</c:v>
                </c:pt>
                <c:pt idx="8">
                  <c:v>128658.40144259672</c:v>
                </c:pt>
                <c:pt idx="9">
                  <c:v>127246.82533093823</c:v>
                </c:pt>
                <c:pt idx="10">
                  <c:v>126224.57754655735</c:v>
                </c:pt>
                <c:pt idx="11">
                  <c:v>126497.75288657648</c:v>
                </c:pt>
                <c:pt idx="12">
                  <c:v>126670.98345679863</c:v>
                </c:pt>
                <c:pt idx="13">
                  <c:v>126289.91833237244</c:v>
                </c:pt>
                <c:pt idx="14">
                  <c:v>125713.49805317208</c:v>
                </c:pt>
                <c:pt idx="15">
                  <c:v>124426.4421246369</c:v>
                </c:pt>
                <c:pt idx="16">
                  <c:v>123655.10926116671</c:v>
                </c:pt>
                <c:pt idx="17">
                  <c:v>124164.78715121254</c:v>
                </c:pt>
                <c:pt idx="18">
                  <c:v>124324.14795271747</c:v>
                </c:pt>
                <c:pt idx="19">
                  <c:v>125486.69550151993</c:v>
                </c:pt>
                <c:pt idx="20">
                  <c:v>124823.24528079572</c:v>
                </c:pt>
                <c:pt idx="21">
                  <c:v>124337.84794050887</c:v>
                </c:pt>
                <c:pt idx="22">
                  <c:v>123870.91364588807</c:v>
                </c:pt>
                <c:pt idx="23">
                  <c:v>123991.641549748</c:v>
                </c:pt>
                <c:pt idx="24">
                  <c:v>123051.36119562403</c:v>
                </c:pt>
                <c:pt idx="25">
                  <c:v>122449.74541947001</c:v>
                </c:pt>
                <c:pt idx="26">
                  <c:v>124815.73211566509</c:v>
                </c:pt>
                <c:pt idx="27">
                  <c:v>124308.93253758825</c:v>
                </c:pt>
                <c:pt idx="28">
                  <c:v>123283.63395462326</c:v>
                </c:pt>
                <c:pt idx="29">
                  <c:v>123666.30065974494</c:v>
                </c:pt>
                <c:pt idx="30">
                  <c:v>122527.82072992099</c:v>
                </c:pt>
                <c:pt idx="31">
                  <c:v>122241.02179724579</c:v>
                </c:pt>
                <c:pt idx="32">
                  <c:v>122480.12428281939</c:v>
                </c:pt>
                <c:pt idx="33">
                  <c:v>121873.86239953557</c:v>
                </c:pt>
                <c:pt idx="34">
                  <c:v>123583.37933699531</c:v>
                </c:pt>
                <c:pt idx="35">
                  <c:v>124931.05991955222</c:v>
                </c:pt>
                <c:pt idx="36">
                  <c:v>123876.42642734465</c:v>
                </c:pt>
                <c:pt idx="37">
                  <c:v>123810.92122454631</c:v>
                </c:pt>
                <c:pt idx="38">
                  <c:v>124020.94850455054</c:v>
                </c:pt>
                <c:pt idx="39">
                  <c:v>122913.87098147694</c:v>
                </c:pt>
                <c:pt idx="40">
                  <c:v>121496.09312185412</c:v>
                </c:pt>
                <c:pt idx="41">
                  <c:v>121343.19180881308</c:v>
                </c:pt>
                <c:pt idx="42">
                  <c:v>121450.93444081437</c:v>
                </c:pt>
                <c:pt idx="43">
                  <c:v>118699.41592598296</c:v>
                </c:pt>
                <c:pt idx="44">
                  <c:v>119406.4745827132</c:v>
                </c:pt>
                <c:pt idx="45">
                  <c:v>119809.79965394869</c:v>
                </c:pt>
                <c:pt idx="46">
                  <c:v>119952.34228499098</c:v>
                </c:pt>
                <c:pt idx="47">
                  <c:v>120672.94055535244</c:v>
                </c:pt>
                <c:pt idx="48">
                  <c:v>117763.65554831181</c:v>
                </c:pt>
                <c:pt idx="49">
                  <c:v>120108.02254443412</c:v>
                </c:pt>
                <c:pt idx="50">
                  <c:v>118352.67395580662</c:v>
                </c:pt>
                <c:pt idx="51">
                  <c:v>115614.04057065264</c:v>
                </c:pt>
                <c:pt idx="52">
                  <c:v>112017.2880781514</c:v>
                </c:pt>
                <c:pt idx="53">
                  <c:v>114417.12755707101</c:v>
                </c:pt>
                <c:pt idx="54">
                  <c:v>114078.91733653838</c:v>
                </c:pt>
                <c:pt idx="55">
                  <c:v>115257.64858375836</c:v>
                </c:pt>
                <c:pt idx="56">
                  <c:v>119625.65084277326</c:v>
                </c:pt>
                <c:pt idx="57">
                  <c:v>115970.52874874862</c:v>
                </c:pt>
                <c:pt idx="58">
                  <c:v>125325.32119810581</c:v>
                </c:pt>
                <c:pt idx="59">
                  <c:v>121779.37777470588</c:v>
                </c:pt>
                <c:pt idx="60">
                  <c:v>128640.93282739028</c:v>
                </c:pt>
                <c:pt idx="61">
                  <c:v>132307.49141048</c:v>
                </c:pt>
                <c:pt idx="62">
                  <c:v>129449.25349829078</c:v>
                </c:pt>
                <c:pt idx="63">
                  <c:v>136607.96705917577</c:v>
                </c:pt>
                <c:pt idx="64">
                  <c:v>139470.09381521953</c:v>
                </c:pt>
                <c:pt idx="65">
                  <c:v>138911.23482748077</c:v>
                </c:pt>
                <c:pt idx="66">
                  <c:v>138406.87777342103</c:v>
                </c:pt>
                <c:pt idx="67">
                  <c:v>137807.89936526664</c:v>
                </c:pt>
                <c:pt idx="68">
                  <c:v>137019.01130474848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10432"/>
        <c:axId val="561012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42889.196165329042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42889.196165329049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42889.196165329042</c:v>
                      </c:pt>
                      <c:pt idx="39">
                        <c:v>42889.196165329042</c:v>
                      </c:pt>
                      <c:pt idx="40">
                        <c:v>42889.196165329049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42889.196165329042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42889.196165329035</c:v>
                      </c:pt>
                      <c:pt idx="52">
                        <c:v>42889.196165329027</c:v>
                      </c:pt>
                      <c:pt idx="53">
                        <c:v>42889.196165329035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42889.196165329027</c:v>
                      </c:pt>
                      <c:pt idx="66">
                        <c:v>42889.196165329027</c:v>
                      </c:pt>
                      <c:pt idx="67">
                        <c:v>42889.196165329035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42889.196165329035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42889.196165329042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42889.196165329049</c:v>
                      </c:pt>
                      <c:pt idx="39">
                        <c:v>42889.196165329042</c:v>
                      </c:pt>
                      <c:pt idx="40">
                        <c:v>42889.196165329042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42889.196165329049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42889.196165329042</c:v>
                      </c:pt>
                      <c:pt idx="52">
                        <c:v>42889.196165329035</c:v>
                      </c:pt>
                      <c:pt idx="53">
                        <c:v>42889.196165329027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42889.196165329035</c:v>
                      </c:pt>
                      <c:pt idx="66">
                        <c:v>42889.196165329027</c:v>
                      </c:pt>
                      <c:pt idx="67">
                        <c:v>42889.196165329027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000"/>
        <c:crosses val="autoZero"/>
        <c:auto val="1"/>
        <c:lblAlgn val="ctr"/>
        <c:lblOffset val="100"/>
        <c:noMultiLvlLbl val="0"/>
      </c:catAx>
      <c:valAx>
        <c:axId val="5610120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2784"/>
        <c:axId val="561013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27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568"/>
        <c:crosses val="autoZero"/>
        <c:auto val="1"/>
        <c:lblAlgn val="ctr"/>
        <c:lblOffset val="100"/>
        <c:noMultiLvlLbl val="0"/>
      </c:catAx>
      <c:valAx>
        <c:axId val="561013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992"/>
        <c:axId val="702320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99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520"/>
        <c:crosses val="autoZero"/>
        <c:auto val="1"/>
        <c:lblAlgn val="ctr"/>
        <c:lblOffset val="100"/>
        <c:noMultiLvlLbl val="0"/>
      </c:catAx>
      <c:valAx>
        <c:axId val="702320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322872"/>
        <c:axId val="702323656"/>
      </c:lineChart>
      <c:catAx>
        <c:axId val="7023228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3656"/>
        <c:crosses val="autoZero"/>
        <c:auto val="1"/>
        <c:lblAlgn val="ctr"/>
        <c:lblOffset val="100"/>
        <c:noMultiLvlLbl val="0"/>
      </c:catAx>
      <c:valAx>
        <c:axId val="702323656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0128"/>
        <c:axId val="702324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2012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4048"/>
        <c:crosses val="autoZero"/>
        <c:auto val="1"/>
        <c:lblAlgn val="ctr"/>
        <c:lblOffset val="100"/>
        <c:noMultiLvlLbl val="0"/>
      </c:catAx>
      <c:valAx>
        <c:axId val="7023240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600"/>
        <c:axId val="702322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6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480"/>
        <c:crosses val="autoZero"/>
        <c:auto val="1"/>
        <c:lblAlgn val="ctr"/>
        <c:lblOffset val="100"/>
        <c:noMultiLvlLbl val="0"/>
      </c:catAx>
      <c:valAx>
        <c:axId val="7023224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7776"/>
        <c:axId val="702320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77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912"/>
        <c:crosses val="autoZero"/>
        <c:auto val="1"/>
        <c:lblAlgn val="ctr"/>
        <c:lblOffset val="100"/>
        <c:noMultiLvlLbl val="0"/>
      </c:catAx>
      <c:valAx>
        <c:axId val="7023209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8560"/>
        <c:axId val="702318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85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952"/>
        <c:crosses val="autoZero"/>
        <c:auto val="1"/>
        <c:lblAlgn val="ctr"/>
        <c:lblOffset val="100"/>
        <c:noMultiLvlLbl val="0"/>
      </c:catAx>
      <c:valAx>
        <c:axId val="7023189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38099</xdr:colOff>
      <xdr:row>0</xdr:row>
      <xdr:rowOff>104781</xdr:rowOff>
    </xdr:from>
    <xdr:to>
      <xdr:col>22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81"/>
  <sheetViews>
    <sheetView topLeftCell="D43" zoomScale="85" zoomScaleNormal="85" workbookViewId="0">
      <selection activeCell="P64" sqref="P64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15.5703125" bestFit="1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3" ht="12" customHeight="1" x14ac:dyDescent="0.25">
      <c r="D2" s="196" t="s">
        <v>74</v>
      </c>
      <c r="E2" s="196"/>
    </row>
    <row r="3" spans="3:23" ht="12" customHeight="1" x14ac:dyDescent="0.25">
      <c r="D3" s="140"/>
      <c r="E3" s="140"/>
    </row>
    <row r="4" spans="3:23" ht="28.5" x14ac:dyDescent="0.45">
      <c r="C4" s="198" t="s">
        <v>103</v>
      </c>
      <c r="D4" s="198"/>
      <c r="E4" s="198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18"/>
      <c r="W6" s="12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7" t="s">
        <v>30</v>
      </c>
      <c r="M7" s="197"/>
      <c r="N7" s="12"/>
      <c r="O7" s="128"/>
      <c r="P7" s="38"/>
      <c r="Q7" s="27"/>
      <c r="R7" s="27"/>
      <c r="S7" s="27"/>
      <c r="T7" s="27"/>
      <c r="U7" s="27"/>
      <c r="V7" s="13"/>
      <c r="W7" s="12"/>
    </row>
    <row r="8" spans="3:23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/>
      <c r="U8" s="137" t="s">
        <v>76</v>
      </c>
      <c r="V8" s="13"/>
      <c r="W8" s="12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26"/>
      <c r="V9" s="13"/>
      <c r="W9" s="12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13"/>
      <c r="W10" s="12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13"/>
      <c r="W11" s="12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/>
      <c r="U12" s="115" t="e">
        <f>($F$9-P12)/(#REF!-$F$9)</f>
        <v>#REF!</v>
      </c>
      <c r="V12" s="13"/>
      <c r="W12" s="12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/>
      <c r="U13" s="115" t="e">
        <f>($F$9-P13)/(#REF!-$F$9)</f>
        <v>#REF!</v>
      </c>
      <c r="V13" s="13"/>
      <c r="W13" s="12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/>
      <c r="U14" s="115" t="e">
        <f>($F$9-P14)/(#REF!-$F$9)</f>
        <v>#REF!</v>
      </c>
      <c r="V14" s="13"/>
      <c r="W14" s="12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116"/>
      <c r="V15" s="13"/>
      <c r="W15" s="12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115"/>
      <c r="V16" s="13"/>
      <c r="W16" s="12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116"/>
      <c r="V17" s="13"/>
      <c r="W17" s="12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115"/>
      <c r="V18" s="13"/>
      <c r="W18" s="12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/>
      <c r="U19" s="115" t="e">
        <f>($F$9-P19)/(#REF!-$F$9)</f>
        <v>#REF!</v>
      </c>
      <c r="V19" s="13"/>
      <c r="W19" s="12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115"/>
      <c r="V20" s="13"/>
      <c r="W20" s="12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115"/>
      <c r="V21" s="13"/>
      <c r="W21" s="12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/>
      <c r="U22" s="115" t="e">
        <f>($F$9-P22)/(#REF!-$F$9)</f>
        <v>#REF!</v>
      </c>
      <c r="V22" s="13"/>
      <c r="W22" s="12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116"/>
      <c r="V23" s="13"/>
      <c r="W23" s="12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33"/>
      <c r="V24" s="13"/>
      <c r="W24" s="12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27"/>
      <c r="U25" s="115" t="e">
        <f>($F$9-P25)/(#REF!-$F$9)</f>
        <v>#REF!</v>
      </c>
      <c r="V25" s="13"/>
      <c r="W25" s="12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27"/>
      <c r="U26" s="115" t="e">
        <f>($F$9-P26)/(#REF!-$F$9)</f>
        <v>#REF!</v>
      </c>
      <c r="V26" s="13"/>
      <c r="W26" s="12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13"/>
      <c r="W27" s="12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15"/>
      <c r="W28" s="12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7" t="s">
        <v>66</v>
      </c>
      <c r="E33" s="197"/>
      <c r="F33" s="197"/>
      <c r="G33" s="197"/>
      <c r="H33" s="197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199" t="s">
        <v>104</v>
      </c>
      <c r="D46" s="199"/>
      <c r="E46" s="199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5" t="s">
        <v>30</v>
      </c>
      <c r="N49" s="195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136</v>
      </c>
      <c r="S50" s="27" t="s">
        <v>134</v>
      </c>
      <c r="T50" s="27" t="s">
        <v>135</v>
      </c>
      <c r="U50" s="136"/>
      <c r="V50" s="137" t="s">
        <v>76</v>
      </c>
      <c r="W50" s="137" t="s">
        <v>137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132</v>
      </c>
      <c r="W51" s="26" t="s">
        <v>132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U53" s="26"/>
      <c r="V53" s="26"/>
      <c r="W53" s="26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0">D56</f>
        <v>011 - Cash</v>
      </c>
      <c r="P54" s="144">
        <f>I56</f>
        <v>1</v>
      </c>
      <c r="Q54" s="145">
        <f>('011 - Cash'!F15-'011 - Cash'!F400)/'011 - Cash'!F400</f>
        <v>1.632879413395771E-2</v>
      </c>
      <c r="R54" s="185">
        <f>'Real Calculations'!AY9</f>
        <v>101708.08410926805</v>
      </c>
      <c r="S54" s="185">
        <f>MAX('Real Calculations'!AY9:AY408)</f>
        <v>101714.25047789357</v>
      </c>
      <c r="T54" s="185">
        <f>MIN('Real Calculations'!AY9:AY408)</f>
        <v>100000</v>
      </c>
      <c r="U54" s="38"/>
      <c r="V54" s="189">
        <f>(R54-$G$51)/I56</f>
        <v>1708.0841092680494</v>
      </c>
      <c r="W54" s="191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138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0"/>
        <v>022 - Balanced</v>
      </c>
      <c r="P55" s="144">
        <f t="shared" ref="P55:P60" si="1">I57</f>
        <v>3</v>
      </c>
      <c r="Q55" s="146">
        <f>('022 - Balanced'!F15-'022 - Balanced'!F114)/'022 - Balanced'!F114</f>
        <v>-8.8968093491894801E-2</v>
      </c>
      <c r="R55" s="185">
        <f>'Real Calculations'!AZ9</f>
        <v>104398.53905667046</v>
      </c>
      <c r="S55" s="185">
        <f>MAX('Real Calculations'!AZ9:AZ408)</f>
        <v>115877.94054117739</v>
      </c>
      <c r="T55" s="185">
        <f>MIN('Real Calculations'!AZ9:AZ408)</f>
        <v>89215.724777127602</v>
      </c>
      <c r="U55" s="38"/>
      <c r="V55" s="189">
        <f t="shared" ref="V55:V59" si="2">(R55-$G$51)/I57</f>
        <v>1466.1796855568198</v>
      </c>
      <c r="W55" s="192">
        <f t="shared" ref="W55:W60" si="3">(S55-$G$51)/($G$51-T55)</f>
        <v>1.4723233794610346</v>
      </c>
      <c r="X55" s="13"/>
    </row>
    <row r="56" spans="3:24" ht="12" customHeight="1" x14ac:dyDescent="0.25">
      <c r="C56" s="7"/>
      <c r="D56" s="12" t="str">
        <f>'011 - Cash'!B2</f>
        <v>011 - Cash</v>
      </c>
      <c r="E56" s="143">
        <f>'011 - Cash'!H11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0"/>
        <v>016 - Growth</v>
      </c>
      <c r="P56" s="144">
        <f t="shared" si="1"/>
        <v>4</v>
      </c>
      <c r="Q56" s="146">
        <f>('016 - Growth'!F15-'016 - Growth'!F114)/'016 - Growth'!F114</f>
        <v>-0.1435754643021275</v>
      </c>
      <c r="R56" s="185">
        <f>'Real Calculations'!BA9</f>
        <v>102653.8349372995</v>
      </c>
      <c r="S56" s="185">
        <f>MAX('Real Calculations'!BA9:BA408)</f>
        <v>121020.05767797543</v>
      </c>
      <c r="T56" s="185">
        <f>MIN('Real Calculations'!BA9:BA408)</f>
        <v>81387.5117462169</v>
      </c>
      <c r="U56" s="38"/>
      <c r="V56" s="189">
        <f t="shared" si="2"/>
        <v>663.45873432487497</v>
      </c>
      <c r="W56" s="192">
        <f t="shared" si="3"/>
        <v>1.1293523676880215</v>
      </c>
      <c r="X56" s="13"/>
    </row>
    <row r="57" spans="3:24" ht="12" customHeight="1" x14ac:dyDescent="0.25">
      <c r="C57" s="7"/>
      <c r="D57" s="12" t="str">
        <f>'022 - Balanced'!B2</f>
        <v>022 - Balanced</v>
      </c>
      <c r="E57" s="183">
        <f>'022 - Balanced'!H11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0"/>
        <v>045 - Aust Gear</v>
      </c>
      <c r="P57" s="144">
        <f t="shared" si="1"/>
        <v>5</v>
      </c>
      <c r="Q57" s="146">
        <f>('045 - Aust Gear'!F15-'045 - Aust Gear'!F114)/'045 - Aust Gear'!F114</f>
        <v>-0.23085003422798195</v>
      </c>
      <c r="R57" s="185">
        <f>'Real Calculations'!BB9</f>
        <v>118139.6276354671</v>
      </c>
      <c r="S57" s="185">
        <f>MAX('Real Calculations'!BB9:BB408)</f>
        <v>165401.27988977722</v>
      </c>
      <c r="T57" s="185">
        <f>MIN('Real Calculations'!BB9:BB408)</f>
        <v>72516.814415982313</v>
      </c>
      <c r="U57" s="38"/>
      <c r="V57" s="189">
        <f t="shared" si="2"/>
        <v>3627.92552709342</v>
      </c>
      <c r="W57" s="192">
        <f t="shared" si="3"/>
        <v>2.3796833773087083</v>
      </c>
      <c r="X57" s="13"/>
    </row>
    <row r="58" spans="3:24" ht="12" customHeight="1" x14ac:dyDescent="0.25">
      <c r="C58" s="7"/>
      <c r="D58" s="12" t="str">
        <f>'016 - Growth'!B2</f>
        <v>016 - Growth</v>
      </c>
      <c r="E58" s="183">
        <f>'016 - Growth'!H11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0"/>
        <v>082 - Acadian Aust Gear</v>
      </c>
      <c r="P58" s="144">
        <f t="shared" si="1"/>
        <v>5</v>
      </c>
      <c r="Q58" s="146">
        <f>('082 - Acadian Aust Gear'!F15-'082 - Acadian Aust Gear'!F114)/'082 - Acadian Aust Gear'!F114</f>
        <v>-0.30325856356225123</v>
      </c>
      <c r="R58" s="185">
        <f>'Real Calculations'!BC9</f>
        <v>101268.05945327929</v>
      </c>
      <c r="S58" s="185">
        <f>MAX('Real Calculations'!BC9:BC408)</f>
        <v>148317.91567058171</v>
      </c>
      <c r="T58" s="185">
        <f>MIN('Real Calculations'!BC9:BC408)</f>
        <v>65381.283996812534</v>
      </c>
      <c r="U58" s="38"/>
      <c r="V58" s="189">
        <f t="shared" si="2"/>
        <v>253.61189065585785</v>
      </c>
      <c r="W58" s="192">
        <f t="shared" si="3"/>
        <v>1.3957165732586072</v>
      </c>
      <c r="X58" s="13"/>
    </row>
    <row r="59" spans="3:24" ht="12" customHeight="1" x14ac:dyDescent="0.25">
      <c r="C59" s="7"/>
      <c r="D59" s="12" t="str">
        <f>'045 - Aust Gear'!B2</f>
        <v>045 - Aust Gear</v>
      </c>
      <c r="E59" s="183">
        <f>'045 - Aust Gear'!H11</f>
        <v>1.2808679783005426</v>
      </c>
      <c r="F59" s="90" t="s">
        <v>139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 t="shared" si="0"/>
        <v>208 - Acadian Gbl Geared</v>
      </c>
      <c r="P59" s="144">
        <f t="shared" si="1"/>
        <v>5</v>
      </c>
      <c r="Q59" s="146">
        <f>('208 - Acadian Gbl Geared'!F15-'208 - Acadian Gbl Geared'!F114)/'208 - Acadian Gbl Geared'!F114</f>
        <v>-0.31732646902183564</v>
      </c>
      <c r="R59" s="185">
        <f>'Real Calculations'!BD9</f>
        <v>98514.153964390935</v>
      </c>
      <c r="S59" s="185">
        <f>MAX('Real Calculations'!BD9:BD408)</f>
        <v>160625.08005635967</v>
      </c>
      <c r="T59" s="185">
        <f>MIN('Real Calculations'!BD9:BD408)</f>
        <v>54592.03279108493</v>
      </c>
      <c r="U59" s="38"/>
      <c r="V59" s="189">
        <f t="shared" si="2"/>
        <v>-297.16920712181309</v>
      </c>
      <c r="W59" s="192">
        <f t="shared" si="3"/>
        <v>1.3351198871650212</v>
      </c>
      <c r="X59" s="13"/>
    </row>
    <row r="60" spans="3:24" ht="12" customHeight="1" x14ac:dyDescent="0.25">
      <c r="C60" s="7"/>
      <c r="D60" s="12" t="str">
        <f>'082 - Acadian Aust Gear'!B2</f>
        <v>082 - Acadian Aust Gear</v>
      </c>
      <c r="E60" s="183">
        <f>'082 - Acadian Aust Gear'!H11</f>
        <v>1.2685072333209686</v>
      </c>
      <c r="F60" s="90" t="s">
        <v>139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 t="shared" si="0"/>
        <v>270 - Baille Gifford</v>
      </c>
      <c r="P60" s="144">
        <f t="shared" si="1"/>
        <v>5</v>
      </c>
      <c r="Q60" s="146">
        <f>('270 - Baille Global'!$F$15-'270 - Baille Global'!$F$114)/'270 - Baille Global'!$F$114</f>
        <v>0.18019661875325826</v>
      </c>
      <c r="R60" s="185">
        <f>'Real Calculations'!BE9</f>
        <v>162037.93649982102</v>
      </c>
      <c r="S60" s="185">
        <f>MAX('Real Calculations'!BE9:BE408)</f>
        <v>165591.28789815429</v>
      </c>
      <c r="T60" s="185">
        <f>MIN('Real Calculations'!BE9:BE408)</f>
        <v>92249.092489391071</v>
      </c>
      <c r="U60" s="38"/>
      <c r="V60" s="189">
        <f>(R60-$G$51)/I62</f>
        <v>12407.587299964205</v>
      </c>
      <c r="W60" s="192">
        <f t="shared" si="3"/>
        <v>8.4624010554089661</v>
      </c>
      <c r="X60" s="13"/>
    </row>
    <row r="61" spans="3:24" ht="12" customHeight="1" x14ac:dyDescent="0.25">
      <c r="C61" s="7"/>
      <c r="D61" s="12" t="str">
        <f>'208 - Acadian Gbl Geared'!B2</f>
        <v>208 - Acadian Gbl Geared</v>
      </c>
      <c r="E61" s="183">
        <f>'208 - Acadian Gbl Geared'!H11</f>
        <v>1.9422806194274986</v>
      </c>
      <c r="F61" s="90" t="s">
        <v>139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27"/>
      <c r="U61" s="38"/>
      <c r="V61" s="187"/>
      <c r="W61" s="193"/>
      <c r="X61" s="13"/>
    </row>
    <row r="62" spans="3:24" ht="12" customHeight="1" x14ac:dyDescent="0.25">
      <c r="C62" s="7"/>
      <c r="D62" s="12" t="str">
        <f>'270 - Baille Global'!$B$2</f>
        <v>270 - Baille Gifford</v>
      </c>
      <c r="E62" s="183">
        <f>'270 - Baille Global'!$H$11</f>
        <v>0.31921306667752847</v>
      </c>
      <c r="F62" s="90" t="s">
        <v>139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U62" s="26"/>
      <c r="V62" s="188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27"/>
      <c r="U63" s="38"/>
      <c r="V63" s="187"/>
      <c r="W63" s="193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U64" s="26"/>
      <c r="V64" s="188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27"/>
      <c r="U65" s="38"/>
      <c r="V65" s="187"/>
      <c r="W65" s="193"/>
      <c r="X65" s="13"/>
    </row>
    <row r="66" spans="3:24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44">
        <f>I63</f>
        <v>3</v>
      </c>
      <c r="Q66" s="186">
        <f>('Real Calculations'!AI9-'Real Calculations'!AI108)/'Real Calculations'!AI108</f>
        <v>-9.0224192935796588E-2</v>
      </c>
      <c r="R66" s="184">
        <f>'Real Calculations'!AI9</f>
        <v>130736.41234921348</v>
      </c>
      <c r="S66" s="184">
        <f>MAX('Real Calculations'!AI9:AI408)</f>
        <v>151519.80038741374</v>
      </c>
      <c r="T66" s="184">
        <f>MIN('Real Calculations'!AI9:AI408)</f>
        <v>88203.285176707781</v>
      </c>
      <c r="U66" s="38"/>
      <c r="V66" s="189">
        <f>(R66-G51)/I63</f>
        <v>10245.470783071161</v>
      </c>
      <c r="W66" s="192">
        <f t="shared" ref="W66" si="4">(S66-$G$51)/($G$51-T66)</f>
        <v>4.3673006560851677</v>
      </c>
      <c r="X66" s="13"/>
    </row>
    <row r="67" spans="3:24" ht="12" customHeight="1" x14ac:dyDescent="0.25">
      <c r="C67" s="7"/>
      <c r="D67" s="12" t="str">
        <f>'011 - Cash'!B2</f>
        <v>011 - Cash</v>
      </c>
      <c r="E67" s="143">
        <f>'011 - Cash'!H1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27"/>
      <c r="U67" s="38"/>
      <c r="V67" s="187"/>
      <c r="W67" s="187"/>
      <c r="X67" s="13"/>
    </row>
    <row r="68" spans="3:24" ht="12" customHeight="1" x14ac:dyDescent="0.25">
      <c r="C68" s="7"/>
      <c r="D68" s="12" t="str">
        <f>'022 - Balanced'!B2</f>
        <v>022 - Balanced</v>
      </c>
      <c r="E68" s="183">
        <f>'022 - Balanced'!H11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27"/>
      <c r="U68" s="38"/>
      <c r="V68" s="187"/>
      <c r="W68" s="187"/>
      <c r="X68" s="13"/>
    </row>
    <row r="69" spans="3:24" ht="12" customHeight="1" x14ac:dyDescent="0.25">
      <c r="C69" s="7"/>
      <c r="D69" s="12" t="str">
        <f>'016 - Growth'!B2</f>
        <v>016 - Growth</v>
      </c>
      <c r="E69" s="183">
        <f>'016 - Growth'!H11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44">
        <f>I74</f>
        <v>2.8</v>
      </c>
      <c r="Q69" s="38"/>
      <c r="R69" s="27"/>
      <c r="S69" s="27"/>
      <c r="T69" s="27"/>
      <c r="U69" s="38"/>
      <c r="V69" s="187"/>
      <c r="W69" s="187"/>
      <c r="X69" s="13"/>
    </row>
    <row r="70" spans="3:24" ht="12" customHeight="1" x14ac:dyDescent="0.25">
      <c r="C70" s="7"/>
      <c r="D70" s="12" t="str">
        <f>'045 - Aust Gear'!B2</f>
        <v>045 - Aust Gear</v>
      </c>
      <c r="E70" s="183">
        <f>'045 - Aust Gear'!H11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U70" s="26"/>
      <c r="V70" s="188"/>
      <c r="W70" s="188"/>
      <c r="X70" s="13"/>
    </row>
    <row r="71" spans="3:24" ht="12" customHeight="1" x14ac:dyDescent="0.25">
      <c r="C71" s="7"/>
      <c r="D71" s="12" t="str">
        <f>'082 - Acadian Aust Gear'!B2</f>
        <v>082 - Acadian Aust Gear</v>
      </c>
      <c r="E71" s="183">
        <f>'082 - Acadian Aust Gear'!H11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84">
        <v>120000</v>
      </c>
      <c r="R71" s="27"/>
      <c r="S71" s="27"/>
      <c r="T71" s="27"/>
      <c r="U71" s="190">
        <v>4</v>
      </c>
      <c r="V71" s="189">
        <f>(Q71-$G$51)/U71</f>
        <v>5000</v>
      </c>
      <c r="W71" s="189"/>
      <c r="X71" s="13"/>
    </row>
    <row r="72" spans="3:24" ht="12" customHeight="1" x14ac:dyDescent="0.25">
      <c r="C72" s="7"/>
      <c r="D72" s="12" t="str">
        <f>'208 - Acadian Gbl Geared'!B2</f>
        <v>208 - Acadian Gbl Geared</v>
      </c>
      <c r="E72" s="183">
        <f>'208 - Acadian Gbl Geared'!H11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84">
        <v>120000</v>
      </c>
      <c r="R72" s="27"/>
      <c r="S72" s="27"/>
      <c r="T72" s="27"/>
      <c r="U72" s="190">
        <v>2</v>
      </c>
      <c r="V72" s="189">
        <f t="shared" ref="V72:V73" si="5">(Q72-$G$51)/U72</f>
        <v>10000</v>
      </c>
      <c r="W72" s="189"/>
      <c r="X72" s="13"/>
    </row>
    <row r="73" spans="3:24" ht="12" customHeight="1" x14ac:dyDescent="0.25">
      <c r="C73" s="7"/>
      <c r="D73" s="12" t="str">
        <f>'270 - Baille Global'!$B$2</f>
        <v>270 - Baille Gifford</v>
      </c>
      <c r="E73" s="183">
        <f>'270 - Baille Global'!$H$11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84">
        <v>101000</v>
      </c>
      <c r="R73" s="27"/>
      <c r="S73" s="27"/>
      <c r="T73" s="27"/>
      <c r="U73" s="190">
        <v>2</v>
      </c>
      <c r="V73" s="189">
        <f t="shared" si="5"/>
        <v>500</v>
      </c>
      <c r="W73" s="189"/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84">
        <v>101000</v>
      </c>
      <c r="R74" s="27"/>
      <c r="S74" s="27"/>
      <c r="T74" s="27"/>
      <c r="U74" s="190">
        <v>1</v>
      </c>
      <c r="V74" s="189">
        <f>(Q74-$G$51)/U74</f>
        <v>1000</v>
      </c>
      <c r="W74" s="189"/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74"/>
      <c r="E78" s="74"/>
      <c r="F78" s="27"/>
      <c r="G78" s="98"/>
      <c r="H78" s="27"/>
      <c r="I78" s="27"/>
      <c r="J78" s="43"/>
      <c r="M78" s="12"/>
      <c r="N78" s="87"/>
      <c r="O78" s="26"/>
      <c r="P78" s="126"/>
    </row>
    <row r="79" spans="3:24" ht="12" customHeight="1" x14ac:dyDescent="0.25">
      <c r="C79" s="7"/>
      <c r="D79" s="91" t="s">
        <v>70</v>
      </c>
      <c r="E79" s="91"/>
      <c r="F79" s="27" t="s">
        <v>71</v>
      </c>
      <c r="G79" s="88">
        <v>0.6</v>
      </c>
      <c r="H79" s="27"/>
      <c r="I79" s="27"/>
      <c r="J79" s="43"/>
      <c r="L79" s="2"/>
      <c r="M79" s="20"/>
      <c r="N79" s="112"/>
      <c r="O79" s="113"/>
      <c r="P79" s="132"/>
      <c r="Q79" s="113"/>
      <c r="R79" s="113"/>
      <c r="S79" s="113"/>
      <c r="T79" s="113"/>
      <c r="U79" s="2"/>
      <c r="V79" s="2"/>
      <c r="W79" s="2"/>
      <c r="X79" s="2"/>
    </row>
    <row r="80" spans="3:24" ht="12" customHeight="1" thickBot="1" x14ac:dyDescent="0.3">
      <c r="C80" s="8"/>
      <c r="D80" s="14"/>
      <c r="E80" s="14"/>
      <c r="F80" s="46"/>
      <c r="G80" s="46"/>
      <c r="H80" s="46"/>
      <c r="I80" s="46"/>
      <c r="J80" s="47"/>
      <c r="M80" s="12"/>
      <c r="N80" s="87"/>
      <c r="O80" s="26"/>
      <c r="P80" s="126"/>
    </row>
    <row r="81" spans="12:12" ht="12" customHeight="1" x14ac:dyDescent="0.25">
      <c r="L81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79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5" t="s">
        <v>9</v>
      </c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0" t="s">
        <v>10</v>
      </c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2" t="s">
        <v>18</v>
      </c>
      <c r="U7" s="203"/>
      <c r="V7" s="203"/>
      <c r="W7" s="203"/>
      <c r="X7" s="203"/>
      <c r="Y7" s="203"/>
      <c r="Z7" s="204"/>
      <c r="AA7" s="27"/>
      <c r="AB7" s="202" t="s">
        <v>20</v>
      </c>
      <c r="AC7" s="203"/>
      <c r="AD7" s="204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0" t="s">
        <v>10</v>
      </c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2" t="s">
        <v>18</v>
      </c>
      <c r="U32" s="203"/>
      <c r="V32" s="203"/>
      <c r="W32" s="203"/>
      <c r="X32" s="203"/>
      <c r="Y32" s="203"/>
      <c r="Z32" s="204"/>
      <c r="AB32" s="202" t="s">
        <v>20</v>
      </c>
      <c r="AC32" s="203"/>
      <c r="AD32" s="204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0" t="s">
        <v>10</v>
      </c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2" t="s">
        <v>18</v>
      </c>
      <c r="U59" s="203"/>
      <c r="V59" s="203"/>
      <c r="W59" s="203"/>
      <c r="X59" s="203"/>
      <c r="Y59" s="203"/>
      <c r="Z59" s="204"/>
      <c r="AB59" s="202" t="s">
        <v>20</v>
      </c>
      <c r="AC59" s="203"/>
      <c r="AD59" s="204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0" t="s">
        <v>10</v>
      </c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2" t="s">
        <v>18</v>
      </c>
      <c r="U83" s="203"/>
      <c r="V83" s="203"/>
      <c r="W83" s="203"/>
      <c r="X83" s="203"/>
      <c r="Y83" s="203"/>
      <c r="Z83" s="204"/>
      <c r="AB83" s="202" t="s">
        <v>20</v>
      </c>
      <c r="AC83" s="203"/>
      <c r="AD83" s="204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0" t="s">
        <v>10</v>
      </c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2" t="s">
        <v>18</v>
      </c>
      <c r="U109" s="203"/>
      <c r="V109" s="203"/>
      <c r="W109" s="203"/>
      <c r="X109" s="203"/>
      <c r="Y109" s="203"/>
      <c r="Z109" s="204"/>
      <c r="AB109" s="202" t="s">
        <v>20</v>
      </c>
      <c r="AC109" s="203"/>
      <c r="AD109" s="204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0" t="s">
        <v>10</v>
      </c>
      <c r="I133" s="201"/>
      <c r="J133" s="201"/>
      <c r="K133" s="201"/>
      <c r="L133" s="201"/>
      <c r="M133" s="201"/>
      <c r="N133" s="201"/>
      <c r="O133" s="201"/>
      <c r="P133" s="201"/>
      <c r="Q133" s="201"/>
      <c r="R133" s="201"/>
      <c r="S133" s="201"/>
      <c r="T133" s="202" t="s">
        <v>18</v>
      </c>
      <c r="U133" s="203"/>
      <c r="V133" s="203"/>
      <c r="W133" s="203"/>
      <c r="X133" s="203"/>
      <c r="Y133" s="203"/>
      <c r="Z133" s="204"/>
      <c r="AB133" s="202" t="s">
        <v>20</v>
      </c>
      <c r="AC133" s="203"/>
      <c r="AD133" s="204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6" t="s">
        <v>85</v>
      </c>
      <c r="J6" s="206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6" t="s">
        <v>85</v>
      </c>
      <c r="AA6" s="206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6" t="s">
        <v>85</v>
      </c>
      <c r="J11" s="206"/>
      <c r="U11" s="77"/>
      <c r="W11" s="20" t="s">
        <v>90</v>
      </c>
      <c r="Y11" s="124">
        <f>Y10/Y9</f>
        <v>0.22207181932067124</v>
      </c>
      <c r="Z11" s="206" t="s">
        <v>85</v>
      </c>
      <c r="AA11" s="206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tabSelected="1" zoomScale="70" zoomScaleNormal="70" workbookViewId="0">
      <pane xSplit="11" ySplit="12" topLeftCell="BA13" activePane="bottomRight" state="frozen"/>
      <selection pane="topRight" activeCell="L1" sqref="L1"/>
      <selection pane="bottomLeft" activeCell="A13" sqref="A13"/>
      <selection pane="bottomRight" activeCell="BX1" sqref="BX1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57" bestFit="1" customWidth="1"/>
    <col min="44" max="44" width="15" style="157" bestFit="1" customWidth="1"/>
    <col min="45" max="45" width="12.5703125" style="157" bestFit="1" customWidth="1"/>
    <col min="46" max="46" width="15.28515625" style="157" bestFit="1" customWidth="1"/>
    <col min="47" max="47" width="14" style="157" bestFit="1" customWidth="1"/>
    <col min="48" max="48" width="13" style="157" bestFit="1" customWidth="1"/>
    <col min="49" max="49" width="17.85546875" style="157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/>
      <c r="C3" s="19"/>
    </row>
    <row r="4" spans="2:57" x14ac:dyDescent="0.25">
      <c r="B4" s="19"/>
      <c r="C4" s="19"/>
    </row>
    <row r="5" spans="2:57" x14ac:dyDescent="0.25">
      <c r="B5" s="19"/>
      <c r="L5" s="205" t="s">
        <v>9</v>
      </c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207" t="s">
        <v>10</v>
      </c>
      <c r="M7" s="201"/>
      <c r="N7" s="201"/>
      <c r="O7" s="201"/>
      <c r="P7" s="201"/>
      <c r="Q7" s="201"/>
      <c r="R7" s="201"/>
      <c r="S7" s="201"/>
      <c r="T7" s="208"/>
      <c r="U7" s="208"/>
      <c r="V7" s="208"/>
      <c r="W7" s="208"/>
      <c r="X7" s="208"/>
      <c r="Y7" s="208"/>
      <c r="Z7" s="208"/>
      <c r="AA7" s="208"/>
      <c r="AB7" s="201"/>
      <c r="AC7" s="201"/>
      <c r="AD7" s="201"/>
      <c r="AE7" s="201"/>
      <c r="AF7" s="201"/>
      <c r="AG7" s="201"/>
      <c r="AH7" s="201"/>
      <c r="AI7" s="201"/>
      <c r="AJ7" s="202" t="s">
        <v>18</v>
      </c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4"/>
      <c r="AX7" s="27"/>
      <c r="AY7" s="202" t="s">
        <v>20</v>
      </c>
      <c r="AZ7" s="203"/>
      <c r="BA7" s="203"/>
      <c r="BB7" s="203"/>
      <c r="BC7" s="203"/>
      <c r="BD7" s="203"/>
      <c r="BE7" s="204"/>
    </row>
    <row r="8" spans="2:57" s="175" customFormat="1" ht="54" customHeight="1" thickBot="1" x14ac:dyDescent="0.3">
      <c r="B8" s="168" t="s">
        <v>4</v>
      </c>
      <c r="C8" s="169" t="s">
        <v>21</v>
      </c>
      <c r="D8" s="170" t="str">
        <f>'011 - Cash'!B2</f>
        <v>011 - Cash</v>
      </c>
      <c r="E8" s="170" t="str">
        <f>'022 - Balanced'!B2</f>
        <v>022 - Balanced</v>
      </c>
      <c r="F8" s="170" t="str">
        <f>'016 - Growth'!B2</f>
        <v>016 - Growth</v>
      </c>
      <c r="G8" s="170" t="str">
        <f>'045 - Aust Gear'!B2</f>
        <v>045 - Aust Gear</v>
      </c>
      <c r="H8" s="170" t="str">
        <f>'082 - Acadian Aust Gear'!B2</f>
        <v>082 - Acadian Aust Gear</v>
      </c>
      <c r="I8" s="170" t="str">
        <f>'208 - Acadian Gbl Geared'!B2</f>
        <v>208 - Acadian Gbl Geared</v>
      </c>
      <c r="J8" s="170" t="str">
        <f>'270 - Baille Global'!$B$2</f>
        <v>270 - Baille Gifford</v>
      </c>
      <c r="K8" s="169" t="s">
        <v>63</v>
      </c>
      <c r="L8" s="169" t="s">
        <v>10</v>
      </c>
      <c r="M8" s="168" t="str">
        <f>Summary!D56</f>
        <v>011 - Cash</v>
      </c>
      <c r="N8" s="170" t="str">
        <f>Summary!D57</f>
        <v>022 - Balanced</v>
      </c>
      <c r="O8" s="170" t="str">
        <f>Summary!D58</f>
        <v>016 - Growth</v>
      </c>
      <c r="P8" s="170" t="str">
        <f>Summary!D59</f>
        <v>045 - Aust Gear</v>
      </c>
      <c r="Q8" s="170" t="str">
        <f>Summary!D60</f>
        <v>082 - Acadian Aust Gear</v>
      </c>
      <c r="R8" s="170" t="str">
        <f>Summary!D61</f>
        <v>208 - Acadian Gbl Geared</v>
      </c>
      <c r="S8" s="170" t="str">
        <f>Summary!D62</f>
        <v>270 - Baille Gifford</v>
      </c>
      <c r="T8" s="169" t="s">
        <v>13</v>
      </c>
      <c r="U8" s="168" t="s">
        <v>14</v>
      </c>
      <c r="V8" s="170" t="s">
        <v>118</v>
      </c>
      <c r="W8" s="170" t="s">
        <v>54</v>
      </c>
      <c r="X8" s="170" t="s">
        <v>119</v>
      </c>
      <c r="Y8" s="170" t="s">
        <v>120</v>
      </c>
      <c r="Z8" s="170" t="s">
        <v>121</v>
      </c>
      <c r="AA8" s="171" t="s">
        <v>122</v>
      </c>
      <c r="AB8" s="170" t="s">
        <v>7</v>
      </c>
      <c r="AC8" s="170" t="s">
        <v>113</v>
      </c>
      <c r="AD8" s="170" t="s">
        <v>55</v>
      </c>
      <c r="AE8" s="170" t="s">
        <v>114</v>
      </c>
      <c r="AF8" s="170" t="s">
        <v>115</v>
      </c>
      <c r="AG8" s="170" t="s">
        <v>116</v>
      </c>
      <c r="AH8" s="171" t="s">
        <v>117</v>
      </c>
      <c r="AI8" s="169" t="s">
        <v>53</v>
      </c>
      <c r="AJ8" s="168" t="s">
        <v>2</v>
      </c>
      <c r="AK8" s="170" t="s">
        <v>123</v>
      </c>
      <c r="AL8" s="170" t="s">
        <v>56</v>
      </c>
      <c r="AM8" s="170" t="s">
        <v>124</v>
      </c>
      <c r="AN8" s="170" t="s">
        <v>125</v>
      </c>
      <c r="AO8" s="170" t="s">
        <v>126</v>
      </c>
      <c r="AP8" s="171" t="s">
        <v>127</v>
      </c>
      <c r="AQ8" s="172" t="s">
        <v>14</v>
      </c>
      <c r="AR8" s="173" t="s">
        <v>118</v>
      </c>
      <c r="AS8" s="173" t="s">
        <v>54</v>
      </c>
      <c r="AT8" s="173" t="s">
        <v>119</v>
      </c>
      <c r="AU8" s="173" t="s">
        <v>120</v>
      </c>
      <c r="AV8" s="173" t="s">
        <v>121</v>
      </c>
      <c r="AW8" s="174" t="s">
        <v>122</v>
      </c>
      <c r="AY8" s="172" t="s">
        <v>7</v>
      </c>
      <c r="AZ8" s="180" t="s">
        <v>113</v>
      </c>
      <c r="BA8" s="173" t="s">
        <v>55</v>
      </c>
      <c r="BB8" s="180" t="s">
        <v>114</v>
      </c>
      <c r="BC8" s="173" t="s">
        <v>115</v>
      </c>
      <c r="BD8" s="180" t="s">
        <v>116</v>
      </c>
      <c r="BE8" s="174" t="s">
        <v>117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Growth'!O15</f>
        <v>No</v>
      </c>
      <c r="L9" s="155"/>
      <c r="M9" s="150">
        <f>Summary!$G$56</f>
        <v>0.5</v>
      </c>
      <c r="N9" s="149">
        <f>Summary!$G$57</f>
        <v>0</v>
      </c>
      <c r="O9" s="149">
        <f>Summary!$G$58</f>
        <v>0</v>
      </c>
      <c r="P9" s="149">
        <f>Summary!$G$59</f>
        <v>0.125</v>
      </c>
      <c r="Q9" s="149">
        <f>Summary!$G$60</f>
        <v>0.125</v>
      </c>
      <c r="R9" s="149">
        <f>Summary!$G$61</f>
        <v>0.125</v>
      </c>
      <c r="S9" s="149">
        <f>Summary!$G$62</f>
        <v>0.125</v>
      </c>
      <c r="T9" s="153">
        <f>SUM(M9:S9)</f>
        <v>1</v>
      </c>
      <c r="U9" s="161">
        <f t="shared" ref="U9:U72" si="0">AQ10</f>
        <v>42889.196165329035</v>
      </c>
      <c r="V9" s="158">
        <f t="shared" ref="V9:V72" si="1">AR10</f>
        <v>0</v>
      </c>
      <c r="W9" s="158">
        <f t="shared" ref="W9:W72" si="2">AS10</f>
        <v>0</v>
      </c>
      <c r="X9" s="158">
        <f t="shared" ref="X9:X72" si="3">AT10</f>
        <v>2266.0937981544917</v>
      </c>
      <c r="Y9" s="158">
        <f t="shared" ref="Y9:Y72" si="4">AU10</f>
        <v>4330.8041437134043</v>
      </c>
      <c r="Z9" s="158">
        <f t="shared" ref="Z9:Z72" si="5">AV10</f>
        <v>16011.271935442566</v>
      </c>
      <c r="AA9" s="162">
        <f t="shared" ref="AA9:AA72" si="6">AW10</f>
        <v>6390.9197811749073</v>
      </c>
      <c r="AB9" s="38">
        <f>U9*D9</f>
        <v>70741.440155093704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6">
        <f t="shared" si="7"/>
        <v>20254.742062477631</v>
      </c>
      <c r="AI9" s="147">
        <f>SUM(AB9:AH9)</f>
        <v>130736.41234921348</v>
      </c>
      <c r="AJ9" s="35">
        <f>IF(OR(K9="Yes",Summary!$G$77="EP"),$AI9*M9,AB9)</f>
        <v>70741.440155093704</v>
      </c>
      <c r="AK9" s="38">
        <f>IF(OR(L9="Yes",Summary!$G$77="EP"),$AI9*N9,AC9)</f>
        <v>0</v>
      </c>
      <c r="AL9" s="38">
        <f>IF(OR(M9="Yes",Summary!$G$77="EP"),$AI9*O9,AD9)</f>
        <v>0</v>
      </c>
      <c r="AM9" s="38">
        <f>IF(OR(N9="Yes",Summary!$G$77="EP"),$AI9*P9,AE9)</f>
        <v>14767.453454433376</v>
      </c>
      <c r="AN9" s="38">
        <f>IF(OR(O9="Yes",Summary!$G$77="EP"),$AI9*Q9,AF9)</f>
        <v>12658.507431659909</v>
      </c>
      <c r="AO9" s="38">
        <f>IF(OR(P9="Yes",Summary!$G$77="EP"),$AI9*R9,AG9)</f>
        <v>12314.269245548878</v>
      </c>
      <c r="AP9" s="159">
        <f>IF(OR(Q9="Yes",Summary!$G$77="EP"),$AI9*S9,AH9)</f>
        <v>20254.742062477631</v>
      </c>
      <c r="AQ9" s="161">
        <f t="shared" ref="AQ9:AQ72" si="8">AJ9/D9</f>
        <v>42889.196165329035</v>
      </c>
      <c r="AR9" s="158">
        <f t="shared" ref="AR9:AR72" si="9">AK9/E9</f>
        <v>0</v>
      </c>
      <c r="AS9" s="158">
        <f t="shared" ref="AS9:AS72" si="10">AL9/F9</f>
        <v>0</v>
      </c>
      <c r="AT9" s="158">
        <f t="shared" ref="AT9:AT72" si="11">AM9/G9</f>
        <v>2266.0937981544917</v>
      </c>
      <c r="AU9" s="158">
        <f t="shared" ref="AU9:AU72" si="12">AN9/H9</f>
        <v>4330.8041437134043</v>
      </c>
      <c r="AV9" s="158">
        <f t="shared" ref="AV9:AV72" si="13">AO9/I9</f>
        <v>16011.271935442566</v>
      </c>
      <c r="AW9" s="162">
        <f t="shared" ref="AW9:AW72" si="14">AP9/J9</f>
        <v>6390.9197811749073</v>
      </c>
      <c r="AY9" s="40">
        <f t="shared" ref="AY9:AY72" si="15">($L$408/$D$408)*D9</f>
        <v>101708.08410926805</v>
      </c>
      <c r="AZ9" s="176">
        <f t="shared" ref="AZ9:AZ72" si="16">($L$408/$E$408)*E9</f>
        <v>104398.53905667046</v>
      </c>
      <c r="BA9" s="41">
        <f t="shared" ref="BA9:BA72" si="17">($L$408/$F$408)*F9</f>
        <v>102653.8349372995</v>
      </c>
      <c r="BB9" s="176">
        <f t="shared" ref="BB9:BB72" si="18">($L$408/$G$408)*G9</f>
        <v>118139.6276354671</v>
      </c>
      <c r="BC9" s="41">
        <f t="shared" ref="BC9:BC72" si="19">($L$408/$H$408)*H9</f>
        <v>101268.05945327929</v>
      </c>
      <c r="BD9" s="176">
        <f t="shared" ref="BD9:BD72" si="20">($L$408/$I$408)*I9</f>
        <v>98514.153964390935</v>
      </c>
      <c r="BE9" s="42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Growth'!O16</f>
        <v>No</v>
      </c>
      <c r="L10" s="155"/>
      <c r="M10" s="150">
        <f>Summary!$G$56</f>
        <v>0.5</v>
      </c>
      <c r="N10" s="149">
        <f>Summary!$G$57</f>
        <v>0</v>
      </c>
      <c r="O10" s="149">
        <f>Summary!$G$58</f>
        <v>0</v>
      </c>
      <c r="P10" s="149">
        <f>Summary!$G$59</f>
        <v>0.125</v>
      </c>
      <c r="Q10" s="149">
        <f>Summary!$G$60</f>
        <v>0.125</v>
      </c>
      <c r="R10" s="149">
        <f>Summary!$G$61</f>
        <v>0.125</v>
      </c>
      <c r="S10" s="149">
        <f>Summary!$G$62</f>
        <v>0.125</v>
      </c>
      <c r="T10" s="153">
        <f t="shared" ref="T10:T73" si="21">SUM(M10:S10)</f>
        <v>1</v>
      </c>
      <c r="U10" s="161">
        <f t="shared" si="0"/>
        <v>42889.196165329035</v>
      </c>
      <c r="V10" s="158">
        <f t="shared" si="1"/>
        <v>0</v>
      </c>
      <c r="W10" s="158">
        <f t="shared" si="2"/>
        <v>0</v>
      </c>
      <c r="X10" s="158">
        <f t="shared" si="3"/>
        <v>2266.0937981544917</v>
      </c>
      <c r="Y10" s="158">
        <f t="shared" si="4"/>
        <v>4330.8041437134043</v>
      </c>
      <c r="Z10" s="158">
        <f t="shared" si="5"/>
        <v>16011.271935442564</v>
      </c>
      <c r="AA10" s="162">
        <f t="shared" si="6"/>
        <v>6390.9197811749073</v>
      </c>
      <c r="AB10" s="38">
        <f t="shared" ref="AB10:AB73" si="22">U10*D10</f>
        <v>70741.440155093704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66">
        <f t="shared" ref="AH10:AH73" si="28">AA10*J10</f>
        <v>20528.27342911192</v>
      </c>
      <c r="AI10" s="147">
        <f t="shared" ref="AI10:AI73" si="29">SUM(AB10:AH10)</f>
        <v>130805.1986098295</v>
      </c>
      <c r="AJ10" s="35">
        <f>IF(OR(K10="Yes",Summary!$G$77="EP"),$AI10*M10,AB10)</f>
        <v>70741.440155093704</v>
      </c>
      <c r="AK10" s="38">
        <f>IF(OR(L10="Yes",Summary!$G$77="EP"),$AI10*N10,AC10)</f>
        <v>0</v>
      </c>
      <c r="AL10" s="38">
        <f>IF(OR(M10="Yes",Summary!$G$77="EP"),$AI10*O10,AD10)</f>
        <v>0</v>
      </c>
      <c r="AM10" s="38">
        <f>IF(OR(N10="Yes",Summary!$G$77="EP"),$AI10*P10,AE10)</f>
        <v>14527.020902449183</v>
      </c>
      <c r="AN10" s="38">
        <f>IF(OR(O10="Yes",Summary!$G$77="EP"),$AI10*Q10,AF10)</f>
        <v>12532.48103107785</v>
      </c>
      <c r="AO10" s="38">
        <f>IF(OR(P10="Yes",Summary!$G$77="EP"),$AI10*R10,AG10)</f>
        <v>12475.983092096847</v>
      </c>
      <c r="AP10" s="159">
        <f>IF(OR(Q10="Yes",Summary!$G$77="EP"),$AI10*S10,AH10)</f>
        <v>20528.27342911192</v>
      </c>
      <c r="AQ10" s="161">
        <f t="shared" si="8"/>
        <v>42889.196165329035</v>
      </c>
      <c r="AR10" s="158">
        <f t="shared" si="9"/>
        <v>0</v>
      </c>
      <c r="AS10" s="158">
        <f t="shared" si="10"/>
        <v>0</v>
      </c>
      <c r="AT10" s="158">
        <f t="shared" si="11"/>
        <v>2266.0937981544917</v>
      </c>
      <c r="AU10" s="158">
        <f t="shared" si="12"/>
        <v>4330.8041437134043</v>
      </c>
      <c r="AV10" s="158">
        <f t="shared" si="13"/>
        <v>16011.271935442566</v>
      </c>
      <c r="AW10" s="162">
        <f t="shared" si="14"/>
        <v>6390.9197811749073</v>
      </c>
      <c r="AY10" s="40">
        <f t="shared" si="15"/>
        <v>101708.08410926805</v>
      </c>
      <c r="AZ10" s="176">
        <f t="shared" si="16"/>
        <v>104292.5028472686</v>
      </c>
      <c r="BA10" s="41">
        <f t="shared" si="17"/>
        <v>102093.25686141083</v>
      </c>
      <c r="BB10" s="176">
        <f t="shared" si="18"/>
        <v>116216.16721959355</v>
      </c>
      <c r="BC10" s="41">
        <f t="shared" si="19"/>
        <v>100259.84824862282</v>
      </c>
      <c r="BD10" s="176">
        <f t="shared" si="20"/>
        <v>99807.864736774689</v>
      </c>
      <c r="BE10" s="42">
        <f t="shared" ref="BE10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Growth'!O17</f>
        <v>No</v>
      </c>
      <c r="L11" s="155"/>
      <c r="M11" s="150">
        <f>Summary!$G$56</f>
        <v>0.5</v>
      </c>
      <c r="N11" s="149">
        <f>Summary!$G$57</f>
        <v>0</v>
      </c>
      <c r="O11" s="149">
        <f>Summary!$G$58</f>
        <v>0</v>
      </c>
      <c r="P11" s="149">
        <f>Summary!$G$59</f>
        <v>0.125</v>
      </c>
      <c r="Q11" s="149">
        <f>Summary!$G$60</f>
        <v>0.125</v>
      </c>
      <c r="R11" s="149">
        <f>Summary!$G$61</f>
        <v>0.125</v>
      </c>
      <c r="S11" s="149">
        <f>Summary!$G$62</f>
        <v>0.125</v>
      </c>
      <c r="T11" s="153">
        <f t="shared" si="21"/>
        <v>1</v>
      </c>
      <c r="U11" s="161">
        <f t="shared" si="0"/>
        <v>42889.196165329035</v>
      </c>
      <c r="V11" s="158">
        <f t="shared" si="1"/>
        <v>0</v>
      </c>
      <c r="W11" s="158">
        <f t="shared" si="2"/>
        <v>0</v>
      </c>
      <c r="X11" s="158">
        <f t="shared" si="3"/>
        <v>2266.0937981544917</v>
      </c>
      <c r="Y11" s="158">
        <f t="shared" si="4"/>
        <v>4330.8041437134043</v>
      </c>
      <c r="Z11" s="158">
        <f t="shared" si="5"/>
        <v>16011.271935442566</v>
      </c>
      <c r="AA11" s="162">
        <f t="shared" si="6"/>
        <v>6390.9197811749082</v>
      </c>
      <c r="AB11" s="38">
        <f t="shared" si="22"/>
        <v>70741.440155093704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66">
        <f t="shared" si="28"/>
        <v>20509.100669768395</v>
      </c>
      <c r="AI11" s="147">
        <f t="shared" si="29"/>
        <v>129686.58651217709</v>
      </c>
      <c r="AJ11" s="35">
        <f>IF(OR(K11="Yes",Summary!$G$77="EP"),$AI11*M11,AB11)</f>
        <v>70741.440155093704</v>
      </c>
      <c r="AK11" s="38">
        <f>IF(OR(L11="Yes",Summary!$G$77="EP"),$AI11*N11,AC11)</f>
        <v>0</v>
      </c>
      <c r="AL11" s="38">
        <f>IF(OR(M11="Yes",Summary!$G$77="EP"),$AI11*O11,AD11)</f>
        <v>0</v>
      </c>
      <c r="AM11" s="38">
        <f>IF(OR(N11="Yes",Summary!$G$77="EP"),$AI11*P11,AE11)</f>
        <v>14180.761770091176</v>
      </c>
      <c r="AN11" s="38">
        <f>IF(OR(O11="Yes",Summary!$G$77="EP"),$AI11*Q11,AF11)</f>
        <v>12312.476180577209</v>
      </c>
      <c r="AO11" s="38">
        <f>IF(OR(P11="Yes",Summary!$G$77="EP"),$AI11*R11,AG11)</f>
        <v>11942.80773664661</v>
      </c>
      <c r="AP11" s="159">
        <f>IF(OR(Q11="Yes",Summary!$G$77="EP"),$AI11*S11,AH11)</f>
        <v>20509.100669768395</v>
      </c>
      <c r="AQ11" s="161">
        <f t="shared" si="8"/>
        <v>42889.196165329035</v>
      </c>
      <c r="AR11" s="158">
        <f t="shared" si="9"/>
        <v>0</v>
      </c>
      <c r="AS11" s="158">
        <f t="shared" si="10"/>
        <v>0</v>
      </c>
      <c r="AT11" s="158">
        <f t="shared" si="11"/>
        <v>2266.0937981544917</v>
      </c>
      <c r="AU11" s="158">
        <f t="shared" si="12"/>
        <v>4330.8041437134043</v>
      </c>
      <c r="AV11" s="158">
        <f t="shared" si="13"/>
        <v>16011.271935442564</v>
      </c>
      <c r="AW11" s="162">
        <f t="shared" si="14"/>
        <v>6390.9197811749073</v>
      </c>
      <c r="AY11" s="40">
        <f t="shared" si="15"/>
        <v>101708.08410926805</v>
      </c>
      <c r="AZ11" s="176">
        <f t="shared" si="16"/>
        <v>102957.2320622079</v>
      </c>
      <c r="BA11" s="41">
        <f t="shared" si="17"/>
        <v>100414.76296944363</v>
      </c>
      <c r="BB11" s="176">
        <f t="shared" si="18"/>
        <v>113446.09416072951</v>
      </c>
      <c r="BC11" s="41">
        <f t="shared" si="19"/>
        <v>98499.809444617684</v>
      </c>
      <c r="BD11" s="176">
        <f t="shared" si="20"/>
        <v>95542.461893172789</v>
      </c>
      <c r="BE11" s="42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Growth'!O18</f>
        <v>No</v>
      </c>
      <c r="L12" s="155"/>
      <c r="M12" s="150">
        <f>Summary!$G$56</f>
        <v>0.5</v>
      </c>
      <c r="N12" s="149">
        <f>Summary!$G$57</f>
        <v>0</v>
      </c>
      <c r="O12" s="149">
        <f>Summary!$G$58</f>
        <v>0</v>
      </c>
      <c r="P12" s="149">
        <f>Summary!$G$59</f>
        <v>0.125</v>
      </c>
      <c r="Q12" s="149">
        <f>Summary!$G$60</f>
        <v>0.125</v>
      </c>
      <c r="R12" s="149">
        <f>Summary!$G$61</f>
        <v>0.125</v>
      </c>
      <c r="S12" s="149">
        <f>Summary!$G$62</f>
        <v>0.125</v>
      </c>
      <c r="T12" s="153">
        <f t="shared" si="21"/>
        <v>1</v>
      </c>
      <c r="U12" s="161">
        <f t="shared" si="0"/>
        <v>42889.196165329035</v>
      </c>
      <c r="V12" s="158">
        <f t="shared" si="1"/>
        <v>0</v>
      </c>
      <c r="W12" s="158">
        <f t="shared" si="2"/>
        <v>0</v>
      </c>
      <c r="X12" s="158">
        <f t="shared" si="3"/>
        <v>2266.0937981544917</v>
      </c>
      <c r="Y12" s="158">
        <f t="shared" si="4"/>
        <v>4330.8041437134043</v>
      </c>
      <c r="Z12" s="158">
        <f t="shared" si="5"/>
        <v>16011.271935442566</v>
      </c>
      <c r="AA12" s="162">
        <f t="shared" si="6"/>
        <v>6390.9197811749082</v>
      </c>
      <c r="AB12" s="38">
        <f t="shared" si="22"/>
        <v>70741.440155093704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66">
        <f t="shared" si="28"/>
        <v>20632.445421545075</v>
      </c>
      <c r="AI12" s="147">
        <f t="shared" si="29"/>
        <v>129410.89015041725</v>
      </c>
      <c r="AJ12" s="35">
        <f>IF(OR(K12="Yes",Summary!$G$77="EP"),$AI12*M12,AB12)</f>
        <v>70741.440155093704</v>
      </c>
      <c r="AK12" s="38">
        <f>IF(OR(L12="Yes",Summary!$G$77="EP"),$AI12*N12,AC12)</f>
        <v>0</v>
      </c>
      <c r="AL12" s="38">
        <f>IF(OR(M12="Yes",Summary!$G$77="EP"),$AI12*O12,AD12)</f>
        <v>0</v>
      </c>
      <c r="AM12" s="38">
        <f>IF(OR(N12="Yes",Summary!$G$77="EP"),$AI12*P12,AE12)</f>
        <v>14121.616721959346</v>
      </c>
      <c r="AN12" s="38">
        <f>IF(OR(O12="Yes",Summary!$G$77="EP"),$AI12*Q12,AF12)</f>
        <v>12227.159338946056</v>
      </c>
      <c r="AO12" s="38">
        <f>IF(OR(P12="Yes",Summary!$G$77="EP"),$AI12*R12,AG12)</f>
        <v>11688.228512873073</v>
      </c>
      <c r="AP12" s="159">
        <f>IF(OR(Q12="Yes",Summary!$G$77="EP"),$AI12*S12,AH12)</f>
        <v>20632.445421545075</v>
      </c>
      <c r="AQ12" s="161">
        <f t="shared" si="8"/>
        <v>42889.196165329035</v>
      </c>
      <c r="AR12" s="158">
        <f t="shared" si="9"/>
        <v>0</v>
      </c>
      <c r="AS12" s="158">
        <f t="shared" si="10"/>
        <v>0</v>
      </c>
      <c r="AT12" s="158">
        <f t="shared" si="11"/>
        <v>2266.0937981544917</v>
      </c>
      <c r="AU12" s="158">
        <f t="shared" si="12"/>
        <v>4330.8041437134043</v>
      </c>
      <c r="AV12" s="158">
        <f t="shared" si="13"/>
        <v>16011.271935442566</v>
      </c>
      <c r="AW12" s="162">
        <f t="shared" si="14"/>
        <v>6390.9197811749082</v>
      </c>
      <c r="AY12" s="40">
        <f t="shared" si="15"/>
        <v>101708.08410926805</v>
      </c>
      <c r="AZ12" s="176">
        <f t="shared" si="16"/>
        <v>102525.23269057063</v>
      </c>
      <c r="BA12" s="41">
        <f t="shared" si="17"/>
        <v>100174.97812773402</v>
      </c>
      <c r="BB12" s="176">
        <f t="shared" si="18"/>
        <v>112972.93377567486</v>
      </c>
      <c r="BC12" s="41">
        <f t="shared" si="19"/>
        <v>97817.274711568461</v>
      </c>
      <c r="BD12" s="176">
        <f t="shared" si="20"/>
        <v>93505.828102984495</v>
      </c>
      <c r="BE12" s="42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Growth'!O19</f>
        <v>No</v>
      </c>
      <c r="L13" s="155"/>
      <c r="M13" s="150">
        <f>Summary!$G$56</f>
        <v>0.5</v>
      </c>
      <c r="N13" s="149">
        <f>Summary!$G$57</f>
        <v>0</v>
      </c>
      <c r="O13" s="149">
        <f>Summary!$G$58</f>
        <v>0</v>
      </c>
      <c r="P13" s="149">
        <f>Summary!$G$59</f>
        <v>0.125</v>
      </c>
      <c r="Q13" s="149">
        <f>Summary!$G$60</f>
        <v>0.125</v>
      </c>
      <c r="R13" s="149">
        <f>Summary!$G$61</f>
        <v>0.125</v>
      </c>
      <c r="S13" s="149">
        <f>Summary!$G$62</f>
        <v>0.125</v>
      </c>
      <c r="T13" s="153">
        <f t="shared" si="21"/>
        <v>1</v>
      </c>
      <c r="U13" s="161">
        <f t="shared" si="0"/>
        <v>42889.196165329035</v>
      </c>
      <c r="V13" s="158">
        <f t="shared" si="1"/>
        <v>0</v>
      </c>
      <c r="W13" s="158">
        <f t="shared" si="2"/>
        <v>0</v>
      </c>
      <c r="X13" s="158">
        <f t="shared" si="3"/>
        <v>2266.0937981544917</v>
      </c>
      <c r="Y13" s="158">
        <f t="shared" si="4"/>
        <v>4330.8041437134043</v>
      </c>
      <c r="Z13" s="158">
        <f t="shared" si="5"/>
        <v>16011.271935442566</v>
      </c>
      <c r="AA13" s="162">
        <f t="shared" si="6"/>
        <v>6390.9197811749082</v>
      </c>
      <c r="AB13" s="38">
        <f t="shared" si="22"/>
        <v>70741.440155093704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66">
        <f t="shared" si="28"/>
        <v>20662.482744516594</v>
      </c>
      <c r="AI13" s="147">
        <f t="shared" si="29"/>
        <v>128723.35307969089</v>
      </c>
      <c r="AJ13" s="35">
        <f>IF(OR(K13="Yes",Summary!$G$77="EP"),$AI13*M13,AB13)</f>
        <v>70741.440155093704</v>
      </c>
      <c r="AK13" s="38">
        <f>IF(OR(L13="Yes",Summary!$G$77="EP"),$AI13*N13,AC13)</f>
        <v>0</v>
      </c>
      <c r="AL13" s="38">
        <f>IF(OR(M13="Yes",Summary!$G$77="EP"),$AI13*O13,AD13)</f>
        <v>0</v>
      </c>
      <c r="AM13" s="38">
        <f>IF(OR(N13="Yes",Summary!$G$77="EP"),$AI13*P13,AE13)</f>
        <v>13814.334402929597</v>
      </c>
      <c r="AN13" s="38">
        <f>IF(OR(O13="Yes",Summary!$G$77="EP"),$AI13*Q13,AF13)</f>
        <v>12100.266777535251</v>
      </c>
      <c r="AO13" s="38">
        <f>IF(OR(P13="Yes",Summary!$G$77="EP"),$AI13*R13,AG13)</f>
        <v>11404.82899961574</v>
      </c>
      <c r="AP13" s="159">
        <f>IF(OR(Q13="Yes",Summary!$G$77="EP"),$AI13*S13,AH13)</f>
        <v>20662.482744516594</v>
      </c>
      <c r="AQ13" s="161">
        <f t="shared" si="8"/>
        <v>42889.196165329035</v>
      </c>
      <c r="AR13" s="158">
        <f t="shared" si="9"/>
        <v>0</v>
      </c>
      <c r="AS13" s="158">
        <f t="shared" si="10"/>
        <v>0</v>
      </c>
      <c r="AT13" s="158">
        <f t="shared" si="11"/>
        <v>2266.0937981544917</v>
      </c>
      <c r="AU13" s="158">
        <f t="shared" si="12"/>
        <v>4330.8041437134043</v>
      </c>
      <c r="AV13" s="158">
        <f t="shared" si="13"/>
        <v>16011.271935442566</v>
      </c>
      <c r="AW13" s="162">
        <f t="shared" si="14"/>
        <v>6390.9197811749082</v>
      </c>
      <c r="AY13" s="40">
        <f t="shared" si="15"/>
        <v>101708.08410926805</v>
      </c>
      <c r="AZ13" s="176">
        <f t="shared" si="16"/>
        <v>102163.92412520127</v>
      </c>
      <c r="BA13" s="41">
        <f t="shared" si="17"/>
        <v>99209.35808949807</v>
      </c>
      <c r="BB13" s="176">
        <f t="shared" si="18"/>
        <v>110514.67522343686</v>
      </c>
      <c r="BC13" s="41">
        <f t="shared" si="19"/>
        <v>96802.134220282038</v>
      </c>
      <c r="BD13" s="176">
        <f t="shared" si="20"/>
        <v>91238.631996925847</v>
      </c>
      <c r="BE13" s="42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Growth'!O20</f>
        <v>No</v>
      </c>
      <c r="L14" s="155"/>
      <c r="M14" s="150">
        <f>Summary!$G$56</f>
        <v>0.5</v>
      </c>
      <c r="N14" s="149">
        <f>Summary!$G$57</f>
        <v>0</v>
      </c>
      <c r="O14" s="149">
        <f>Summary!$G$58</f>
        <v>0</v>
      </c>
      <c r="P14" s="149">
        <f>Summary!$G$59</f>
        <v>0.125</v>
      </c>
      <c r="Q14" s="149">
        <f>Summary!$G$60</f>
        <v>0.125</v>
      </c>
      <c r="R14" s="149">
        <f>Summary!$G$61</f>
        <v>0.125</v>
      </c>
      <c r="S14" s="149">
        <f>Summary!$G$62</f>
        <v>0.125</v>
      </c>
      <c r="T14" s="153">
        <f t="shared" si="21"/>
        <v>1</v>
      </c>
      <c r="U14" s="161">
        <f t="shared" si="0"/>
        <v>42889.196165329035</v>
      </c>
      <c r="V14" s="158">
        <f t="shared" si="1"/>
        <v>0</v>
      </c>
      <c r="W14" s="158">
        <f t="shared" si="2"/>
        <v>0</v>
      </c>
      <c r="X14" s="158">
        <f t="shared" si="3"/>
        <v>2266.0937981544917</v>
      </c>
      <c r="Y14" s="158">
        <f t="shared" si="4"/>
        <v>4330.8041437134043</v>
      </c>
      <c r="Z14" s="158">
        <f t="shared" si="5"/>
        <v>16011.271935442564</v>
      </c>
      <c r="AA14" s="162">
        <f t="shared" si="6"/>
        <v>6390.9197811749082</v>
      </c>
      <c r="AB14" s="38">
        <f t="shared" si="22"/>
        <v>70741.440155093704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66">
        <f t="shared" si="28"/>
        <v>20662.482744516594</v>
      </c>
      <c r="AI14" s="147">
        <f t="shared" si="29"/>
        <v>128723.35307969089</v>
      </c>
      <c r="AJ14" s="35">
        <f>IF(OR(K14="Yes",Summary!$G$77="EP"),$AI14*M14,AB14)</f>
        <v>70741.440155093704</v>
      </c>
      <c r="AK14" s="38">
        <f>IF(OR(L14="Yes",Summary!$G$77="EP"),$AI14*N14,AC14)</f>
        <v>0</v>
      </c>
      <c r="AL14" s="38">
        <f>IF(OR(M14="Yes",Summary!$G$77="EP"),$AI14*O14,AD14)</f>
        <v>0</v>
      </c>
      <c r="AM14" s="38">
        <f>IF(OR(N14="Yes",Summary!$G$77="EP"),$AI14*P14,AE14)</f>
        <v>13814.334402929597</v>
      </c>
      <c r="AN14" s="38">
        <f>IF(OR(O14="Yes",Summary!$G$77="EP"),$AI14*Q14,AF14)</f>
        <v>12100.266777535251</v>
      </c>
      <c r="AO14" s="38">
        <f>IF(OR(P14="Yes",Summary!$G$77="EP"),$AI14*R14,AG14)</f>
        <v>11404.82899961574</v>
      </c>
      <c r="AP14" s="159">
        <f>IF(OR(Q14="Yes",Summary!$G$77="EP"),$AI14*S14,AH14)</f>
        <v>20662.482744516594</v>
      </c>
      <c r="AQ14" s="161">
        <f t="shared" si="8"/>
        <v>42889.196165329035</v>
      </c>
      <c r="AR14" s="158">
        <f t="shared" si="9"/>
        <v>0</v>
      </c>
      <c r="AS14" s="158">
        <f t="shared" si="10"/>
        <v>0</v>
      </c>
      <c r="AT14" s="158">
        <f t="shared" si="11"/>
        <v>2266.0937981544917</v>
      </c>
      <c r="AU14" s="158">
        <f t="shared" si="12"/>
        <v>4330.8041437134043</v>
      </c>
      <c r="AV14" s="158">
        <f t="shared" si="13"/>
        <v>16011.271935442566</v>
      </c>
      <c r="AW14" s="162">
        <f t="shared" si="14"/>
        <v>6390.9197811749082</v>
      </c>
      <c r="AY14" s="40">
        <f t="shared" si="15"/>
        <v>101708.08410926805</v>
      </c>
      <c r="AZ14" s="176">
        <f t="shared" si="16"/>
        <v>102163.92412520127</v>
      </c>
      <c r="BA14" s="41">
        <f t="shared" si="17"/>
        <v>99209.35808949807</v>
      </c>
      <c r="BB14" s="176">
        <f t="shared" si="18"/>
        <v>110514.67522343686</v>
      </c>
      <c r="BC14" s="41">
        <f t="shared" si="19"/>
        <v>96802.134220282038</v>
      </c>
      <c r="BD14" s="176">
        <f t="shared" si="20"/>
        <v>91238.631996925847</v>
      </c>
      <c r="BE14" s="42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Growth'!O21</f>
        <v>No</v>
      </c>
      <c r="L15" s="155"/>
      <c r="M15" s="150">
        <f>Summary!$G$56</f>
        <v>0.5</v>
      </c>
      <c r="N15" s="149">
        <f>Summary!$G$57</f>
        <v>0</v>
      </c>
      <c r="O15" s="149">
        <f>Summary!$G$58</f>
        <v>0</v>
      </c>
      <c r="P15" s="149">
        <f>Summary!$G$59</f>
        <v>0.125</v>
      </c>
      <c r="Q15" s="149">
        <f>Summary!$G$60</f>
        <v>0.125</v>
      </c>
      <c r="R15" s="149">
        <f>Summary!$G$61</f>
        <v>0.125</v>
      </c>
      <c r="S15" s="149">
        <f>Summary!$G$62</f>
        <v>0.125</v>
      </c>
      <c r="T15" s="153">
        <f t="shared" si="21"/>
        <v>1</v>
      </c>
      <c r="U15" s="161">
        <f t="shared" si="0"/>
        <v>42889.196165329035</v>
      </c>
      <c r="V15" s="158">
        <f t="shared" si="1"/>
        <v>0</v>
      </c>
      <c r="W15" s="158">
        <f t="shared" si="2"/>
        <v>0</v>
      </c>
      <c r="X15" s="158">
        <f t="shared" si="3"/>
        <v>2266.0937981544917</v>
      </c>
      <c r="Y15" s="158">
        <f t="shared" si="4"/>
        <v>4330.8041437134043</v>
      </c>
      <c r="Z15" s="158">
        <f t="shared" si="5"/>
        <v>16011.271935442564</v>
      </c>
      <c r="AA15" s="162">
        <f t="shared" si="6"/>
        <v>6390.9197811749082</v>
      </c>
      <c r="AB15" s="38">
        <f t="shared" si="22"/>
        <v>70745.729074710238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66">
        <f t="shared" si="28"/>
        <v>20273.914821821159</v>
      </c>
      <c r="AI15" s="147">
        <f t="shared" si="29"/>
        <v>128943.81053259465</v>
      </c>
      <c r="AJ15" s="35">
        <f>IF(OR(K15="Yes",Summary!$G$77="EP"),$AI15*M15,AB15)</f>
        <v>70745.729074710238</v>
      </c>
      <c r="AK15" s="38">
        <f>IF(OR(L15="Yes",Summary!$G$77="EP"),$AI15*N15,AC15)</f>
        <v>0</v>
      </c>
      <c r="AL15" s="38">
        <f>IF(OR(M15="Yes",Summary!$G$77="EP"),$AI15*O15,AD15)</f>
        <v>0</v>
      </c>
      <c r="AM15" s="38">
        <f>IF(OR(N15="Yes",Summary!$G$77="EP"),$AI15*P15,AE15)</f>
        <v>14140.425300484028</v>
      </c>
      <c r="AN15" s="38">
        <f>IF(OR(O15="Yes",Summary!$G$77="EP"),$AI15*Q15,AF15)</f>
        <v>12217.198489415514</v>
      </c>
      <c r="AO15" s="38">
        <f>IF(OR(P15="Yes",Summary!$G$77="EP"),$AI15*R15,AG15)</f>
        <v>11566.542846163709</v>
      </c>
      <c r="AP15" s="159">
        <f>IF(OR(Q15="Yes",Summary!$G$77="EP"),$AI15*S15,AH15)</f>
        <v>20273.914821821159</v>
      </c>
      <c r="AQ15" s="161">
        <f t="shared" si="8"/>
        <v>42889.196165329035</v>
      </c>
      <c r="AR15" s="158">
        <f t="shared" si="9"/>
        <v>0</v>
      </c>
      <c r="AS15" s="158">
        <f t="shared" si="10"/>
        <v>0</v>
      </c>
      <c r="AT15" s="158">
        <f t="shared" si="11"/>
        <v>2266.0937981544917</v>
      </c>
      <c r="AU15" s="158">
        <f t="shared" si="12"/>
        <v>4330.8041437134043</v>
      </c>
      <c r="AV15" s="158">
        <f t="shared" si="13"/>
        <v>16011.271935442564</v>
      </c>
      <c r="AW15" s="162">
        <f t="shared" si="14"/>
        <v>6390.9197811749082</v>
      </c>
      <c r="AY15" s="40">
        <f t="shared" si="15"/>
        <v>101714.25047789357</v>
      </c>
      <c r="AZ15" s="176">
        <f t="shared" si="16"/>
        <v>102701.95970624042</v>
      </c>
      <c r="BA15" s="41">
        <f t="shared" si="17"/>
        <v>100628.625125563</v>
      </c>
      <c r="BB15" s="176">
        <f t="shared" si="18"/>
        <v>113123.40240387231</v>
      </c>
      <c r="BC15" s="41">
        <f t="shared" si="19"/>
        <v>97737.58791532414</v>
      </c>
      <c r="BD15" s="176">
        <f t="shared" si="20"/>
        <v>92532.342769309602</v>
      </c>
      <c r="BE15" s="42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Growth'!O22</f>
        <v>No</v>
      </c>
      <c r="L16" s="155"/>
      <c r="M16" s="150">
        <f>Summary!$G$56</f>
        <v>0.5</v>
      </c>
      <c r="N16" s="149">
        <f>Summary!$G$57</f>
        <v>0</v>
      </c>
      <c r="O16" s="149">
        <f>Summary!$G$58</f>
        <v>0</v>
      </c>
      <c r="P16" s="149">
        <f>Summary!$G$59</f>
        <v>0.125</v>
      </c>
      <c r="Q16" s="149">
        <f>Summary!$G$60</f>
        <v>0.125</v>
      </c>
      <c r="R16" s="149">
        <f>Summary!$G$61</f>
        <v>0.125</v>
      </c>
      <c r="S16" s="149">
        <f>Summary!$G$62</f>
        <v>0.125</v>
      </c>
      <c r="T16" s="153">
        <f t="shared" si="21"/>
        <v>1</v>
      </c>
      <c r="U16" s="161">
        <f t="shared" si="0"/>
        <v>42889.196165329035</v>
      </c>
      <c r="V16" s="158">
        <f t="shared" si="1"/>
        <v>0</v>
      </c>
      <c r="W16" s="158">
        <f t="shared" si="2"/>
        <v>0</v>
      </c>
      <c r="X16" s="158">
        <f t="shared" si="3"/>
        <v>2266.0937981544917</v>
      </c>
      <c r="Y16" s="158">
        <f t="shared" si="4"/>
        <v>4330.8041437134043</v>
      </c>
      <c r="Z16" s="158">
        <f t="shared" si="5"/>
        <v>16011.271935442566</v>
      </c>
      <c r="AA16" s="162">
        <f t="shared" si="6"/>
        <v>6390.9197811749082</v>
      </c>
      <c r="AB16" s="38">
        <f t="shared" si="22"/>
        <v>70732.86231586065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66">
        <f t="shared" si="28"/>
        <v>20404.289585357128</v>
      </c>
      <c r="AI16" s="147">
        <f t="shared" si="29"/>
        <v>128498.06492509275</v>
      </c>
      <c r="AJ16" s="35">
        <f>IF(OR(K16="Yes",Summary!$G$77="EP"),$AI16*M16,AB16)</f>
        <v>70732.86231586065</v>
      </c>
      <c r="AK16" s="38">
        <f>IF(OR(L16="Yes",Summary!$G$77="EP"),$AI16*N16,AC16)</f>
        <v>0</v>
      </c>
      <c r="AL16" s="38">
        <f>IF(OR(M16="Yes",Summary!$G$77="EP"),$AI16*O16,AD16)</f>
        <v>0</v>
      </c>
      <c r="AM16" s="38">
        <f>IF(OR(N16="Yes",Summary!$G$77="EP"),$AI16*P16,AE16)</f>
        <v>13859.882888272503</v>
      </c>
      <c r="AN16" s="38">
        <f>IF(OR(O16="Yes",Summary!$G$77="EP"),$AI16*Q16,AF16)</f>
        <v>11993.728995599902</v>
      </c>
      <c r="AO16" s="38">
        <f>IF(OR(P16="Yes",Summary!$G$77="EP"),$AI16*R16,AG16)</f>
        <v>11507.301140002572</v>
      </c>
      <c r="AP16" s="159">
        <f>IF(OR(Q16="Yes",Summary!$G$77="EP"),$AI16*S16,AH16)</f>
        <v>20404.289585357128</v>
      </c>
      <c r="AQ16" s="161">
        <f t="shared" si="8"/>
        <v>42889.196165329035</v>
      </c>
      <c r="AR16" s="158">
        <f t="shared" si="9"/>
        <v>0</v>
      </c>
      <c r="AS16" s="158">
        <f t="shared" si="10"/>
        <v>0</v>
      </c>
      <c r="AT16" s="158">
        <f t="shared" si="11"/>
        <v>2266.0937981544917</v>
      </c>
      <c r="AU16" s="158">
        <f t="shared" si="12"/>
        <v>4330.8041437134043</v>
      </c>
      <c r="AV16" s="158">
        <f t="shared" si="13"/>
        <v>16011.271935442564</v>
      </c>
      <c r="AW16" s="162">
        <f t="shared" si="14"/>
        <v>6390.9197811749082</v>
      </c>
      <c r="AY16" s="40">
        <f t="shared" si="15"/>
        <v>101695.75137201702</v>
      </c>
      <c r="AZ16" s="176">
        <f t="shared" si="16"/>
        <v>102470.25095236224</v>
      </c>
      <c r="BA16" s="41">
        <f t="shared" si="17"/>
        <v>99449.14293120768</v>
      </c>
      <c r="BB16" s="176">
        <f t="shared" si="18"/>
        <v>110879.06310618011</v>
      </c>
      <c r="BC16" s="41">
        <f t="shared" si="19"/>
        <v>95949.831964799232</v>
      </c>
      <c r="BD16" s="176">
        <f t="shared" si="20"/>
        <v>92058.4091200205</v>
      </c>
      <c r="BE16" s="42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Growth'!O23</f>
        <v>No</v>
      </c>
      <c r="L17" s="155"/>
      <c r="M17" s="150">
        <f>Summary!$G$56</f>
        <v>0.5</v>
      </c>
      <c r="N17" s="149">
        <f>Summary!$G$57</f>
        <v>0</v>
      </c>
      <c r="O17" s="149">
        <f>Summary!$G$58</f>
        <v>0</v>
      </c>
      <c r="P17" s="149">
        <f>Summary!$G$59</f>
        <v>0.125</v>
      </c>
      <c r="Q17" s="149">
        <f>Summary!$G$60</f>
        <v>0.125</v>
      </c>
      <c r="R17" s="149">
        <f>Summary!$G$61</f>
        <v>0.125</v>
      </c>
      <c r="S17" s="149">
        <f>Summary!$G$62</f>
        <v>0.125</v>
      </c>
      <c r="T17" s="153">
        <f t="shared" si="21"/>
        <v>1</v>
      </c>
      <c r="U17" s="161">
        <f t="shared" si="0"/>
        <v>42889.196165329035</v>
      </c>
      <c r="V17" s="158">
        <f t="shared" si="1"/>
        <v>0</v>
      </c>
      <c r="W17" s="158">
        <f t="shared" si="2"/>
        <v>0</v>
      </c>
      <c r="X17" s="158">
        <f t="shared" si="3"/>
        <v>2266.0937981544917</v>
      </c>
      <c r="Y17" s="158">
        <f t="shared" si="4"/>
        <v>4330.8041437134043</v>
      </c>
      <c r="Z17" s="158">
        <f t="shared" si="5"/>
        <v>16011.271935442566</v>
      </c>
      <c r="AA17" s="162">
        <f t="shared" si="6"/>
        <v>6390.9197811749082</v>
      </c>
      <c r="AB17" s="38">
        <f t="shared" si="22"/>
        <v>70732.86231586065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66">
        <f t="shared" si="28"/>
        <v>20358.274962932672</v>
      </c>
      <c r="AI17" s="147">
        <f t="shared" si="29"/>
        <v>128658.40144259672</v>
      </c>
      <c r="AJ17" s="35">
        <f>IF(OR(K17="Yes",Summary!$G$77="EP"),$AI17*M17,AB17)</f>
        <v>70732.86231586065</v>
      </c>
      <c r="AK17" s="38">
        <f>IF(OR(L17="Yes",Summary!$G$77="EP"),$AI17*N17,AC17)</f>
        <v>0</v>
      </c>
      <c r="AL17" s="38">
        <f>IF(OR(M17="Yes",Summary!$G$77="EP"),$AI17*O17,AD17)</f>
        <v>0</v>
      </c>
      <c r="AM17" s="38">
        <f>IF(OR(N17="Yes",Summary!$G$77="EP"),$AI17*P17,AE17)</f>
        <v>14091.251065064076</v>
      </c>
      <c r="AN17" s="38">
        <f>IF(OR(O17="Yes",Summary!$G$77="EP"),$AI17*Q17,AF17)</f>
        <v>12096.802134220281</v>
      </c>
      <c r="AO17" s="38">
        <f>IF(OR(P17="Yes",Summary!$G$77="EP"),$AI17*R17,AG17)</f>
        <v>11379.210964519032</v>
      </c>
      <c r="AP17" s="159">
        <f>IF(OR(Q17="Yes",Summary!$G$77="EP"),$AI17*S17,AH17)</f>
        <v>20358.274962932672</v>
      </c>
      <c r="AQ17" s="161">
        <f t="shared" si="8"/>
        <v>42889.196165329035</v>
      </c>
      <c r="AR17" s="158">
        <f t="shared" si="9"/>
        <v>0</v>
      </c>
      <c r="AS17" s="158">
        <f t="shared" si="10"/>
        <v>0</v>
      </c>
      <c r="AT17" s="158">
        <f t="shared" si="11"/>
        <v>2266.0937981544917</v>
      </c>
      <c r="AU17" s="158">
        <f t="shared" si="12"/>
        <v>4330.8041437134043</v>
      </c>
      <c r="AV17" s="158">
        <f t="shared" si="13"/>
        <v>16011.271935442566</v>
      </c>
      <c r="AW17" s="162">
        <f t="shared" si="14"/>
        <v>6390.9197811749082</v>
      </c>
      <c r="AY17" s="40">
        <f t="shared" si="15"/>
        <v>101695.75137201702</v>
      </c>
      <c r="AZ17" s="176">
        <f t="shared" si="16"/>
        <v>101417.74339237323</v>
      </c>
      <c r="BA17" s="41">
        <f t="shared" si="17"/>
        <v>99326.010174654089</v>
      </c>
      <c r="BB17" s="176">
        <f t="shared" si="18"/>
        <v>112730.0085205127</v>
      </c>
      <c r="BC17" s="41">
        <f t="shared" si="19"/>
        <v>96774.417073762277</v>
      </c>
      <c r="BD17" s="176">
        <f t="shared" si="20"/>
        <v>91033.68771615217</v>
      </c>
      <c r="BE17" s="42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Growth'!O24</f>
        <v>No</v>
      </c>
      <c r="L18" s="155"/>
      <c r="M18" s="150">
        <f>Summary!$G$56</f>
        <v>0.5</v>
      </c>
      <c r="N18" s="149">
        <f>Summary!$G$57</f>
        <v>0</v>
      </c>
      <c r="O18" s="149">
        <f>Summary!$G$58</f>
        <v>0</v>
      </c>
      <c r="P18" s="149">
        <f>Summary!$G$59</f>
        <v>0.125</v>
      </c>
      <c r="Q18" s="149">
        <f>Summary!$G$60</f>
        <v>0.125</v>
      </c>
      <c r="R18" s="149">
        <f>Summary!$G$61</f>
        <v>0.125</v>
      </c>
      <c r="S18" s="149">
        <f>Summary!$G$62</f>
        <v>0.125</v>
      </c>
      <c r="T18" s="153">
        <f t="shared" si="21"/>
        <v>1</v>
      </c>
      <c r="U18" s="161">
        <f t="shared" si="0"/>
        <v>42889.196165329035</v>
      </c>
      <c r="V18" s="158">
        <f t="shared" si="1"/>
        <v>0</v>
      </c>
      <c r="W18" s="158">
        <f t="shared" si="2"/>
        <v>0</v>
      </c>
      <c r="X18" s="158">
        <f t="shared" si="3"/>
        <v>2266.0937981544917</v>
      </c>
      <c r="Y18" s="158">
        <f t="shared" si="4"/>
        <v>4330.8041437134043</v>
      </c>
      <c r="Z18" s="158">
        <f t="shared" si="5"/>
        <v>16011.271935442568</v>
      </c>
      <c r="AA18" s="162">
        <f t="shared" si="6"/>
        <v>6390.9197811749082</v>
      </c>
      <c r="AB18" s="38">
        <f t="shared" si="22"/>
        <v>70732.86231586065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66">
        <f t="shared" si="28"/>
        <v>20698.910987269293</v>
      </c>
      <c r="AI18" s="147">
        <f t="shared" si="29"/>
        <v>127246.82533093823</v>
      </c>
      <c r="AJ18" s="35">
        <f>IF(OR(K18="Yes",Summary!$G$77="EP"),$AI18*M18,AB18)</f>
        <v>70732.86231586065</v>
      </c>
      <c r="AK18" s="38">
        <f>IF(OR(L18="Yes",Summary!$G$77="EP"),$AI18*N18,AC18)</f>
        <v>0</v>
      </c>
      <c r="AL18" s="38">
        <f>IF(OR(M18="Yes",Summary!$G$77="EP"),$AI18*O18,AD18)</f>
        <v>0</v>
      </c>
      <c r="AM18" s="38">
        <f>IF(OR(N18="Yes",Summary!$G$77="EP"),$AI18*P18,AE18)</f>
        <v>13443.14823879189</v>
      </c>
      <c r="AN18" s="38">
        <f>IF(OR(O18="Yes",Summary!$G$77="EP"),$AI18*Q18,AF18)</f>
        <v>11629.941447527975</v>
      </c>
      <c r="AO18" s="38">
        <f>IF(OR(P18="Yes",Summary!$G$77="EP"),$AI18*R18,AG18)</f>
        <v>10741.962341488419</v>
      </c>
      <c r="AP18" s="159">
        <f>IF(OR(Q18="Yes",Summary!$G$77="EP"),$AI18*S18,AH18)</f>
        <v>20698.910987269293</v>
      </c>
      <c r="AQ18" s="161">
        <f t="shared" si="8"/>
        <v>42889.196165329035</v>
      </c>
      <c r="AR18" s="158">
        <f t="shared" si="9"/>
        <v>0</v>
      </c>
      <c r="AS18" s="158">
        <f t="shared" si="10"/>
        <v>0</v>
      </c>
      <c r="AT18" s="158">
        <f t="shared" si="11"/>
        <v>2266.0937981544917</v>
      </c>
      <c r="AU18" s="158">
        <f t="shared" si="12"/>
        <v>4330.8041437134043</v>
      </c>
      <c r="AV18" s="158">
        <f t="shared" si="13"/>
        <v>16011.271935442566</v>
      </c>
      <c r="AW18" s="162">
        <f t="shared" si="14"/>
        <v>6390.9197811749082</v>
      </c>
      <c r="AY18" s="40">
        <f t="shared" si="15"/>
        <v>101695.75137201702</v>
      </c>
      <c r="AZ18" s="176">
        <f t="shared" si="16"/>
        <v>100047.1272041786</v>
      </c>
      <c r="BA18" s="41">
        <f t="shared" si="17"/>
        <v>96976.766793039744</v>
      </c>
      <c r="BB18" s="176">
        <f t="shared" si="18"/>
        <v>107545.1859103352</v>
      </c>
      <c r="BC18" s="41">
        <f t="shared" si="19"/>
        <v>93039.531580223833</v>
      </c>
      <c r="BD18" s="176">
        <f t="shared" si="20"/>
        <v>85935.698731907265</v>
      </c>
      <c r="BE18" s="42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Growth'!O25</f>
        <v>No</v>
      </c>
      <c r="L19" s="155"/>
      <c r="M19" s="150">
        <f>Summary!$G$56</f>
        <v>0.5</v>
      </c>
      <c r="N19" s="149">
        <f>Summary!$G$57</f>
        <v>0</v>
      </c>
      <c r="O19" s="149">
        <f>Summary!$G$58</f>
        <v>0</v>
      </c>
      <c r="P19" s="149">
        <f>Summary!$G$59</f>
        <v>0.125</v>
      </c>
      <c r="Q19" s="149">
        <f>Summary!$G$60</f>
        <v>0.125</v>
      </c>
      <c r="R19" s="149">
        <f>Summary!$G$61</f>
        <v>0.125</v>
      </c>
      <c r="S19" s="149">
        <f>Summary!$G$62</f>
        <v>0.125</v>
      </c>
      <c r="T19" s="153">
        <f t="shared" si="21"/>
        <v>1</v>
      </c>
      <c r="U19" s="161">
        <f t="shared" si="0"/>
        <v>42889.196165329042</v>
      </c>
      <c r="V19" s="158">
        <f t="shared" si="1"/>
        <v>0</v>
      </c>
      <c r="W19" s="158">
        <f t="shared" si="2"/>
        <v>0</v>
      </c>
      <c r="X19" s="158">
        <f t="shared" si="3"/>
        <v>2266.0937981544917</v>
      </c>
      <c r="Y19" s="158">
        <f t="shared" si="4"/>
        <v>4330.8041437134043</v>
      </c>
      <c r="Z19" s="158">
        <f t="shared" si="5"/>
        <v>16011.271935442568</v>
      </c>
      <c r="AA19" s="162">
        <f t="shared" si="6"/>
        <v>6390.9197811749082</v>
      </c>
      <c r="AB19" s="38">
        <f t="shared" si="22"/>
        <v>70732.86231586065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66">
        <f t="shared" si="28"/>
        <v>20681.016411882003</v>
      </c>
      <c r="AI19" s="147">
        <f t="shared" si="29"/>
        <v>126224.57754655735</v>
      </c>
      <c r="AJ19" s="35">
        <f>IF(OR(K19="Yes",Summary!$G$77="EP"),$AI19*M19,AB19)</f>
        <v>70732.86231586065</v>
      </c>
      <c r="AK19" s="38">
        <f>IF(OR(L19="Yes",Summary!$G$77="EP"),$AI19*N19,AC19)</f>
        <v>0</v>
      </c>
      <c r="AL19" s="38">
        <f>IF(OR(M19="Yes",Summary!$G$77="EP"),$AI19*O19,AD19)</f>
        <v>0</v>
      </c>
      <c r="AM19" s="38">
        <f>IF(OR(N19="Yes",Summary!$G$77="EP"),$AI19*P19,AE19)</f>
        <v>12960.923478544615</v>
      </c>
      <c r="AN19" s="38">
        <f>IF(OR(O19="Yes",Summary!$G$77="EP"),$AI19*Q19,AF19)</f>
        <v>11263.122336555449</v>
      </c>
      <c r="AO19" s="38">
        <f>IF(OR(P19="Yes",Summary!$G$77="EP"),$AI19*R19,AG19)</f>
        <v>10586.653003714626</v>
      </c>
      <c r="AP19" s="159">
        <f>IF(OR(Q19="Yes",Summary!$G$77="EP"),$AI19*S19,AH19)</f>
        <v>20681.016411882003</v>
      </c>
      <c r="AQ19" s="161">
        <f t="shared" si="8"/>
        <v>42889.196165329035</v>
      </c>
      <c r="AR19" s="158">
        <f t="shared" si="9"/>
        <v>0</v>
      </c>
      <c r="AS19" s="158">
        <f t="shared" si="10"/>
        <v>0</v>
      </c>
      <c r="AT19" s="158">
        <f t="shared" si="11"/>
        <v>2266.0937981544917</v>
      </c>
      <c r="AU19" s="158">
        <f t="shared" si="12"/>
        <v>4330.8041437134043</v>
      </c>
      <c r="AV19" s="158">
        <f t="shared" si="13"/>
        <v>16011.271935442568</v>
      </c>
      <c r="AW19" s="162">
        <f t="shared" si="14"/>
        <v>6390.9197811749082</v>
      </c>
      <c r="AY19" s="40">
        <f t="shared" si="15"/>
        <v>101695.75137201702</v>
      </c>
      <c r="AZ19" s="176">
        <f t="shared" si="16"/>
        <v>99352.00094254408</v>
      </c>
      <c r="BA19" s="41">
        <f t="shared" si="17"/>
        <v>95149.217458928732</v>
      </c>
      <c r="BB19" s="176">
        <f t="shared" si="18"/>
        <v>103687.38782835701</v>
      </c>
      <c r="BC19" s="41">
        <f t="shared" si="19"/>
        <v>90104.978692443619</v>
      </c>
      <c r="BD19" s="176">
        <f t="shared" si="20"/>
        <v>84693.224029716919</v>
      </c>
      <c r="BE19" s="42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Growth'!O26</f>
        <v>No</v>
      </c>
      <c r="L20" s="155"/>
      <c r="M20" s="150">
        <f>Summary!$G$56</f>
        <v>0.5</v>
      </c>
      <c r="N20" s="149">
        <f>Summary!$G$57</f>
        <v>0</v>
      </c>
      <c r="O20" s="149">
        <f>Summary!$G$58</f>
        <v>0</v>
      </c>
      <c r="P20" s="149">
        <f>Summary!$G$59</f>
        <v>0.125</v>
      </c>
      <c r="Q20" s="149">
        <f>Summary!$G$60</f>
        <v>0.125</v>
      </c>
      <c r="R20" s="149">
        <f>Summary!$G$61</f>
        <v>0.125</v>
      </c>
      <c r="S20" s="149">
        <f>Summary!$G$62</f>
        <v>0.125</v>
      </c>
      <c r="T20" s="153">
        <f t="shared" si="21"/>
        <v>1</v>
      </c>
      <c r="U20" s="161">
        <f t="shared" si="0"/>
        <v>42889.196165329042</v>
      </c>
      <c r="V20" s="158">
        <f t="shared" si="1"/>
        <v>0</v>
      </c>
      <c r="W20" s="158">
        <f t="shared" si="2"/>
        <v>0</v>
      </c>
      <c r="X20" s="158">
        <f t="shared" si="3"/>
        <v>2266.0937981544917</v>
      </c>
      <c r="Y20" s="158">
        <f t="shared" si="4"/>
        <v>4330.8041437134043</v>
      </c>
      <c r="Z20" s="158">
        <f t="shared" si="5"/>
        <v>16011.271935442568</v>
      </c>
      <c r="AA20" s="162">
        <f t="shared" si="6"/>
        <v>6390.9197811749082</v>
      </c>
      <c r="AB20" s="38">
        <f t="shared" si="22"/>
        <v>70724.284476627596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66">
        <f t="shared" si="28"/>
        <v>20627.332685720132</v>
      </c>
      <c r="AI20" s="147">
        <f t="shared" si="29"/>
        <v>126497.75288657648</v>
      </c>
      <c r="AJ20" s="35">
        <f>IF(OR(K20="Yes",Summary!$G$77="EP"),$AI20*M20,AB20)</f>
        <v>70724.284476627596</v>
      </c>
      <c r="AK20" s="38">
        <f>IF(OR(L20="Yes",Summary!$G$77="EP"),$AI20*N20,AC20)</f>
        <v>0</v>
      </c>
      <c r="AL20" s="38">
        <f>IF(OR(M20="Yes",Summary!$G$77="EP"),$AI20*O20,AD20)</f>
        <v>0</v>
      </c>
      <c r="AM20" s="38">
        <f>IF(OR(N20="Yes",Summary!$G$77="EP"),$AI20*P20,AE20)</f>
        <v>13178.695092547261</v>
      </c>
      <c r="AN20" s="38">
        <f>IF(OR(O20="Yes",Summary!$G$77="EP"),$AI20*Q20,AF20)</f>
        <v>11432.023698160274</v>
      </c>
      <c r="AO20" s="38">
        <f>IF(OR(P20="Yes",Summary!$G$77="EP"),$AI20*R20,AG20)</f>
        <v>10535.41693352121</v>
      </c>
      <c r="AP20" s="159">
        <f>IF(OR(Q20="Yes",Summary!$G$77="EP"),$AI20*S20,AH20)</f>
        <v>20627.332685720132</v>
      </c>
      <c r="AQ20" s="161">
        <f t="shared" si="8"/>
        <v>42889.196165329042</v>
      </c>
      <c r="AR20" s="158">
        <f t="shared" si="9"/>
        <v>0</v>
      </c>
      <c r="AS20" s="158">
        <f t="shared" si="10"/>
        <v>0</v>
      </c>
      <c r="AT20" s="158">
        <f t="shared" si="11"/>
        <v>2266.0937981544917</v>
      </c>
      <c r="AU20" s="158">
        <f t="shared" si="12"/>
        <v>4330.8041437134043</v>
      </c>
      <c r="AV20" s="158">
        <f t="shared" si="13"/>
        <v>16011.271935442568</v>
      </c>
      <c r="AW20" s="162">
        <f t="shared" si="14"/>
        <v>6390.9197811749082</v>
      </c>
      <c r="AY20" s="40">
        <f t="shared" si="15"/>
        <v>101683.41863476599</v>
      </c>
      <c r="AZ20" s="176">
        <f t="shared" si="16"/>
        <v>99611.200565526451</v>
      </c>
      <c r="BA20" s="41">
        <f t="shared" si="17"/>
        <v>95988.464404912345</v>
      </c>
      <c r="BB20" s="176">
        <f t="shared" si="18"/>
        <v>105429.56074037818</v>
      </c>
      <c r="BC20" s="41">
        <f t="shared" si="19"/>
        <v>91456.189585282205</v>
      </c>
      <c r="BD20" s="176">
        <f t="shared" si="20"/>
        <v>84283.335468169593</v>
      </c>
      <c r="BE20" s="42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Growth'!O27</f>
        <v>No</v>
      </c>
      <c r="L21" s="155"/>
      <c r="M21" s="150">
        <f>Summary!$G$56</f>
        <v>0.5</v>
      </c>
      <c r="N21" s="149">
        <f>Summary!$G$57</f>
        <v>0</v>
      </c>
      <c r="O21" s="149">
        <f>Summary!$G$58</f>
        <v>0</v>
      </c>
      <c r="P21" s="149">
        <f>Summary!$G$59</f>
        <v>0.125</v>
      </c>
      <c r="Q21" s="149">
        <f>Summary!$G$60</f>
        <v>0.125</v>
      </c>
      <c r="R21" s="149">
        <f>Summary!$G$61</f>
        <v>0.125</v>
      </c>
      <c r="S21" s="149">
        <f>Summary!$G$62</f>
        <v>0.125</v>
      </c>
      <c r="T21" s="153">
        <f t="shared" si="21"/>
        <v>1</v>
      </c>
      <c r="U21" s="161">
        <f t="shared" si="0"/>
        <v>42889.196165329042</v>
      </c>
      <c r="V21" s="158">
        <f t="shared" si="1"/>
        <v>0</v>
      </c>
      <c r="W21" s="158">
        <f t="shared" si="2"/>
        <v>0</v>
      </c>
      <c r="X21" s="158">
        <f t="shared" si="3"/>
        <v>2266.0937981544917</v>
      </c>
      <c r="Y21" s="158">
        <f t="shared" si="4"/>
        <v>4330.8041437134043</v>
      </c>
      <c r="Z21" s="158">
        <f t="shared" si="5"/>
        <v>16011.271935442568</v>
      </c>
      <c r="AA21" s="162">
        <f t="shared" si="6"/>
        <v>6390.9197811749082</v>
      </c>
      <c r="AB21" s="38">
        <f t="shared" si="22"/>
        <v>70724.284476627596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66">
        <f t="shared" si="28"/>
        <v>20661.20456056036</v>
      </c>
      <c r="AI21" s="147">
        <f t="shared" si="29"/>
        <v>126670.98345679863</v>
      </c>
      <c r="AJ21" s="35">
        <f>IF(OR(K21="Yes",Summary!$G$77="EP"),$AI21*M21,AB21)</f>
        <v>70724.284476627596</v>
      </c>
      <c r="AK21" s="38">
        <f>IF(OR(L21="Yes",Summary!$G$77="EP"),$AI21*N21,AC21)</f>
        <v>0</v>
      </c>
      <c r="AL21" s="38">
        <f>IF(OR(M21="Yes",Summary!$G$77="EP"),$AI21*O21,AD21)</f>
        <v>0</v>
      </c>
      <c r="AM21" s="38">
        <f>IF(OR(N21="Yes",Summary!$G$77="EP"),$AI21*P21,AE21)</f>
        <v>13310.128532840221</v>
      </c>
      <c r="AN21" s="38">
        <f>IF(OR(O21="Yes",Summary!$G$77="EP"),$AI21*Q21,AF21)</f>
        <v>11494.387277829746</v>
      </c>
      <c r="AO21" s="38">
        <f>IF(OR(P21="Yes",Summary!$G$77="EP"),$AI21*R21,AG21)</f>
        <v>10480.978608940704</v>
      </c>
      <c r="AP21" s="159">
        <f>IF(OR(Q21="Yes",Summary!$G$77="EP"),$AI21*S21,AH21)</f>
        <v>20661.20456056036</v>
      </c>
      <c r="AQ21" s="161">
        <f t="shared" si="8"/>
        <v>42889.196165329042</v>
      </c>
      <c r="AR21" s="158">
        <f t="shared" si="9"/>
        <v>0</v>
      </c>
      <c r="AS21" s="158">
        <f t="shared" si="10"/>
        <v>0</v>
      </c>
      <c r="AT21" s="158">
        <f t="shared" si="11"/>
        <v>2266.0937981544917</v>
      </c>
      <c r="AU21" s="158">
        <f t="shared" si="12"/>
        <v>4330.8041437134043</v>
      </c>
      <c r="AV21" s="158">
        <f t="shared" si="13"/>
        <v>16011.271935442568</v>
      </c>
      <c r="AW21" s="162">
        <f t="shared" si="14"/>
        <v>6390.9197811749082</v>
      </c>
      <c r="AY21" s="40">
        <f t="shared" si="15"/>
        <v>101683.41863476599</v>
      </c>
      <c r="AZ21" s="176">
        <f t="shared" si="16"/>
        <v>99721.164041943208</v>
      </c>
      <c r="BA21" s="41">
        <f t="shared" si="17"/>
        <v>96338.42066038042</v>
      </c>
      <c r="BB21" s="176">
        <f t="shared" si="18"/>
        <v>106481.02826272185</v>
      </c>
      <c r="BC21" s="41">
        <f t="shared" si="19"/>
        <v>91955.098222638</v>
      </c>
      <c r="BD21" s="176">
        <f t="shared" si="20"/>
        <v>83847.828871525548</v>
      </c>
      <c r="BE21" s="42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Growth'!O28</f>
        <v>No</v>
      </c>
      <c r="L22" s="155"/>
      <c r="M22" s="150">
        <f>Summary!$G$56</f>
        <v>0.5</v>
      </c>
      <c r="N22" s="149">
        <f>Summary!$G$57</f>
        <v>0</v>
      </c>
      <c r="O22" s="149">
        <f>Summary!$G$58</f>
        <v>0</v>
      </c>
      <c r="P22" s="149">
        <f>Summary!$G$59</f>
        <v>0.125</v>
      </c>
      <c r="Q22" s="149">
        <f>Summary!$G$60</f>
        <v>0.125</v>
      </c>
      <c r="R22" s="149">
        <f>Summary!$G$61</f>
        <v>0.125</v>
      </c>
      <c r="S22" s="149">
        <f>Summary!$G$62</f>
        <v>0.125</v>
      </c>
      <c r="T22" s="153">
        <f t="shared" si="21"/>
        <v>1</v>
      </c>
      <c r="U22" s="161">
        <f t="shared" si="0"/>
        <v>42889.196165329042</v>
      </c>
      <c r="V22" s="158">
        <f t="shared" si="1"/>
        <v>0</v>
      </c>
      <c r="W22" s="158">
        <f t="shared" si="2"/>
        <v>0</v>
      </c>
      <c r="X22" s="158">
        <f t="shared" si="3"/>
        <v>2266.0937981544917</v>
      </c>
      <c r="Y22" s="158">
        <f t="shared" si="4"/>
        <v>4330.8041437134043</v>
      </c>
      <c r="Z22" s="158">
        <f t="shared" si="5"/>
        <v>16011.271935442568</v>
      </c>
      <c r="AA22" s="162">
        <f t="shared" si="6"/>
        <v>6390.9197811749082</v>
      </c>
      <c r="AB22" s="38">
        <f t="shared" si="22"/>
        <v>70724.284476627596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66">
        <f t="shared" si="28"/>
        <v>20454.138759650294</v>
      </c>
      <c r="AI22" s="147">
        <f t="shared" si="29"/>
        <v>126289.91833237244</v>
      </c>
      <c r="AJ22" s="35">
        <f>IF(OR(K22="Yes",Summary!$G$77="EP"),$AI22*M22,AB22)</f>
        <v>70724.284476627596</v>
      </c>
      <c r="AK22" s="38">
        <f>IF(OR(L22="Yes",Summary!$G$77="EP"),$AI22*N22,AC22)</f>
        <v>0</v>
      </c>
      <c r="AL22" s="38">
        <f>IF(OR(M22="Yes",Summary!$G$77="EP"),$AI22*O22,AD22)</f>
        <v>0</v>
      </c>
      <c r="AM22" s="38">
        <f>IF(OR(N22="Yes",Summary!$G$77="EP"),$AI22*P22,AE22)</f>
        <v>13222.430702851643</v>
      </c>
      <c r="AN22" s="38">
        <f>IF(OR(O22="Yes",Summary!$G$77="EP"),$AI22*Q22,AF22)</f>
        <v>11422.495929044104</v>
      </c>
      <c r="AO22" s="38">
        <f>IF(OR(P22="Yes",Summary!$G$77="EP"),$AI22*R22,AG22)</f>
        <v>10466.568464198806</v>
      </c>
      <c r="AP22" s="159">
        <f>IF(OR(Q22="Yes",Summary!$G$77="EP"),$AI22*S22,AH22)</f>
        <v>20454.138759650294</v>
      </c>
      <c r="AQ22" s="161">
        <f t="shared" si="8"/>
        <v>42889.196165329042</v>
      </c>
      <c r="AR22" s="158">
        <f t="shared" si="9"/>
        <v>0</v>
      </c>
      <c r="AS22" s="158">
        <f t="shared" si="10"/>
        <v>0</v>
      </c>
      <c r="AT22" s="158">
        <f t="shared" si="11"/>
        <v>2266.0937981544917</v>
      </c>
      <c r="AU22" s="158">
        <f t="shared" si="12"/>
        <v>4330.8041437134043</v>
      </c>
      <c r="AV22" s="158">
        <f t="shared" si="13"/>
        <v>16011.271935442568</v>
      </c>
      <c r="AW22" s="162">
        <f t="shared" si="14"/>
        <v>6390.9197811749082</v>
      </c>
      <c r="AY22" s="40">
        <f t="shared" si="15"/>
        <v>101683.41863476599</v>
      </c>
      <c r="AZ22" s="176">
        <f t="shared" si="16"/>
        <v>99273.455602246395</v>
      </c>
      <c r="BA22" s="41">
        <f t="shared" si="17"/>
        <v>96228.249246621941</v>
      </c>
      <c r="BB22" s="176">
        <f t="shared" si="18"/>
        <v>105779.44562281323</v>
      </c>
      <c r="BC22" s="41">
        <f t="shared" si="19"/>
        <v>91379.96743235286</v>
      </c>
      <c r="BD22" s="176">
        <f t="shared" si="20"/>
        <v>83732.547713590364</v>
      </c>
      <c r="BE22" s="42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Growth'!O29</f>
        <v>No</v>
      </c>
      <c r="L23" s="155"/>
      <c r="M23" s="150">
        <f>Summary!$G$56</f>
        <v>0.5</v>
      </c>
      <c r="N23" s="149">
        <f>Summary!$G$57</f>
        <v>0</v>
      </c>
      <c r="O23" s="149">
        <f>Summary!$G$58</f>
        <v>0</v>
      </c>
      <c r="P23" s="149">
        <f>Summary!$G$59</f>
        <v>0.125</v>
      </c>
      <c r="Q23" s="149">
        <f>Summary!$G$60</f>
        <v>0.125</v>
      </c>
      <c r="R23" s="149">
        <f>Summary!$G$61</f>
        <v>0.125</v>
      </c>
      <c r="S23" s="149">
        <f>Summary!$G$62</f>
        <v>0.125</v>
      </c>
      <c r="T23" s="153">
        <f t="shared" si="21"/>
        <v>1</v>
      </c>
      <c r="U23" s="161">
        <f t="shared" si="0"/>
        <v>42889.196165329042</v>
      </c>
      <c r="V23" s="158">
        <f t="shared" si="1"/>
        <v>0</v>
      </c>
      <c r="W23" s="158">
        <f t="shared" si="2"/>
        <v>0</v>
      </c>
      <c r="X23" s="158">
        <f t="shared" si="3"/>
        <v>2266.0937981544917</v>
      </c>
      <c r="Y23" s="158">
        <f t="shared" si="4"/>
        <v>4330.8041437134043</v>
      </c>
      <c r="Z23" s="158">
        <f t="shared" si="5"/>
        <v>16011.271935442566</v>
      </c>
      <c r="AA23" s="162">
        <f t="shared" si="6"/>
        <v>6390.9197811749082</v>
      </c>
      <c r="AB23" s="38">
        <f t="shared" si="22"/>
        <v>70724.284476627596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66">
        <f t="shared" si="28"/>
        <v>20493.76246229358</v>
      </c>
      <c r="AI23" s="147">
        <f t="shared" si="29"/>
        <v>125713.49805317208</v>
      </c>
      <c r="AJ23" s="35">
        <f>IF(OR(K23="Yes",Summary!$G$77="EP"),$AI23*M23,AB23)</f>
        <v>70724.284476627596</v>
      </c>
      <c r="AK23" s="38">
        <f>IF(OR(L23="Yes",Summary!$G$77="EP"),$AI23*N23,AC23)</f>
        <v>0</v>
      </c>
      <c r="AL23" s="38">
        <f>IF(OR(M23="Yes",Summary!$G$77="EP"),$AI23*O23,AD23)</f>
        <v>0</v>
      </c>
      <c r="AM23" s="38">
        <f>IF(OR(N23="Yes",Summary!$G$77="EP"),$AI23*P23,AE23)</f>
        <v>12861.668570185448</v>
      </c>
      <c r="AN23" s="38">
        <f>IF(OR(O23="Yes",Summary!$G$77="EP"),$AI23*Q23,AF23)</f>
        <v>11191.230987769808</v>
      </c>
      <c r="AO23" s="38">
        <f>IF(OR(P23="Yes",Summary!$G$77="EP"),$AI23*R23,AG23)</f>
        <v>10442.551556295643</v>
      </c>
      <c r="AP23" s="159">
        <f>IF(OR(Q23="Yes",Summary!$G$77="EP"),$AI23*S23,AH23)</f>
        <v>20493.76246229358</v>
      </c>
      <c r="AQ23" s="161">
        <f t="shared" si="8"/>
        <v>42889.196165329042</v>
      </c>
      <c r="AR23" s="158">
        <f t="shared" si="9"/>
        <v>0</v>
      </c>
      <c r="AS23" s="158">
        <f t="shared" si="10"/>
        <v>0</v>
      </c>
      <c r="AT23" s="158">
        <f t="shared" si="11"/>
        <v>2266.0937981544917</v>
      </c>
      <c r="AU23" s="158">
        <f t="shared" si="12"/>
        <v>4330.8041437134043</v>
      </c>
      <c r="AV23" s="158">
        <f t="shared" si="13"/>
        <v>16011.271935442568</v>
      </c>
      <c r="AW23" s="162">
        <f t="shared" si="14"/>
        <v>6390.9197811749082</v>
      </c>
      <c r="AY23" s="40">
        <f t="shared" si="15"/>
        <v>101683.41863476599</v>
      </c>
      <c r="AZ23" s="176">
        <f t="shared" si="16"/>
        <v>99096.728586576588</v>
      </c>
      <c r="BA23" s="41">
        <f t="shared" si="17"/>
        <v>94390.978905414595</v>
      </c>
      <c r="BB23" s="176">
        <f t="shared" si="18"/>
        <v>102893.34856148367</v>
      </c>
      <c r="BC23" s="41">
        <f t="shared" si="19"/>
        <v>89529.847902158479</v>
      </c>
      <c r="BD23" s="176">
        <f t="shared" si="20"/>
        <v>83540.412450365053</v>
      </c>
      <c r="BE23" s="42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Growth'!O30</f>
        <v>No</v>
      </c>
      <c r="L24" s="155"/>
      <c r="M24" s="150">
        <f>Summary!$G$56</f>
        <v>0.5</v>
      </c>
      <c r="N24" s="149">
        <f>Summary!$G$57</f>
        <v>0</v>
      </c>
      <c r="O24" s="149">
        <f>Summary!$G$58</f>
        <v>0</v>
      </c>
      <c r="P24" s="149">
        <f>Summary!$G$59</f>
        <v>0.125</v>
      </c>
      <c r="Q24" s="149">
        <f>Summary!$G$60</f>
        <v>0.125</v>
      </c>
      <c r="R24" s="149">
        <f>Summary!$G$61</f>
        <v>0.125</v>
      </c>
      <c r="S24" s="149">
        <f>Summary!$G$62</f>
        <v>0.125</v>
      </c>
      <c r="T24" s="153">
        <f t="shared" si="21"/>
        <v>1</v>
      </c>
      <c r="U24" s="161">
        <f t="shared" si="0"/>
        <v>42889.196165329042</v>
      </c>
      <c r="V24" s="158">
        <f t="shared" si="1"/>
        <v>0</v>
      </c>
      <c r="W24" s="158">
        <f t="shared" si="2"/>
        <v>0</v>
      </c>
      <c r="X24" s="158">
        <f t="shared" si="3"/>
        <v>2266.0937981544917</v>
      </c>
      <c r="Y24" s="158">
        <f t="shared" si="4"/>
        <v>4330.8041437134043</v>
      </c>
      <c r="Z24" s="158">
        <f t="shared" si="5"/>
        <v>16011.271935442566</v>
      </c>
      <c r="AA24" s="162">
        <f t="shared" si="6"/>
        <v>6390.9197811749082</v>
      </c>
      <c r="AB24" s="38">
        <f t="shared" si="22"/>
        <v>70724.284476627596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66">
        <f t="shared" si="28"/>
        <v>20471.394243059465</v>
      </c>
      <c r="AI24" s="147">
        <f t="shared" si="29"/>
        <v>124426.4421246369</v>
      </c>
      <c r="AJ24" s="35">
        <f>IF(OR(K24="Yes",Summary!$G$77="EP"),$AI24*M24,AB24)</f>
        <v>70724.284476627596</v>
      </c>
      <c r="AK24" s="38">
        <f>IF(OR(L24="Yes",Summary!$G$77="EP"),$AI24*N24,AC24)</f>
        <v>0</v>
      </c>
      <c r="AL24" s="38">
        <f>IF(OR(M24="Yes",Summary!$G$77="EP"),$AI24*O24,AD24)</f>
        <v>0</v>
      </c>
      <c r="AM24" s="38">
        <f>IF(OR(N24="Yes",Summary!$G$77="EP"),$AI24*P24,AE24)</f>
        <v>12569.569079603334</v>
      </c>
      <c r="AN24" s="38">
        <f>IF(OR(O24="Yes",Summary!$G$77="EP"),$AI24*Q24,AF24)</f>
        <v>11012.801857048815</v>
      </c>
      <c r="AO24" s="38">
        <f>IF(OR(P24="Yes",Summary!$G$77="EP"),$AI24*R24,AG24)</f>
        <v>9648.3924682976904</v>
      </c>
      <c r="AP24" s="159">
        <f>IF(OR(Q24="Yes",Summary!$G$77="EP"),$AI24*S24,AH24)</f>
        <v>20471.394243059465</v>
      </c>
      <c r="AQ24" s="161">
        <f t="shared" si="8"/>
        <v>42889.196165329042</v>
      </c>
      <c r="AR24" s="158">
        <f t="shared" si="9"/>
        <v>0</v>
      </c>
      <c r="AS24" s="158">
        <f t="shared" si="10"/>
        <v>0</v>
      </c>
      <c r="AT24" s="158">
        <f t="shared" si="11"/>
        <v>2266.0937981544917</v>
      </c>
      <c r="AU24" s="158">
        <f t="shared" si="12"/>
        <v>4330.8041437134043</v>
      </c>
      <c r="AV24" s="158">
        <f t="shared" si="13"/>
        <v>16011.271935442566</v>
      </c>
      <c r="AW24" s="162">
        <f t="shared" si="14"/>
        <v>6390.9197811749082</v>
      </c>
      <c r="AY24" s="40">
        <f t="shared" si="15"/>
        <v>101683.41863476599</v>
      </c>
      <c r="AZ24" s="176">
        <f t="shared" si="16"/>
        <v>97781.094136590342</v>
      </c>
      <c r="BA24" s="41">
        <f t="shared" si="17"/>
        <v>93551.731959430996</v>
      </c>
      <c r="BB24" s="176">
        <f t="shared" si="18"/>
        <v>100556.55263682676</v>
      </c>
      <c r="BC24" s="41">
        <f t="shared" si="19"/>
        <v>88102.414856390547</v>
      </c>
      <c r="BD24" s="176">
        <f t="shared" si="20"/>
        <v>77187.13974638145</v>
      </c>
      <c r="BE24" s="42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Growth'!O31</f>
        <v>No</v>
      </c>
      <c r="L25" s="155"/>
      <c r="M25" s="150">
        <f>Summary!$G$56</f>
        <v>0.5</v>
      </c>
      <c r="N25" s="149">
        <f>Summary!$G$57</f>
        <v>0</v>
      </c>
      <c r="O25" s="149">
        <f>Summary!$G$58</f>
        <v>0</v>
      </c>
      <c r="P25" s="149">
        <f>Summary!$G$59</f>
        <v>0.125</v>
      </c>
      <c r="Q25" s="149">
        <f>Summary!$G$60</f>
        <v>0.125</v>
      </c>
      <c r="R25" s="149">
        <f>Summary!$G$61</f>
        <v>0.125</v>
      </c>
      <c r="S25" s="149">
        <f>Summary!$G$62</f>
        <v>0.125</v>
      </c>
      <c r="T25" s="153">
        <f t="shared" si="21"/>
        <v>1</v>
      </c>
      <c r="U25" s="161">
        <f t="shared" si="0"/>
        <v>42889.196165329042</v>
      </c>
      <c r="V25" s="158">
        <f t="shared" si="1"/>
        <v>0</v>
      </c>
      <c r="W25" s="158">
        <f t="shared" si="2"/>
        <v>0</v>
      </c>
      <c r="X25" s="158">
        <f t="shared" si="3"/>
        <v>2266.0937981544917</v>
      </c>
      <c r="Y25" s="158">
        <f t="shared" si="4"/>
        <v>4330.8041437134043</v>
      </c>
      <c r="Z25" s="158">
        <f t="shared" si="5"/>
        <v>16011.271935442566</v>
      </c>
      <c r="AA25" s="162">
        <f t="shared" si="6"/>
        <v>6390.9197811749091</v>
      </c>
      <c r="AB25" s="38">
        <f t="shared" si="22"/>
        <v>70724.284476627596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66">
        <f t="shared" si="28"/>
        <v>20224.704739506116</v>
      </c>
      <c r="AI25" s="147">
        <f t="shared" si="29"/>
        <v>123655.10926116671</v>
      </c>
      <c r="AJ25" s="35">
        <f>IF(OR(K25="Yes",Summary!$G$77="EP"),$AI25*M25,AB25)</f>
        <v>70724.284476627596</v>
      </c>
      <c r="AK25" s="38">
        <f>IF(OR(L25="Yes",Summary!$G$77="EP"),$AI25*N25,AC25)</f>
        <v>0</v>
      </c>
      <c r="AL25" s="38">
        <f>IF(OR(M25="Yes",Summary!$G$77="EP"),$AI25*O25,AD25)</f>
        <v>0</v>
      </c>
      <c r="AM25" s="38">
        <f>IF(OR(N25="Yes",Summary!$G$77="EP"),$AI25*P25,AE25)</f>
        <v>12313.500480411876</v>
      </c>
      <c r="AN25" s="38">
        <f>IF(OR(O25="Yes",Summary!$G$77="EP"),$AI25*Q25,AF25)</f>
        <v>10717.00793403319</v>
      </c>
      <c r="AO25" s="38">
        <f>IF(OR(P25="Yes",Summary!$G$77="EP"),$AI25*R25,AG25)</f>
        <v>9675.6116305879423</v>
      </c>
      <c r="AP25" s="159">
        <f>IF(OR(Q25="Yes",Summary!$G$77="EP"),$AI25*S25,AH25)</f>
        <v>20224.704739506116</v>
      </c>
      <c r="AQ25" s="161">
        <f t="shared" si="8"/>
        <v>42889.196165329042</v>
      </c>
      <c r="AR25" s="158">
        <f t="shared" si="9"/>
        <v>0</v>
      </c>
      <c r="AS25" s="158">
        <f t="shared" si="10"/>
        <v>0</v>
      </c>
      <c r="AT25" s="158">
        <f t="shared" si="11"/>
        <v>2266.0937981544917</v>
      </c>
      <c r="AU25" s="158">
        <f t="shared" si="12"/>
        <v>4330.8041437134043</v>
      </c>
      <c r="AV25" s="158">
        <f t="shared" si="13"/>
        <v>16011.271935442566</v>
      </c>
      <c r="AW25" s="162">
        <f t="shared" si="14"/>
        <v>6390.9197811749082</v>
      </c>
      <c r="AY25" s="40">
        <f t="shared" si="15"/>
        <v>101683.41863476599</v>
      </c>
      <c r="AZ25" s="176">
        <f t="shared" si="16"/>
        <v>97376.58563405725</v>
      </c>
      <c r="BA25" s="41">
        <f t="shared" si="17"/>
        <v>92401.412786364657</v>
      </c>
      <c r="BB25" s="176">
        <f t="shared" si="18"/>
        <v>98508.003843295082</v>
      </c>
      <c r="BC25" s="41">
        <f t="shared" si="19"/>
        <v>85736.063472265538</v>
      </c>
      <c r="BD25" s="176">
        <f t="shared" si="20"/>
        <v>77404.893044703465</v>
      </c>
      <c r="BE25" s="42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Growth'!O32</f>
        <v>No</v>
      </c>
      <c r="L26" s="155"/>
      <c r="M26" s="150">
        <f>Summary!$G$56</f>
        <v>0.5</v>
      </c>
      <c r="N26" s="149">
        <f>Summary!$G$57</f>
        <v>0</v>
      </c>
      <c r="O26" s="149">
        <f>Summary!$G$58</f>
        <v>0</v>
      </c>
      <c r="P26" s="149">
        <f>Summary!$G$59</f>
        <v>0.125</v>
      </c>
      <c r="Q26" s="149">
        <f>Summary!$G$60</f>
        <v>0.125</v>
      </c>
      <c r="R26" s="149">
        <f>Summary!$G$61</f>
        <v>0.125</v>
      </c>
      <c r="S26" s="149">
        <f>Summary!$G$62</f>
        <v>0.125</v>
      </c>
      <c r="T26" s="153">
        <f t="shared" si="21"/>
        <v>1</v>
      </c>
      <c r="U26" s="161">
        <f t="shared" si="0"/>
        <v>42889.196165329042</v>
      </c>
      <c r="V26" s="158">
        <f t="shared" si="1"/>
        <v>0</v>
      </c>
      <c r="W26" s="158">
        <f t="shared" si="2"/>
        <v>0</v>
      </c>
      <c r="X26" s="158">
        <f t="shared" si="3"/>
        <v>2266.0937981544917</v>
      </c>
      <c r="Y26" s="158">
        <f t="shared" si="4"/>
        <v>4330.8041437134043</v>
      </c>
      <c r="Z26" s="158">
        <f t="shared" si="5"/>
        <v>16011.271935442566</v>
      </c>
      <c r="AA26" s="162">
        <f t="shared" si="6"/>
        <v>6390.9197811749091</v>
      </c>
      <c r="AB26" s="38">
        <f t="shared" si="22"/>
        <v>70724.284476627596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66">
        <f t="shared" si="28"/>
        <v>20054.706273326865</v>
      </c>
      <c r="AI26" s="147">
        <f t="shared" si="29"/>
        <v>124164.78715121254</v>
      </c>
      <c r="AJ26" s="35">
        <f>IF(OR(K26="Yes",Summary!$G$77="EP"),$AI26*M26,AB26)</f>
        <v>70724.284476627596</v>
      </c>
      <c r="AK26" s="38">
        <f>IF(OR(L26="Yes",Summary!$G$77="EP"),$AI26*N26,AC26)</f>
        <v>0</v>
      </c>
      <c r="AL26" s="38">
        <f>IF(OR(M26="Yes",Summary!$G$77="EP"),$AI26*O26,AD26)</f>
        <v>0</v>
      </c>
      <c r="AM26" s="38">
        <f>IF(OR(N26="Yes",Summary!$G$77="EP"),$AI26*P26,AE26)</f>
        <v>12660.212831529514</v>
      </c>
      <c r="AN26" s="38">
        <f>IF(OR(O26="Yes",Summary!$G$77="EP"),$AI26*Q26,AF26)</f>
        <v>10901.06711014101</v>
      </c>
      <c r="AO26" s="38">
        <f>IF(OR(P26="Yes",Summary!$G$77="EP"),$AI26*R26,AG26)</f>
        <v>9824.5164595875594</v>
      </c>
      <c r="AP26" s="159">
        <f>IF(OR(Q26="Yes",Summary!$G$77="EP"),$AI26*S26,AH26)</f>
        <v>20054.706273326865</v>
      </c>
      <c r="AQ26" s="161">
        <f t="shared" si="8"/>
        <v>42889.196165329042</v>
      </c>
      <c r="AR26" s="158">
        <f t="shared" si="9"/>
        <v>0</v>
      </c>
      <c r="AS26" s="158">
        <f t="shared" si="10"/>
        <v>0</v>
      </c>
      <c r="AT26" s="158">
        <f t="shared" si="11"/>
        <v>2266.0937981544917</v>
      </c>
      <c r="AU26" s="158">
        <f t="shared" si="12"/>
        <v>4330.8041437134043</v>
      </c>
      <c r="AV26" s="158">
        <f t="shared" si="13"/>
        <v>16011.271935442566</v>
      </c>
      <c r="AW26" s="162">
        <f t="shared" si="14"/>
        <v>6390.9197811749091</v>
      </c>
      <c r="AY26" s="40">
        <f t="shared" si="15"/>
        <v>101683.41863476599</v>
      </c>
      <c r="AZ26" s="176">
        <f t="shared" si="16"/>
        <v>97737.894199426621</v>
      </c>
      <c r="BA26" s="41">
        <f t="shared" si="17"/>
        <v>93749.392437056478</v>
      </c>
      <c r="BB26" s="176">
        <f t="shared" si="18"/>
        <v>101281.7026522362</v>
      </c>
      <c r="BC26" s="41">
        <f t="shared" si="19"/>
        <v>87208.536881128108</v>
      </c>
      <c r="BD26" s="176">
        <f t="shared" si="20"/>
        <v>78596.131676700403</v>
      </c>
      <c r="BE26" s="42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Growth'!O33</f>
        <v>No</v>
      </c>
      <c r="L27" s="155"/>
      <c r="M27" s="150">
        <f>Summary!$G$56</f>
        <v>0.5</v>
      </c>
      <c r="N27" s="149">
        <f>Summary!$G$57</f>
        <v>0</v>
      </c>
      <c r="O27" s="149">
        <f>Summary!$G$58</f>
        <v>0</v>
      </c>
      <c r="P27" s="149">
        <f>Summary!$G$59</f>
        <v>0.125</v>
      </c>
      <c r="Q27" s="149">
        <f>Summary!$G$60</f>
        <v>0.125</v>
      </c>
      <c r="R27" s="149">
        <f>Summary!$G$61</f>
        <v>0.125</v>
      </c>
      <c r="S27" s="149">
        <f>Summary!$G$62</f>
        <v>0.125</v>
      </c>
      <c r="T27" s="153">
        <f t="shared" si="21"/>
        <v>1</v>
      </c>
      <c r="U27" s="161">
        <f t="shared" si="0"/>
        <v>42889.196165329042</v>
      </c>
      <c r="V27" s="158">
        <f t="shared" si="1"/>
        <v>0</v>
      </c>
      <c r="W27" s="158">
        <f t="shared" si="2"/>
        <v>0</v>
      </c>
      <c r="X27" s="158">
        <f t="shared" si="3"/>
        <v>2266.0937981544917</v>
      </c>
      <c r="Y27" s="158">
        <f t="shared" si="4"/>
        <v>4330.8041437134043</v>
      </c>
      <c r="Z27" s="158">
        <f t="shared" si="5"/>
        <v>16011.271935442566</v>
      </c>
      <c r="AA27" s="162">
        <f t="shared" si="6"/>
        <v>6390.9197811749091</v>
      </c>
      <c r="AB27" s="38">
        <f t="shared" si="22"/>
        <v>70719.995557011061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66">
        <f t="shared" si="28"/>
        <v>20019.556214530403</v>
      </c>
      <c r="AI27" s="147">
        <f t="shared" si="29"/>
        <v>124324.14795271747</v>
      </c>
      <c r="AJ27" s="35">
        <f>IF(OR(K27="Yes",Summary!$G$77="EP"),$AI27*M27,AB27)</f>
        <v>70719.995557011061</v>
      </c>
      <c r="AK27" s="38">
        <f>IF(OR(L27="Yes",Summary!$G$77="EP"),$AI27*N27,AC27)</f>
        <v>0</v>
      </c>
      <c r="AL27" s="38">
        <f>IF(OR(M27="Yes",Summary!$G$77="EP"),$AI27*O27,AD27)</f>
        <v>0</v>
      </c>
      <c r="AM27" s="38">
        <f>IF(OR(N27="Yes",Summary!$G$77="EP"),$AI27*P27,AE27)</f>
        <v>12529.232609996185</v>
      </c>
      <c r="AN27" s="38">
        <f>IF(OR(O27="Yes",Summary!$G$77="EP"),$AI27*Q27,AF27)</f>
        <v>10889.807019367356</v>
      </c>
      <c r="AO27" s="38">
        <f>IF(OR(P27="Yes",Summary!$G$77="EP"),$AI27*R27,AG27)</f>
        <v>10165.556551812486</v>
      </c>
      <c r="AP27" s="159">
        <f>IF(OR(Q27="Yes",Summary!$G$77="EP"),$AI27*S27,AH27)</f>
        <v>20019.556214530403</v>
      </c>
      <c r="AQ27" s="161">
        <f t="shared" si="8"/>
        <v>42889.196165329042</v>
      </c>
      <c r="AR27" s="158">
        <f t="shared" si="9"/>
        <v>0</v>
      </c>
      <c r="AS27" s="158">
        <f t="shared" si="10"/>
        <v>0</v>
      </c>
      <c r="AT27" s="158">
        <f t="shared" si="11"/>
        <v>2266.0937981544917</v>
      </c>
      <c r="AU27" s="158">
        <f t="shared" si="12"/>
        <v>4330.8041437134043</v>
      </c>
      <c r="AV27" s="158">
        <f t="shared" si="13"/>
        <v>16011.271935442566</v>
      </c>
      <c r="AW27" s="162">
        <f t="shared" si="14"/>
        <v>6390.9197811749091</v>
      </c>
      <c r="AY27" s="40">
        <f t="shared" si="15"/>
        <v>101677.25226614048</v>
      </c>
      <c r="AZ27" s="176">
        <f t="shared" si="16"/>
        <v>98315.202450614612</v>
      </c>
      <c r="BA27" s="41">
        <f t="shared" si="17"/>
        <v>93554.972295129774</v>
      </c>
      <c r="BB27" s="176">
        <f t="shared" si="18"/>
        <v>100233.86087996955</v>
      </c>
      <c r="BC27" s="41">
        <f t="shared" si="19"/>
        <v>87118.45615493886</v>
      </c>
      <c r="BD27" s="176">
        <f t="shared" si="20"/>
        <v>81324.452414499814</v>
      </c>
      <c r="BE27" s="42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Growth'!O34</f>
        <v>No</v>
      </c>
      <c r="L28" s="155"/>
      <c r="M28" s="150">
        <f>Summary!$G$56</f>
        <v>0.5</v>
      </c>
      <c r="N28" s="149">
        <f>Summary!$G$57</f>
        <v>0</v>
      </c>
      <c r="O28" s="149">
        <f>Summary!$G$58</f>
        <v>0</v>
      </c>
      <c r="P28" s="149">
        <f>Summary!$G$59</f>
        <v>0.125</v>
      </c>
      <c r="Q28" s="149">
        <f>Summary!$G$60</f>
        <v>0.125</v>
      </c>
      <c r="R28" s="149">
        <f>Summary!$G$61</f>
        <v>0.125</v>
      </c>
      <c r="S28" s="149">
        <f>Summary!$G$62</f>
        <v>0.125</v>
      </c>
      <c r="T28" s="153">
        <f t="shared" si="21"/>
        <v>1</v>
      </c>
      <c r="U28" s="161">
        <f t="shared" si="0"/>
        <v>42889.196165329049</v>
      </c>
      <c r="V28" s="158">
        <f t="shared" si="1"/>
        <v>0</v>
      </c>
      <c r="W28" s="158">
        <f t="shared" si="2"/>
        <v>0</v>
      </c>
      <c r="X28" s="158">
        <f t="shared" si="3"/>
        <v>2266.0937981544917</v>
      </c>
      <c r="Y28" s="158">
        <f t="shared" si="4"/>
        <v>4330.8041437134043</v>
      </c>
      <c r="Z28" s="158">
        <f t="shared" si="5"/>
        <v>16011.271935442566</v>
      </c>
      <c r="AA28" s="162">
        <f t="shared" si="6"/>
        <v>6390.9197811749091</v>
      </c>
      <c r="AB28" s="38">
        <f t="shared" si="22"/>
        <v>70724.284476627596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66">
        <f t="shared" si="28"/>
        <v>20224.065647527997</v>
      </c>
      <c r="AI28" s="147">
        <f t="shared" si="29"/>
        <v>125486.69550151993</v>
      </c>
      <c r="AJ28" s="35">
        <f>IF(OR(K28="Yes",Summary!$G$77="EP"),$AI28*M28,AB28)</f>
        <v>70724.284476627596</v>
      </c>
      <c r="AK28" s="38">
        <f>IF(OR(L28="Yes",Summary!$G$77="EP"),$AI28*N28,AC28)</f>
        <v>0</v>
      </c>
      <c r="AL28" s="38">
        <f>IF(OR(M28="Yes",Summary!$G$77="EP"),$AI28*O28,AD28)</f>
        <v>0</v>
      </c>
      <c r="AM28" s="38">
        <f>IF(OR(N28="Yes",Summary!$G$77="EP"),$AI28*P28,AE28)</f>
        <v>12645.936440601141</v>
      </c>
      <c r="AN28" s="38">
        <f>IF(OR(O28="Yes",Summary!$G$77="EP"),$AI28*Q28,AF28)</f>
        <v>11001.541766275161</v>
      </c>
      <c r="AO28" s="38">
        <f>IF(OR(P28="Yes",Summary!$G$77="EP"),$AI28*R28,AG28)</f>
        <v>10890.867170488034</v>
      </c>
      <c r="AP28" s="159">
        <f>IF(OR(Q28="Yes",Summary!$G$77="EP"),$AI28*S28,AH28)</f>
        <v>20224.065647527997</v>
      </c>
      <c r="AQ28" s="161">
        <f t="shared" si="8"/>
        <v>42889.196165329042</v>
      </c>
      <c r="AR28" s="158">
        <f t="shared" si="9"/>
        <v>0</v>
      </c>
      <c r="AS28" s="158">
        <f t="shared" si="10"/>
        <v>0</v>
      </c>
      <c r="AT28" s="158">
        <f t="shared" si="11"/>
        <v>2266.0937981544917</v>
      </c>
      <c r="AU28" s="158">
        <f t="shared" si="12"/>
        <v>4330.8041437134043</v>
      </c>
      <c r="AV28" s="158">
        <f t="shared" si="13"/>
        <v>16011.271935442566</v>
      </c>
      <c r="AW28" s="162">
        <f t="shared" si="14"/>
        <v>6390.9197811749091</v>
      </c>
      <c r="AY28" s="40">
        <f t="shared" si="15"/>
        <v>101683.41863476599</v>
      </c>
      <c r="AZ28" s="176">
        <f t="shared" si="16"/>
        <v>99277.382869261273</v>
      </c>
      <c r="BA28" s="41">
        <f t="shared" si="17"/>
        <v>94552.99569035352</v>
      </c>
      <c r="BB28" s="176">
        <f t="shared" si="18"/>
        <v>101167.4915248092</v>
      </c>
      <c r="BC28" s="41">
        <f t="shared" si="19"/>
        <v>88012.3341302013</v>
      </c>
      <c r="BD28" s="176">
        <f t="shared" si="20"/>
        <v>87126.937363904188</v>
      </c>
      <c r="BE28" s="42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Growth'!O35</f>
        <v>No</v>
      </c>
      <c r="L29" s="155"/>
      <c r="M29" s="150">
        <f>Summary!$G$56</f>
        <v>0.5</v>
      </c>
      <c r="N29" s="149">
        <f>Summary!$G$57</f>
        <v>0</v>
      </c>
      <c r="O29" s="149">
        <f>Summary!$G$58</f>
        <v>0</v>
      </c>
      <c r="P29" s="149">
        <f>Summary!$G$59</f>
        <v>0.125</v>
      </c>
      <c r="Q29" s="149">
        <f>Summary!$G$60</f>
        <v>0.125</v>
      </c>
      <c r="R29" s="149">
        <f>Summary!$G$61</f>
        <v>0.125</v>
      </c>
      <c r="S29" s="149">
        <f>Summary!$G$62</f>
        <v>0.125</v>
      </c>
      <c r="T29" s="153">
        <f t="shared" si="21"/>
        <v>1</v>
      </c>
      <c r="U29" s="161">
        <f t="shared" si="0"/>
        <v>42889.196165329049</v>
      </c>
      <c r="V29" s="158">
        <f t="shared" si="1"/>
        <v>0</v>
      </c>
      <c r="W29" s="158">
        <f t="shared" si="2"/>
        <v>0</v>
      </c>
      <c r="X29" s="158">
        <f t="shared" si="3"/>
        <v>2266.0937981544917</v>
      </c>
      <c r="Y29" s="158">
        <f t="shared" si="4"/>
        <v>4330.8041437134043</v>
      </c>
      <c r="Z29" s="158">
        <f t="shared" si="5"/>
        <v>16011.271935442568</v>
      </c>
      <c r="AA29" s="162">
        <f t="shared" si="6"/>
        <v>6390.9197811749082</v>
      </c>
      <c r="AB29" s="38">
        <f t="shared" si="22"/>
        <v>70715.706637394542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66">
        <f t="shared" si="28"/>
        <v>19869.369599672791</v>
      </c>
      <c r="AI29" s="147">
        <f t="shared" si="29"/>
        <v>124823.24528079572</v>
      </c>
      <c r="AJ29" s="35">
        <f>IF(OR(K29="Yes",Summary!$G$77="EP"),$AI29*M29,AB29)</f>
        <v>70715.706637394542</v>
      </c>
      <c r="AK29" s="38">
        <f>IF(OR(L29="Yes",Summary!$G$77="EP"),$AI29*N29,AC29)</f>
        <v>0</v>
      </c>
      <c r="AL29" s="38">
        <f>IF(OR(M29="Yes",Summary!$G$77="EP"),$AI29*O29,AD29)</f>
        <v>0</v>
      </c>
      <c r="AM29" s="38">
        <f>IF(OR(N29="Yes",Summary!$G$77="EP"),$AI29*P29,AE29)</f>
        <v>12459.210311633211</v>
      </c>
      <c r="AN29" s="38">
        <f>IF(OR(O29="Yes",Summary!$G$77="EP"),$AI29*Q29,AF29)</f>
        <v>10745.591241381699</v>
      </c>
      <c r="AO29" s="38">
        <f>IF(OR(P29="Yes",Summary!$G$77="EP"),$AI29*R29,AG29)</f>
        <v>11033.367490713474</v>
      </c>
      <c r="AP29" s="159">
        <f>IF(OR(Q29="Yes",Summary!$G$77="EP"),$AI29*S29,AH29)</f>
        <v>19869.369599672791</v>
      </c>
      <c r="AQ29" s="161">
        <f t="shared" si="8"/>
        <v>42889.196165329049</v>
      </c>
      <c r="AR29" s="158">
        <f t="shared" si="9"/>
        <v>0</v>
      </c>
      <c r="AS29" s="158">
        <f t="shared" si="10"/>
        <v>0</v>
      </c>
      <c r="AT29" s="158">
        <f t="shared" si="11"/>
        <v>2266.0937981544917</v>
      </c>
      <c r="AU29" s="158">
        <f t="shared" si="12"/>
        <v>4330.8041437134043</v>
      </c>
      <c r="AV29" s="158">
        <f t="shared" si="13"/>
        <v>16011.271935442566</v>
      </c>
      <c r="AW29" s="162">
        <f t="shared" si="14"/>
        <v>6390.9197811749091</v>
      </c>
      <c r="AY29" s="40">
        <f t="shared" si="15"/>
        <v>101671.08589751496</v>
      </c>
      <c r="AZ29" s="176">
        <f t="shared" si="16"/>
        <v>99037.819581353324</v>
      </c>
      <c r="BA29" s="41">
        <f t="shared" si="17"/>
        <v>93503.126923949327</v>
      </c>
      <c r="BB29" s="176">
        <f t="shared" si="18"/>
        <v>99673.68249306576</v>
      </c>
      <c r="BC29" s="41">
        <f t="shared" si="19"/>
        <v>85964.729931053604</v>
      </c>
      <c r="BD29" s="176">
        <f t="shared" si="20"/>
        <v>88266.939925707702</v>
      </c>
      <c r="BE29" s="42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Growth'!O36</f>
        <v>No</v>
      </c>
      <c r="L30" s="155"/>
      <c r="M30" s="150">
        <f>Summary!$G$56</f>
        <v>0.5</v>
      </c>
      <c r="N30" s="149">
        <f>Summary!$G$57</f>
        <v>0</v>
      </c>
      <c r="O30" s="149">
        <f>Summary!$G$58</f>
        <v>0</v>
      </c>
      <c r="P30" s="149">
        <f>Summary!$G$59</f>
        <v>0.125</v>
      </c>
      <c r="Q30" s="149">
        <f>Summary!$G$60</f>
        <v>0.125</v>
      </c>
      <c r="R30" s="149">
        <f>Summary!$G$61</f>
        <v>0.125</v>
      </c>
      <c r="S30" s="149">
        <f>Summary!$G$62</f>
        <v>0.125</v>
      </c>
      <c r="T30" s="153">
        <f t="shared" si="21"/>
        <v>1</v>
      </c>
      <c r="U30" s="161">
        <f t="shared" si="0"/>
        <v>42889.196165329049</v>
      </c>
      <c r="V30" s="158">
        <f t="shared" si="1"/>
        <v>0</v>
      </c>
      <c r="W30" s="158">
        <f t="shared" si="2"/>
        <v>0</v>
      </c>
      <c r="X30" s="158">
        <f t="shared" si="3"/>
        <v>2266.0937981544917</v>
      </c>
      <c r="Y30" s="158">
        <f t="shared" si="4"/>
        <v>4330.8041437134043</v>
      </c>
      <c r="Z30" s="158">
        <f t="shared" si="5"/>
        <v>16011.271935442568</v>
      </c>
      <c r="AA30" s="162">
        <f t="shared" si="6"/>
        <v>6390.9197811749073</v>
      </c>
      <c r="AB30" s="38">
        <f t="shared" si="22"/>
        <v>70711.417717778007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66">
        <f t="shared" si="28"/>
        <v>19816.324965489035</v>
      </c>
      <c r="AI30" s="147">
        <f t="shared" si="29"/>
        <v>124337.84794050887</v>
      </c>
      <c r="AJ30" s="35">
        <f>IF(OR(K30="Yes",Summary!$G$77="EP"),$AI30*M30,AB30)</f>
        <v>70711.417717778007</v>
      </c>
      <c r="AK30" s="38">
        <f>IF(OR(L30="Yes",Summary!$G$77="EP"),$AI30*N30,AC30)</f>
        <v>0</v>
      </c>
      <c r="AL30" s="38">
        <f>IF(OR(M30="Yes",Summary!$G$77="EP"),$AI30*O30,AD30)</f>
        <v>0</v>
      </c>
      <c r="AM30" s="38">
        <f>IF(OR(N30="Yes",Summary!$G$77="EP"),$AI30*P30,AE30)</f>
        <v>12411.622341871966</v>
      </c>
      <c r="AN30" s="38">
        <f>IF(OR(O30="Yes",Summary!$G$77="EP"),$AI30*Q30,AF30)</f>
        <v>10674.132973010428</v>
      </c>
      <c r="AO30" s="38">
        <f>IF(OR(P30="Yes",Summary!$G$77="EP"),$AI30*R30,AG30)</f>
        <v>10724.349942359431</v>
      </c>
      <c r="AP30" s="159">
        <f>IF(OR(Q30="Yes",Summary!$G$77="EP"),$AI30*S30,AH30)</f>
        <v>19816.324965489035</v>
      </c>
      <c r="AQ30" s="161">
        <f t="shared" si="8"/>
        <v>42889.196165329049</v>
      </c>
      <c r="AR30" s="158">
        <f t="shared" si="9"/>
        <v>0</v>
      </c>
      <c r="AS30" s="158">
        <f t="shared" si="10"/>
        <v>0</v>
      </c>
      <c r="AT30" s="158">
        <f t="shared" si="11"/>
        <v>2266.0937981544917</v>
      </c>
      <c r="AU30" s="158">
        <f t="shared" si="12"/>
        <v>4330.8041437134043</v>
      </c>
      <c r="AV30" s="158">
        <f t="shared" si="13"/>
        <v>16011.271935442568</v>
      </c>
      <c r="AW30" s="162">
        <f t="shared" si="14"/>
        <v>6390.9197811749082</v>
      </c>
      <c r="AY30" s="40">
        <f t="shared" si="15"/>
        <v>101664.91952888944</v>
      </c>
      <c r="AZ30" s="176">
        <f t="shared" si="16"/>
        <v>98240.584377331819</v>
      </c>
      <c r="BA30" s="41">
        <f t="shared" si="17"/>
        <v>93214.737046758033</v>
      </c>
      <c r="BB30" s="176">
        <f t="shared" si="18"/>
        <v>99292.978734975812</v>
      </c>
      <c r="BC30" s="41">
        <f t="shared" si="19"/>
        <v>85393.063784083439</v>
      </c>
      <c r="BD30" s="176">
        <f t="shared" si="20"/>
        <v>85794.799538875362</v>
      </c>
      <c r="BE30" s="42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Growth'!O37</f>
        <v>No</v>
      </c>
      <c r="L31" s="155"/>
      <c r="M31" s="150">
        <f>Summary!$G$56</f>
        <v>0.5</v>
      </c>
      <c r="N31" s="149">
        <f>Summary!$G$57</f>
        <v>0</v>
      </c>
      <c r="O31" s="149">
        <f>Summary!$G$58</f>
        <v>0</v>
      </c>
      <c r="P31" s="149">
        <f>Summary!$G$59</f>
        <v>0.125</v>
      </c>
      <c r="Q31" s="149">
        <f>Summary!$G$60</f>
        <v>0.125</v>
      </c>
      <c r="R31" s="149">
        <f>Summary!$G$61</f>
        <v>0.125</v>
      </c>
      <c r="S31" s="149">
        <f>Summary!$G$62</f>
        <v>0.125</v>
      </c>
      <c r="T31" s="153">
        <f t="shared" si="21"/>
        <v>1</v>
      </c>
      <c r="U31" s="161">
        <f t="shared" si="0"/>
        <v>42889.196165329049</v>
      </c>
      <c r="V31" s="158">
        <f t="shared" si="1"/>
        <v>0</v>
      </c>
      <c r="W31" s="158">
        <f t="shared" si="2"/>
        <v>0</v>
      </c>
      <c r="X31" s="158">
        <f t="shared" si="3"/>
        <v>2266.0937981544917</v>
      </c>
      <c r="Y31" s="158">
        <f t="shared" si="4"/>
        <v>4330.8041437134043</v>
      </c>
      <c r="Z31" s="158">
        <f t="shared" si="5"/>
        <v>16011.271935442568</v>
      </c>
      <c r="AA31" s="162">
        <f t="shared" si="6"/>
        <v>6390.9197811749082</v>
      </c>
      <c r="AB31" s="38">
        <f t="shared" si="22"/>
        <v>70711.417717778007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66">
        <f t="shared" si="28"/>
        <v>19588.808221279211</v>
      </c>
      <c r="AI31" s="147">
        <f t="shared" si="29"/>
        <v>123870.91364588807</v>
      </c>
      <c r="AJ31" s="35">
        <f>IF(OR(K31="Yes",Summary!$G$77="EP"),$AI31*M31,AB31)</f>
        <v>70711.417717778007</v>
      </c>
      <c r="AK31" s="38">
        <f>IF(OR(L31="Yes",Summary!$G$77="EP"),$AI31*N31,AC31)</f>
        <v>0</v>
      </c>
      <c r="AL31" s="38">
        <f>IF(OR(M31="Yes",Summary!$G$77="EP"),$AI31*O31,AD31)</f>
        <v>0</v>
      </c>
      <c r="AM31" s="38">
        <f>IF(OR(N31="Yes",Summary!$G$77="EP"),$AI31*P31,AE31)</f>
        <v>12437.455811170928</v>
      </c>
      <c r="AN31" s="38">
        <f>IF(OR(O31="Yes",Summary!$G$77="EP"),$AI31*Q31,AF31)</f>
        <v>10749.922045525413</v>
      </c>
      <c r="AO31" s="38">
        <f>IF(OR(P31="Yes",Summary!$G$77="EP"),$AI31*R31,AG31)</f>
        <v>10383.309850134505</v>
      </c>
      <c r="AP31" s="159">
        <f>IF(OR(Q31="Yes",Summary!$G$77="EP"),$AI31*S31,AH31)</f>
        <v>19588.808221279211</v>
      </c>
      <c r="AQ31" s="161">
        <f t="shared" si="8"/>
        <v>42889.196165329049</v>
      </c>
      <c r="AR31" s="158">
        <f t="shared" si="9"/>
        <v>0</v>
      </c>
      <c r="AS31" s="158">
        <f t="shared" si="10"/>
        <v>0</v>
      </c>
      <c r="AT31" s="158">
        <f t="shared" si="11"/>
        <v>2266.0937981544917</v>
      </c>
      <c r="AU31" s="158">
        <f t="shared" si="12"/>
        <v>4330.8041437134043</v>
      </c>
      <c r="AV31" s="158">
        <f t="shared" si="13"/>
        <v>16011.271935442568</v>
      </c>
      <c r="AW31" s="162">
        <f t="shared" si="14"/>
        <v>6390.9197811749073</v>
      </c>
      <c r="AY31" s="40">
        <f t="shared" si="15"/>
        <v>101664.91952888944</v>
      </c>
      <c r="AZ31" s="176">
        <f t="shared" si="16"/>
        <v>98110.984565840641</v>
      </c>
      <c r="BA31" s="41">
        <f t="shared" si="17"/>
        <v>93409.157188684738</v>
      </c>
      <c r="BB31" s="176">
        <f t="shared" si="18"/>
        <v>99499.6464893675</v>
      </c>
      <c r="BC31" s="41">
        <f t="shared" si="19"/>
        <v>85999.376364203315</v>
      </c>
      <c r="BD31" s="176">
        <f t="shared" si="20"/>
        <v>83066.478801075951</v>
      </c>
      <c r="BE31" s="42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Growth'!O38</f>
        <v>No</v>
      </c>
      <c r="L32" s="155"/>
      <c r="M32" s="150">
        <f>Summary!$G$56</f>
        <v>0.5</v>
      </c>
      <c r="N32" s="149">
        <f>Summary!$G$57</f>
        <v>0</v>
      </c>
      <c r="O32" s="149">
        <f>Summary!$G$58</f>
        <v>0</v>
      </c>
      <c r="P32" s="149">
        <f>Summary!$G$59</f>
        <v>0.125</v>
      </c>
      <c r="Q32" s="149">
        <f>Summary!$G$60</f>
        <v>0.125</v>
      </c>
      <c r="R32" s="149">
        <f>Summary!$G$61</f>
        <v>0.125</v>
      </c>
      <c r="S32" s="149">
        <f>Summary!$G$62</f>
        <v>0.125</v>
      </c>
      <c r="T32" s="153">
        <f t="shared" si="21"/>
        <v>1</v>
      </c>
      <c r="U32" s="161">
        <f t="shared" si="0"/>
        <v>42889.196165329049</v>
      </c>
      <c r="V32" s="158">
        <f t="shared" si="1"/>
        <v>0</v>
      </c>
      <c r="W32" s="158">
        <f t="shared" si="2"/>
        <v>0</v>
      </c>
      <c r="X32" s="158">
        <f t="shared" si="3"/>
        <v>2266.0937981544917</v>
      </c>
      <c r="Y32" s="158">
        <f t="shared" si="4"/>
        <v>4330.8041437134043</v>
      </c>
      <c r="Z32" s="158">
        <f t="shared" si="5"/>
        <v>16011.271935442568</v>
      </c>
      <c r="AA32" s="162">
        <f t="shared" si="6"/>
        <v>6390.9197811749082</v>
      </c>
      <c r="AB32" s="38">
        <f t="shared" si="22"/>
        <v>70711.417717778007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66">
        <f t="shared" si="28"/>
        <v>19360.652385091267</v>
      </c>
      <c r="AI32" s="147">
        <f t="shared" si="29"/>
        <v>123991.641549748</v>
      </c>
      <c r="AJ32" s="35">
        <f>IF(OR(K32="Yes",Summary!$G$77="EP"),$AI32*M32,AB32)</f>
        <v>70711.417717778007</v>
      </c>
      <c r="AK32" s="38">
        <f>IF(OR(L32="Yes",Summary!$G$77="EP"),$AI32*N32,AC32)</f>
        <v>0</v>
      </c>
      <c r="AL32" s="38">
        <f>IF(OR(M32="Yes",Summary!$G$77="EP"),$AI32*O32,AD32)</f>
        <v>0</v>
      </c>
      <c r="AM32" s="38">
        <f>IF(OR(N32="Yes",Summary!$G$77="EP"),$AI32*P32,AE32)</f>
        <v>12501.812875038515</v>
      </c>
      <c r="AN32" s="38">
        <f>IF(OR(O32="Yes",Summary!$G$77="EP"),$AI32*Q32,AF32)</f>
        <v>10807.088660222429</v>
      </c>
      <c r="AO32" s="38">
        <f>IF(OR(P32="Yes",Summary!$G$77="EP"),$AI32*R32,AG32)</f>
        <v>10610.66991161779</v>
      </c>
      <c r="AP32" s="159">
        <f>IF(OR(Q32="Yes",Summary!$G$77="EP"),$AI32*S32,AH32)</f>
        <v>19360.652385091267</v>
      </c>
      <c r="AQ32" s="161">
        <f t="shared" si="8"/>
        <v>42889.196165329049</v>
      </c>
      <c r="AR32" s="158">
        <f t="shared" si="9"/>
        <v>0</v>
      </c>
      <c r="AS32" s="158">
        <f t="shared" si="10"/>
        <v>0</v>
      </c>
      <c r="AT32" s="158">
        <f t="shared" si="11"/>
        <v>2266.0937981544917</v>
      </c>
      <c r="AU32" s="158">
        <f t="shared" si="12"/>
        <v>4330.8041437134043</v>
      </c>
      <c r="AV32" s="158">
        <f t="shared" si="13"/>
        <v>16011.271935442568</v>
      </c>
      <c r="AW32" s="162">
        <f t="shared" si="14"/>
        <v>6390.9197811749082</v>
      </c>
      <c r="AY32" s="40">
        <f t="shared" si="15"/>
        <v>101664.91952888944</v>
      </c>
      <c r="AZ32" s="176">
        <f t="shared" si="16"/>
        <v>98637.23834583514</v>
      </c>
      <c r="BA32" s="41">
        <f t="shared" si="17"/>
        <v>93843.362172321053</v>
      </c>
      <c r="BB32" s="176">
        <f t="shared" si="18"/>
        <v>100014.50300030819</v>
      </c>
      <c r="BC32" s="41">
        <f t="shared" si="19"/>
        <v>86456.709281779447</v>
      </c>
      <c r="BD32" s="176">
        <f t="shared" si="20"/>
        <v>84885.35929294223</v>
      </c>
      <c r="BE32" s="42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Growth'!O39</f>
        <v>No</v>
      </c>
      <c r="L33" s="155"/>
      <c r="M33" s="150">
        <f>Summary!$G$56</f>
        <v>0.5</v>
      </c>
      <c r="N33" s="149">
        <f>Summary!$G$57</f>
        <v>0</v>
      </c>
      <c r="O33" s="149">
        <f>Summary!$G$58</f>
        <v>0</v>
      </c>
      <c r="P33" s="149">
        <f>Summary!$G$59</f>
        <v>0.125</v>
      </c>
      <c r="Q33" s="149">
        <f>Summary!$G$60</f>
        <v>0.125</v>
      </c>
      <c r="R33" s="149">
        <f>Summary!$G$61</f>
        <v>0.125</v>
      </c>
      <c r="S33" s="149">
        <f>Summary!$G$62</f>
        <v>0.125</v>
      </c>
      <c r="T33" s="153">
        <f t="shared" si="21"/>
        <v>1</v>
      </c>
      <c r="U33" s="161">
        <f t="shared" si="0"/>
        <v>42889.196165329049</v>
      </c>
      <c r="V33" s="158">
        <f t="shared" si="1"/>
        <v>0</v>
      </c>
      <c r="W33" s="158">
        <f t="shared" si="2"/>
        <v>0</v>
      </c>
      <c r="X33" s="158">
        <f t="shared" si="3"/>
        <v>2266.0937981544917</v>
      </c>
      <c r="Y33" s="158">
        <f t="shared" si="4"/>
        <v>4330.8041437134043</v>
      </c>
      <c r="Z33" s="158">
        <f t="shared" si="5"/>
        <v>16011.271935442568</v>
      </c>
      <c r="AA33" s="162">
        <f t="shared" si="6"/>
        <v>6390.9197811749073</v>
      </c>
      <c r="AB33" s="38">
        <f t="shared" si="22"/>
        <v>70711.417717778007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66">
        <f t="shared" si="28"/>
        <v>19165.090239787314</v>
      </c>
      <c r="AI33" s="147">
        <f t="shared" si="29"/>
        <v>123051.36119562403</v>
      </c>
      <c r="AJ33" s="35">
        <f>IF(OR(K33="Yes",Summary!$G$77="EP"),$AI33*M33,AB33)</f>
        <v>70711.417717778007</v>
      </c>
      <c r="AK33" s="38">
        <f>IF(OR(L33="Yes",Summary!$G$77="EP"),$AI33*N33,AC33)</f>
        <v>0</v>
      </c>
      <c r="AL33" s="38">
        <f>IF(OR(M33="Yes",Summary!$G$77="EP"),$AI33*O33,AD33)</f>
        <v>0</v>
      </c>
      <c r="AM33" s="38">
        <f>IF(OR(N33="Yes",Summary!$G$77="EP"),$AI33*P33,AE33)</f>
        <v>12149.208680045676</v>
      </c>
      <c r="AN33" s="38">
        <f>IF(OR(O33="Yes",Summary!$G$77="EP"),$AI33*Q33,AF33)</f>
        <v>10629.52569033018</v>
      </c>
      <c r="AO33" s="38">
        <f>IF(OR(P33="Yes",Summary!$G$77="EP"),$AI33*R33,AG33)</f>
        <v>10396.118867682859</v>
      </c>
      <c r="AP33" s="159">
        <f>IF(OR(Q33="Yes",Summary!$G$77="EP"),$AI33*S33,AH33)</f>
        <v>19165.090239787314</v>
      </c>
      <c r="AQ33" s="161">
        <f t="shared" si="8"/>
        <v>42889.196165329049</v>
      </c>
      <c r="AR33" s="158">
        <f t="shared" si="9"/>
        <v>0</v>
      </c>
      <c r="AS33" s="158">
        <f t="shared" si="10"/>
        <v>0</v>
      </c>
      <c r="AT33" s="158">
        <f t="shared" si="11"/>
        <v>2266.0937981544917</v>
      </c>
      <c r="AU33" s="158">
        <f t="shared" si="12"/>
        <v>4330.8041437134043</v>
      </c>
      <c r="AV33" s="158">
        <f t="shared" si="13"/>
        <v>16011.271935442568</v>
      </c>
      <c r="AW33" s="162">
        <f t="shared" si="14"/>
        <v>6390.9197811749082</v>
      </c>
      <c r="AY33" s="40">
        <f t="shared" si="15"/>
        <v>101664.91952888944</v>
      </c>
      <c r="AZ33" s="176">
        <f t="shared" si="16"/>
        <v>98067.784628676905</v>
      </c>
      <c r="BA33" s="41">
        <f t="shared" si="17"/>
        <v>92599.07326399014</v>
      </c>
      <c r="BB33" s="176">
        <f t="shared" si="18"/>
        <v>97193.669440365484</v>
      </c>
      <c r="BC33" s="41">
        <f t="shared" si="19"/>
        <v>85036.205522641452</v>
      </c>
      <c r="BD33" s="176">
        <f t="shared" si="20"/>
        <v>83168.950941462783</v>
      </c>
      <c r="BE33" s="42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Growth'!O40</f>
        <v>No</v>
      </c>
      <c r="L34" s="155"/>
      <c r="M34" s="150">
        <f>Summary!$G$56</f>
        <v>0.5</v>
      </c>
      <c r="N34" s="149">
        <f>Summary!$G$57</f>
        <v>0</v>
      </c>
      <c r="O34" s="149">
        <f>Summary!$G$58</f>
        <v>0</v>
      </c>
      <c r="P34" s="149">
        <f>Summary!$G$59</f>
        <v>0.125</v>
      </c>
      <c r="Q34" s="149">
        <f>Summary!$G$60</f>
        <v>0.125</v>
      </c>
      <c r="R34" s="149">
        <f>Summary!$G$61</f>
        <v>0.125</v>
      </c>
      <c r="S34" s="149">
        <f>Summary!$G$62</f>
        <v>0.125</v>
      </c>
      <c r="T34" s="153">
        <f t="shared" si="21"/>
        <v>1</v>
      </c>
      <c r="U34" s="161">
        <f t="shared" si="0"/>
        <v>42889.196165329049</v>
      </c>
      <c r="V34" s="158">
        <f t="shared" si="1"/>
        <v>0</v>
      </c>
      <c r="W34" s="158">
        <f t="shared" si="2"/>
        <v>0</v>
      </c>
      <c r="X34" s="158">
        <f t="shared" si="3"/>
        <v>2266.0937981544917</v>
      </c>
      <c r="Y34" s="158">
        <f t="shared" si="4"/>
        <v>4330.8041437134043</v>
      </c>
      <c r="Z34" s="158">
        <f t="shared" si="5"/>
        <v>16011.271935442566</v>
      </c>
      <c r="AA34" s="162">
        <f t="shared" si="6"/>
        <v>6390.9197811749073</v>
      </c>
      <c r="AB34" s="38">
        <f t="shared" si="22"/>
        <v>70711.417717778007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66">
        <f t="shared" si="28"/>
        <v>18950.994427117952</v>
      </c>
      <c r="AI34" s="147">
        <f t="shared" si="29"/>
        <v>122449.74541947001</v>
      </c>
      <c r="AJ34" s="35">
        <f>IF(OR(K34="Yes",Summary!$G$77="EP"),$AI34*M34,AB34)</f>
        <v>70711.417717778007</v>
      </c>
      <c r="AK34" s="38">
        <f>IF(OR(L34="Yes",Summary!$G$77="EP"),$AI34*N34,AC34)</f>
        <v>0</v>
      </c>
      <c r="AL34" s="38">
        <f>IF(OR(M34="Yes",Summary!$G$77="EP"),$AI34*O34,AD34)</f>
        <v>0</v>
      </c>
      <c r="AM34" s="38">
        <f>IF(OR(N34="Yes",Summary!$G$77="EP"),$AI34*P34,AE34)</f>
        <v>11743.351280796207</v>
      </c>
      <c r="AN34" s="38">
        <f>IF(OR(O34="Yes",Summary!$G$77="EP"),$AI34*Q34,AF34)</f>
        <v>10506.963933063091</v>
      </c>
      <c r="AO34" s="38">
        <f>IF(OR(P34="Yes",Summary!$G$77="EP"),$AI34*R34,AG34)</f>
        <v>10537.018060714754</v>
      </c>
      <c r="AP34" s="159">
        <f>IF(OR(Q34="Yes",Summary!$G$77="EP"),$AI34*S34,AH34)</f>
        <v>18950.994427117952</v>
      </c>
      <c r="AQ34" s="161">
        <f t="shared" si="8"/>
        <v>42889.196165329049</v>
      </c>
      <c r="AR34" s="158">
        <f t="shared" si="9"/>
        <v>0</v>
      </c>
      <c r="AS34" s="158">
        <f t="shared" si="10"/>
        <v>0</v>
      </c>
      <c r="AT34" s="158">
        <f t="shared" si="11"/>
        <v>2266.0937981544917</v>
      </c>
      <c r="AU34" s="158">
        <f t="shared" si="12"/>
        <v>4330.8041437134043</v>
      </c>
      <c r="AV34" s="158">
        <f t="shared" si="13"/>
        <v>16011.271935442568</v>
      </c>
      <c r="AW34" s="162">
        <f t="shared" si="14"/>
        <v>6390.9197811749073</v>
      </c>
      <c r="AY34" s="40">
        <f t="shared" si="15"/>
        <v>101664.91952888944</v>
      </c>
      <c r="AZ34" s="176">
        <f t="shared" si="16"/>
        <v>98319.12971762949</v>
      </c>
      <c r="BA34" s="41">
        <f t="shared" si="17"/>
        <v>91928.323774343022</v>
      </c>
      <c r="BB34" s="176">
        <f t="shared" si="18"/>
        <v>93946.810246369729</v>
      </c>
      <c r="BC34" s="41">
        <f t="shared" si="19"/>
        <v>84055.71146450474</v>
      </c>
      <c r="BD34" s="176">
        <f t="shared" si="20"/>
        <v>84296.144485717945</v>
      </c>
      <c r="BE34" s="42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Growth'!O41</f>
        <v>No</v>
      </c>
      <c r="L35" s="155"/>
      <c r="M35" s="150">
        <f>Summary!$G$56</f>
        <v>0.5</v>
      </c>
      <c r="N35" s="149">
        <f>Summary!$G$57</f>
        <v>0</v>
      </c>
      <c r="O35" s="149">
        <f>Summary!$G$58</f>
        <v>0</v>
      </c>
      <c r="P35" s="149">
        <f>Summary!$G$59</f>
        <v>0.125</v>
      </c>
      <c r="Q35" s="149">
        <f>Summary!$G$60</f>
        <v>0.125</v>
      </c>
      <c r="R35" s="149">
        <f>Summary!$G$61</f>
        <v>0.125</v>
      </c>
      <c r="S35" s="149">
        <f>Summary!$G$62</f>
        <v>0.125</v>
      </c>
      <c r="T35" s="153">
        <f t="shared" si="21"/>
        <v>1</v>
      </c>
      <c r="U35" s="161">
        <f t="shared" si="0"/>
        <v>42889.196165329049</v>
      </c>
      <c r="V35" s="158">
        <f t="shared" si="1"/>
        <v>0</v>
      </c>
      <c r="W35" s="158">
        <f t="shared" si="2"/>
        <v>0</v>
      </c>
      <c r="X35" s="158">
        <f t="shared" si="3"/>
        <v>2266.0937981544917</v>
      </c>
      <c r="Y35" s="158">
        <f t="shared" si="4"/>
        <v>4330.8041437134043</v>
      </c>
      <c r="Z35" s="158">
        <f t="shared" si="5"/>
        <v>16011.271935442566</v>
      </c>
      <c r="AA35" s="162">
        <f t="shared" si="6"/>
        <v>6390.9197811749073</v>
      </c>
      <c r="AB35" s="38">
        <f t="shared" si="22"/>
        <v>70711.417717778007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66">
        <f t="shared" si="28"/>
        <v>19197.044838693186</v>
      </c>
      <c r="AI35" s="147">
        <f t="shared" si="29"/>
        <v>124815.73211566509</v>
      </c>
      <c r="AJ35" s="35">
        <f>IF(OR(K35="Yes",Summary!$G$77="EP"),$AI35*M35,AB35)</f>
        <v>70711.417717778007</v>
      </c>
      <c r="AK35" s="38">
        <f>IF(OR(L35="Yes",Summary!$G$77="EP"),$AI35*N35,AC35)</f>
        <v>0</v>
      </c>
      <c r="AL35" s="38">
        <f>IF(OR(M35="Yes",Summary!$G$77="EP"),$AI35*O35,AD35)</f>
        <v>0</v>
      </c>
      <c r="AM35" s="38">
        <f>IF(OR(N35="Yes",Summary!$G$77="EP"),$AI35*P35,AE35)</f>
        <v>12785.301209187643</v>
      </c>
      <c r="AN35" s="38">
        <f>IF(OR(O35="Yes",Summary!$G$77="EP"),$AI35*Q35,AF35)</f>
        <v>11210.286526002146</v>
      </c>
      <c r="AO35" s="38">
        <f>IF(OR(P35="Yes",Summary!$G$77="EP"),$AI35*R35,AG35)</f>
        <v>10911.681824004108</v>
      </c>
      <c r="AP35" s="159">
        <f>IF(OR(Q35="Yes",Summary!$G$77="EP"),$AI35*S35,AH35)</f>
        <v>19197.044838693186</v>
      </c>
      <c r="AQ35" s="161">
        <f t="shared" si="8"/>
        <v>42889.196165329049</v>
      </c>
      <c r="AR35" s="158">
        <f t="shared" si="9"/>
        <v>0</v>
      </c>
      <c r="AS35" s="158">
        <f t="shared" si="10"/>
        <v>0</v>
      </c>
      <c r="AT35" s="158">
        <f t="shared" si="11"/>
        <v>2266.0937981544917</v>
      </c>
      <c r="AU35" s="158">
        <f t="shared" si="12"/>
        <v>4330.8041437134043</v>
      </c>
      <c r="AV35" s="158">
        <f t="shared" si="13"/>
        <v>16011.271935442566</v>
      </c>
      <c r="AW35" s="162">
        <f t="shared" si="14"/>
        <v>6390.9197811749073</v>
      </c>
      <c r="AY35" s="40">
        <f t="shared" si="15"/>
        <v>101664.91952888944</v>
      </c>
      <c r="AZ35" s="176">
        <f t="shared" si="16"/>
        <v>100003.92726701489</v>
      </c>
      <c r="BA35" s="41">
        <f t="shared" si="17"/>
        <v>95832.928291370976</v>
      </c>
      <c r="BB35" s="176">
        <f t="shared" si="18"/>
        <v>102282.40967350123</v>
      </c>
      <c r="BC35" s="41">
        <f t="shared" si="19"/>
        <v>89682.292208017185</v>
      </c>
      <c r="BD35" s="176">
        <f t="shared" si="20"/>
        <v>87293.454592032795</v>
      </c>
      <c r="BE35" s="42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Growth'!O42</f>
        <v>No</v>
      </c>
      <c r="L36" s="155"/>
      <c r="M36" s="150">
        <f>Summary!$G$56</f>
        <v>0.5</v>
      </c>
      <c r="N36" s="149">
        <f>Summary!$G$57</f>
        <v>0</v>
      </c>
      <c r="O36" s="149">
        <f>Summary!$G$58</f>
        <v>0</v>
      </c>
      <c r="P36" s="149">
        <f>Summary!$G$59</f>
        <v>0.125</v>
      </c>
      <c r="Q36" s="149">
        <f>Summary!$G$60</f>
        <v>0.125</v>
      </c>
      <c r="R36" s="149">
        <f>Summary!$G$61</f>
        <v>0.125</v>
      </c>
      <c r="S36" s="149">
        <f>Summary!$G$62</f>
        <v>0.125</v>
      </c>
      <c r="T36" s="153">
        <f t="shared" si="21"/>
        <v>1</v>
      </c>
      <c r="U36" s="161">
        <f t="shared" si="0"/>
        <v>42889.196165329049</v>
      </c>
      <c r="V36" s="158">
        <f t="shared" si="1"/>
        <v>0</v>
      </c>
      <c r="W36" s="158">
        <f t="shared" si="2"/>
        <v>0</v>
      </c>
      <c r="X36" s="158">
        <f t="shared" si="3"/>
        <v>2266.0937981544917</v>
      </c>
      <c r="Y36" s="158">
        <f t="shared" si="4"/>
        <v>4330.8041437134043</v>
      </c>
      <c r="Z36" s="158">
        <f t="shared" si="5"/>
        <v>16011.271935442566</v>
      </c>
      <c r="AA36" s="162">
        <f t="shared" si="6"/>
        <v>6390.9197811749073</v>
      </c>
      <c r="AB36" s="38">
        <f t="shared" si="22"/>
        <v>70707.128798161473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66">
        <f t="shared" si="28"/>
        <v>19275.014060023521</v>
      </c>
      <c r="AI36" s="147">
        <f t="shared" si="29"/>
        <v>124308.93253758825</v>
      </c>
      <c r="AJ36" s="35">
        <f>IF(OR(K36="Yes",Summary!$G$77="EP"),$AI36*M36,AB36)</f>
        <v>70707.128798161473</v>
      </c>
      <c r="AK36" s="38">
        <f>IF(OR(L36="Yes",Summary!$G$77="EP"),$AI36*N36,AC36)</f>
        <v>0</v>
      </c>
      <c r="AL36" s="38">
        <f>IF(OR(M36="Yes",Summary!$G$77="EP"),$AI36*O36,AD36)</f>
        <v>0</v>
      </c>
      <c r="AM36" s="38">
        <f>IF(OR(N36="Yes",Summary!$G$77="EP"),$AI36*P36,AE36)</f>
        <v>12383.52277877485</v>
      </c>
      <c r="AN36" s="38">
        <f>IF(OR(O36="Yes",Summary!$G$77="EP"),$AI36*Q36,AF36)</f>
        <v>10906.697155527838</v>
      </c>
      <c r="AO36" s="38">
        <f>IF(OR(P36="Yes",Summary!$G$77="EP"),$AI36*R36,AG36)</f>
        <v>11036.569745100562</v>
      </c>
      <c r="AP36" s="159">
        <f>IF(OR(Q36="Yes",Summary!$G$77="EP"),$AI36*S36,AH36)</f>
        <v>19275.014060023521</v>
      </c>
      <c r="AQ36" s="161">
        <f t="shared" si="8"/>
        <v>42889.196165329049</v>
      </c>
      <c r="AR36" s="158">
        <f t="shared" si="9"/>
        <v>0</v>
      </c>
      <c r="AS36" s="158">
        <f t="shared" si="10"/>
        <v>0</v>
      </c>
      <c r="AT36" s="158">
        <f t="shared" si="11"/>
        <v>2266.0937981544917</v>
      </c>
      <c r="AU36" s="158">
        <f t="shared" si="12"/>
        <v>4330.8041437134043</v>
      </c>
      <c r="AV36" s="158">
        <f t="shared" si="13"/>
        <v>16011.271935442566</v>
      </c>
      <c r="AW36" s="162">
        <f t="shared" si="14"/>
        <v>6390.9197811749073</v>
      </c>
      <c r="AY36" s="40">
        <f t="shared" si="15"/>
        <v>101658.75316026392</v>
      </c>
      <c r="AZ36" s="176">
        <f t="shared" si="16"/>
        <v>99807.563916270665</v>
      </c>
      <c r="BA36" s="41">
        <f t="shared" si="17"/>
        <v>93661.90337318946</v>
      </c>
      <c r="BB36" s="176">
        <f t="shared" si="18"/>
        <v>99068.182230198872</v>
      </c>
      <c r="BC36" s="41">
        <f t="shared" si="19"/>
        <v>87253.577244222717</v>
      </c>
      <c r="BD36" s="176">
        <f t="shared" si="20"/>
        <v>88292.557960804406</v>
      </c>
      <c r="BE36" s="42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Growth'!O43</f>
        <v>No</v>
      </c>
      <c r="L37" s="155"/>
      <c r="M37" s="150">
        <f>Summary!$G$56</f>
        <v>0.5</v>
      </c>
      <c r="N37" s="149">
        <f>Summary!$G$57</f>
        <v>0</v>
      </c>
      <c r="O37" s="149">
        <f>Summary!$G$58</f>
        <v>0</v>
      </c>
      <c r="P37" s="149">
        <f>Summary!$G$59</f>
        <v>0.125</v>
      </c>
      <c r="Q37" s="149">
        <f>Summary!$G$60</f>
        <v>0.125</v>
      </c>
      <c r="R37" s="149">
        <f>Summary!$G$61</f>
        <v>0.125</v>
      </c>
      <c r="S37" s="149">
        <f>Summary!$G$62</f>
        <v>0.125</v>
      </c>
      <c r="T37" s="153">
        <f t="shared" si="21"/>
        <v>1</v>
      </c>
      <c r="U37" s="161">
        <f t="shared" si="0"/>
        <v>42889.196165329049</v>
      </c>
      <c r="V37" s="158">
        <f t="shared" si="1"/>
        <v>0</v>
      </c>
      <c r="W37" s="158">
        <f t="shared" si="2"/>
        <v>0</v>
      </c>
      <c r="X37" s="158">
        <f t="shared" si="3"/>
        <v>2266.0937981544917</v>
      </c>
      <c r="Y37" s="158">
        <f t="shared" si="4"/>
        <v>4330.8041437134043</v>
      </c>
      <c r="Z37" s="158">
        <f t="shared" si="5"/>
        <v>16011.271935442564</v>
      </c>
      <c r="AA37" s="162">
        <f t="shared" si="6"/>
        <v>6390.9197811749063</v>
      </c>
      <c r="AB37" s="38">
        <f t="shared" si="22"/>
        <v>70707.128798161473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66">
        <f t="shared" si="28"/>
        <v>18922.235288102664</v>
      </c>
      <c r="AI37" s="147">
        <f t="shared" si="29"/>
        <v>123283.63395462326</v>
      </c>
      <c r="AJ37" s="35">
        <f>IF(OR(K37="Yes",Summary!$G$77="EP"),$AI37*M37,AB37)</f>
        <v>70707.128798161473</v>
      </c>
      <c r="AK37" s="38">
        <f>IF(OR(L37="Yes",Summary!$G$77="EP"),$AI37*N37,AC37)</f>
        <v>0</v>
      </c>
      <c r="AL37" s="38">
        <f>IF(OR(M37="Yes",Summary!$G$77="EP"),$AI37*O37,AD37)</f>
        <v>0</v>
      </c>
      <c r="AM37" s="38">
        <f>IF(OR(N37="Yes",Summary!$G$77="EP"),$AI37*P37,AE37)</f>
        <v>12164.391508493312</v>
      </c>
      <c r="AN37" s="38">
        <f>IF(OR(O37="Yes",Summary!$G$77="EP"),$AI37*Q37,AF37)</f>
        <v>10675.865294667914</v>
      </c>
      <c r="AO37" s="38">
        <f>IF(OR(P37="Yes",Summary!$G$77="EP"),$AI37*R37,AG37)</f>
        <v>10814.013065197909</v>
      </c>
      <c r="AP37" s="159">
        <f>IF(OR(Q37="Yes",Summary!$G$77="EP"),$AI37*S37,AH37)</f>
        <v>18922.235288102664</v>
      </c>
      <c r="AQ37" s="161">
        <f t="shared" si="8"/>
        <v>42889.196165329049</v>
      </c>
      <c r="AR37" s="158">
        <f t="shared" si="9"/>
        <v>0</v>
      </c>
      <c r="AS37" s="158">
        <f t="shared" si="10"/>
        <v>0</v>
      </c>
      <c r="AT37" s="158">
        <f t="shared" si="11"/>
        <v>2266.0937981544917</v>
      </c>
      <c r="AU37" s="158">
        <f t="shared" si="12"/>
        <v>4330.8041437134043</v>
      </c>
      <c r="AV37" s="158">
        <f t="shared" si="13"/>
        <v>16011.271935442566</v>
      </c>
      <c r="AW37" s="162">
        <f t="shared" si="14"/>
        <v>6390.9197811749073</v>
      </c>
      <c r="AY37" s="40">
        <f t="shared" si="15"/>
        <v>101658.75316026392</v>
      </c>
      <c r="AZ37" s="176">
        <f t="shared" si="16"/>
        <v>98645.092879864897</v>
      </c>
      <c r="BA37" s="41">
        <f t="shared" si="17"/>
        <v>92190.790965944063</v>
      </c>
      <c r="BB37" s="176">
        <f t="shared" si="18"/>
        <v>97315.132067946572</v>
      </c>
      <c r="BC37" s="41">
        <f t="shared" si="19"/>
        <v>85406.922357343326</v>
      </c>
      <c r="BD37" s="176">
        <f t="shared" si="20"/>
        <v>86512.104521583198</v>
      </c>
      <c r="BE37" s="42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Growth'!O44</f>
        <v>No</v>
      </c>
      <c r="L38" s="155"/>
      <c r="M38" s="150">
        <f>Summary!$G$56</f>
        <v>0.5</v>
      </c>
      <c r="N38" s="149">
        <f>Summary!$G$57</f>
        <v>0</v>
      </c>
      <c r="O38" s="149">
        <f>Summary!$G$58</f>
        <v>0</v>
      </c>
      <c r="P38" s="149">
        <f>Summary!$G$59</f>
        <v>0.125</v>
      </c>
      <c r="Q38" s="149">
        <f>Summary!$G$60</f>
        <v>0.125</v>
      </c>
      <c r="R38" s="149">
        <f>Summary!$G$61</f>
        <v>0.125</v>
      </c>
      <c r="S38" s="149">
        <f>Summary!$G$62</f>
        <v>0.125</v>
      </c>
      <c r="T38" s="153">
        <f t="shared" si="21"/>
        <v>1</v>
      </c>
      <c r="U38" s="161">
        <f t="shared" si="0"/>
        <v>42889.196165329049</v>
      </c>
      <c r="V38" s="158">
        <f t="shared" si="1"/>
        <v>0</v>
      </c>
      <c r="W38" s="158">
        <f t="shared" si="2"/>
        <v>0</v>
      </c>
      <c r="X38" s="158">
        <f t="shared" si="3"/>
        <v>2266.0937981544917</v>
      </c>
      <c r="Y38" s="158">
        <f t="shared" si="4"/>
        <v>4330.8041437134043</v>
      </c>
      <c r="Z38" s="158">
        <f t="shared" si="5"/>
        <v>16011.271935442563</v>
      </c>
      <c r="AA38" s="162">
        <f t="shared" si="6"/>
        <v>6390.9197811749054</v>
      </c>
      <c r="AB38" s="38">
        <f t="shared" si="22"/>
        <v>70707.128798161473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66">
        <f t="shared" si="28"/>
        <v>19253.284932767521</v>
      </c>
      <c r="AI38" s="147">
        <f t="shared" si="29"/>
        <v>123666.30065974494</v>
      </c>
      <c r="AJ38" s="35">
        <f>IF(OR(K38="Yes",Summary!$G$77="EP"),$AI38*M38,AB38)</f>
        <v>70707.128798161473</v>
      </c>
      <c r="AK38" s="38">
        <f>IF(OR(L38="Yes",Summary!$G$77="EP"),$AI38*N38,AC38)</f>
        <v>0</v>
      </c>
      <c r="AL38" s="38">
        <f>IF(OR(M38="Yes",Summary!$G$77="EP"),$AI38*O38,AD38)</f>
        <v>0</v>
      </c>
      <c r="AM38" s="38">
        <f>IF(OR(N38="Yes",Summary!$G$77="EP"),$AI38*P38,AE38)</f>
        <v>12213.79235329308</v>
      </c>
      <c r="AN38" s="38">
        <f>IF(OR(O38="Yes",Summary!$G$77="EP"),$AI38*Q38,AF38)</f>
        <v>10742.126598066729</v>
      </c>
      <c r="AO38" s="38">
        <f>IF(OR(P38="Yes",Summary!$G$77="EP"),$AI38*R38,AG38)</f>
        <v>10749.967977456137</v>
      </c>
      <c r="AP38" s="159">
        <f>IF(OR(Q38="Yes",Summary!$G$77="EP"),$AI38*S38,AH38)</f>
        <v>19253.284932767521</v>
      </c>
      <c r="AQ38" s="161">
        <f t="shared" si="8"/>
        <v>42889.196165329049</v>
      </c>
      <c r="AR38" s="158">
        <f t="shared" si="9"/>
        <v>0</v>
      </c>
      <c r="AS38" s="158">
        <f t="shared" si="10"/>
        <v>0</v>
      </c>
      <c r="AT38" s="158">
        <f t="shared" si="11"/>
        <v>2266.0937981544917</v>
      </c>
      <c r="AU38" s="158">
        <f t="shared" si="12"/>
        <v>4330.8041437134043</v>
      </c>
      <c r="AV38" s="158">
        <f t="shared" si="13"/>
        <v>16011.271935442564</v>
      </c>
      <c r="AW38" s="162">
        <f t="shared" si="14"/>
        <v>6390.9197811749063</v>
      </c>
      <c r="AY38" s="40">
        <f t="shared" si="15"/>
        <v>101658.75316026392</v>
      </c>
      <c r="AZ38" s="176">
        <f t="shared" si="16"/>
        <v>98303.420649569962</v>
      </c>
      <c r="BA38" s="41">
        <f t="shared" si="17"/>
        <v>92171.348951751395</v>
      </c>
      <c r="BB38" s="176">
        <f t="shared" si="18"/>
        <v>97710.338826344712</v>
      </c>
      <c r="BC38" s="41">
        <f t="shared" si="19"/>
        <v>85937.012784533843</v>
      </c>
      <c r="BD38" s="176">
        <f t="shared" si="20"/>
        <v>85999.74381964904</v>
      </c>
      <c r="BE38" s="42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Growth'!O45</f>
        <v>No</v>
      </c>
      <c r="L39" s="155"/>
      <c r="M39" s="150">
        <f>Summary!$G$56</f>
        <v>0.5</v>
      </c>
      <c r="N39" s="149">
        <f>Summary!$G$57</f>
        <v>0</v>
      </c>
      <c r="O39" s="149">
        <f>Summary!$G$58</f>
        <v>0</v>
      </c>
      <c r="P39" s="149">
        <f>Summary!$G$59</f>
        <v>0.125</v>
      </c>
      <c r="Q39" s="149">
        <f>Summary!$G$60</f>
        <v>0.125</v>
      </c>
      <c r="R39" s="149">
        <f>Summary!$G$61</f>
        <v>0.125</v>
      </c>
      <c r="S39" s="149">
        <f>Summary!$G$62</f>
        <v>0.125</v>
      </c>
      <c r="T39" s="153">
        <f t="shared" si="21"/>
        <v>1</v>
      </c>
      <c r="U39" s="161">
        <f t="shared" si="0"/>
        <v>42889.196165329049</v>
      </c>
      <c r="V39" s="158">
        <f t="shared" si="1"/>
        <v>0</v>
      </c>
      <c r="W39" s="158">
        <f t="shared" si="2"/>
        <v>0</v>
      </c>
      <c r="X39" s="158">
        <f t="shared" si="3"/>
        <v>2266.0937981544917</v>
      </c>
      <c r="Y39" s="158">
        <f t="shared" si="4"/>
        <v>4330.8041437134043</v>
      </c>
      <c r="Z39" s="158">
        <f t="shared" si="5"/>
        <v>16011.271935442563</v>
      </c>
      <c r="AA39" s="162">
        <f t="shared" si="6"/>
        <v>6390.9197811749054</v>
      </c>
      <c r="AB39" s="38">
        <f t="shared" si="22"/>
        <v>70707.128798161473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66">
        <f t="shared" si="28"/>
        <v>19188.097550999537</v>
      </c>
      <c r="AI39" s="147">
        <f t="shared" si="29"/>
        <v>122527.82072992099</v>
      </c>
      <c r="AJ39" s="35">
        <f>IF(OR(K39="Yes",Summary!$G$77="EP"),$AI39*M39,AB39)</f>
        <v>70707.128798161473</v>
      </c>
      <c r="AK39" s="38">
        <f>IF(OR(L39="Yes",Summary!$G$77="EP"),$AI39*N39,AC39)</f>
        <v>0</v>
      </c>
      <c r="AL39" s="38">
        <f>IF(OR(M39="Yes",Summary!$G$77="EP"),$AI39*O39,AD39)</f>
        <v>0</v>
      </c>
      <c r="AM39" s="38">
        <f>IF(OR(N39="Yes",Summary!$G$77="EP"),$AI39*P39,AE39)</f>
        <v>11829.462845126078</v>
      </c>
      <c r="AN39" s="38">
        <f>IF(OR(O39="Yes",Summary!$G$77="EP"),$AI39*Q39,AF39)</f>
        <v>10466.254374112184</v>
      </c>
      <c r="AO39" s="38">
        <f>IF(OR(P39="Yes",Summary!$G$77="EP"),$AI39*R39,AG39)</f>
        <v>10336.877161521717</v>
      </c>
      <c r="AP39" s="159">
        <f>IF(OR(Q39="Yes",Summary!$G$77="EP"),$AI39*S39,AH39)</f>
        <v>19188.097550999537</v>
      </c>
      <c r="AQ39" s="161">
        <f t="shared" si="8"/>
        <v>42889.196165329049</v>
      </c>
      <c r="AR39" s="158">
        <f t="shared" si="9"/>
        <v>0</v>
      </c>
      <c r="AS39" s="158">
        <f t="shared" si="10"/>
        <v>0</v>
      </c>
      <c r="AT39" s="158">
        <f t="shared" si="11"/>
        <v>2266.0937981544917</v>
      </c>
      <c r="AU39" s="158">
        <f t="shared" si="12"/>
        <v>4330.8041437134043</v>
      </c>
      <c r="AV39" s="158">
        <f t="shared" si="13"/>
        <v>16011.271935442563</v>
      </c>
      <c r="AW39" s="162">
        <f t="shared" si="14"/>
        <v>6390.9197811749054</v>
      </c>
      <c r="AY39" s="40">
        <f t="shared" si="15"/>
        <v>101658.75316026392</v>
      </c>
      <c r="AZ39" s="176">
        <f t="shared" si="16"/>
        <v>97427.640105250757</v>
      </c>
      <c r="BA39" s="41">
        <f t="shared" si="17"/>
        <v>91040.471792877739</v>
      </c>
      <c r="BB39" s="176">
        <f t="shared" si="18"/>
        <v>94635.702761008695</v>
      </c>
      <c r="BC39" s="41">
        <f t="shared" si="19"/>
        <v>83730.03499289749</v>
      </c>
      <c r="BD39" s="176">
        <f t="shared" si="20"/>
        <v>82695.017292173681</v>
      </c>
      <c r="BE39" s="42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Growth'!O46</f>
        <v>No</v>
      </c>
      <c r="L40" s="155"/>
      <c r="M40" s="150">
        <f>Summary!$G$56</f>
        <v>0.5</v>
      </c>
      <c r="N40" s="149">
        <f>Summary!$G$57</f>
        <v>0</v>
      </c>
      <c r="O40" s="149">
        <f>Summary!$G$58</f>
        <v>0</v>
      </c>
      <c r="P40" s="149">
        <f>Summary!$G$59</f>
        <v>0.125</v>
      </c>
      <c r="Q40" s="149">
        <f>Summary!$G$60</f>
        <v>0.125</v>
      </c>
      <c r="R40" s="149">
        <f>Summary!$G$61</f>
        <v>0.125</v>
      </c>
      <c r="S40" s="149">
        <f>Summary!$G$62</f>
        <v>0.125</v>
      </c>
      <c r="T40" s="153">
        <f t="shared" si="21"/>
        <v>1</v>
      </c>
      <c r="U40" s="161">
        <f t="shared" si="0"/>
        <v>42889.196165329049</v>
      </c>
      <c r="V40" s="158">
        <f t="shared" si="1"/>
        <v>0</v>
      </c>
      <c r="W40" s="158">
        <f t="shared" si="2"/>
        <v>0</v>
      </c>
      <c r="X40" s="158">
        <f t="shared" si="3"/>
        <v>2266.0937981544917</v>
      </c>
      <c r="Y40" s="158">
        <f t="shared" si="4"/>
        <v>4330.8041437134043</v>
      </c>
      <c r="Z40" s="158">
        <f t="shared" si="5"/>
        <v>16011.271935442561</v>
      </c>
      <c r="AA40" s="162">
        <f t="shared" si="6"/>
        <v>6390.9197811749054</v>
      </c>
      <c r="AB40" s="38">
        <f t="shared" si="22"/>
        <v>70707.128798161473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66">
        <f t="shared" si="28"/>
        <v>19085.842834500738</v>
      </c>
      <c r="AI40" s="147">
        <f t="shared" si="29"/>
        <v>122241.02179724579</v>
      </c>
      <c r="AJ40" s="35">
        <f>IF(OR(K40="Yes",Summary!$G$77="EP"),$AI40*M40,AB40)</f>
        <v>70707.128798161473</v>
      </c>
      <c r="AK40" s="38">
        <f>IF(OR(L40="Yes",Summary!$G$77="EP"),$AI40*N40,AC40)</f>
        <v>0</v>
      </c>
      <c r="AL40" s="38">
        <f>IF(OR(M40="Yes",Summary!$G$77="EP"),$AI40*O40,AD40)</f>
        <v>0</v>
      </c>
      <c r="AM40" s="38">
        <f>IF(OR(N40="Yes",Summary!$G$77="EP"),$AI40*P40,AE40)</f>
        <v>11752.415655988825</v>
      </c>
      <c r="AN40" s="38">
        <f>IF(OR(O40="Yes",Summary!$G$77="EP"),$AI40*Q40,AF40)</f>
        <v>10405.190035685826</v>
      </c>
      <c r="AO40" s="38">
        <f>IF(OR(P40="Yes",Summary!$G$77="EP"),$AI40*R40,AG40)</f>
        <v>10290.444472908935</v>
      </c>
      <c r="AP40" s="159">
        <f>IF(OR(Q40="Yes",Summary!$G$77="EP"),$AI40*S40,AH40)</f>
        <v>19085.842834500738</v>
      </c>
      <c r="AQ40" s="161">
        <f t="shared" si="8"/>
        <v>42889.196165329049</v>
      </c>
      <c r="AR40" s="158">
        <f t="shared" si="9"/>
        <v>0</v>
      </c>
      <c r="AS40" s="158">
        <f t="shared" si="10"/>
        <v>0</v>
      </c>
      <c r="AT40" s="158">
        <f t="shared" si="11"/>
        <v>2266.0937981544917</v>
      </c>
      <c r="AU40" s="158">
        <f t="shared" si="12"/>
        <v>4330.8041437134043</v>
      </c>
      <c r="AV40" s="158">
        <f t="shared" si="13"/>
        <v>16011.271935442563</v>
      </c>
      <c r="AW40" s="162">
        <f t="shared" si="14"/>
        <v>6390.9197811749054</v>
      </c>
      <c r="AY40" s="40">
        <f t="shared" si="15"/>
        <v>101658.75316026392</v>
      </c>
      <c r="AZ40" s="176">
        <f t="shared" si="16"/>
        <v>97278.403958685143</v>
      </c>
      <c r="BA40" s="41">
        <f t="shared" si="17"/>
        <v>90677.554194614553</v>
      </c>
      <c r="BB40" s="176">
        <f t="shared" si="18"/>
        <v>94019.325247910674</v>
      </c>
      <c r="BC40" s="41">
        <f t="shared" si="19"/>
        <v>83241.520285486622</v>
      </c>
      <c r="BD40" s="176">
        <f t="shared" si="20"/>
        <v>82323.555783271426</v>
      </c>
      <c r="BE40" s="42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Growth'!O47</f>
        <v>No</v>
      </c>
      <c r="L41" s="155"/>
      <c r="M41" s="150">
        <f>Summary!$G$56</f>
        <v>0.5</v>
      </c>
      <c r="N41" s="149">
        <f>Summary!$G$57</f>
        <v>0</v>
      </c>
      <c r="O41" s="149">
        <f>Summary!$G$58</f>
        <v>0</v>
      </c>
      <c r="P41" s="149">
        <f>Summary!$G$59</f>
        <v>0.125</v>
      </c>
      <c r="Q41" s="149">
        <f>Summary!$G$60</f>
        <v>0.125</v>
      </c>
      <c r="R41" s="149">
        <f>Summary!$G$61</f>
        <v>0.125</v>
      </c>
      <c r="S41" s="149">
        <f>Summary!$G$62</f>
        <v>0.125</v>
      </c>
      <c r="T41" s="153">
        <f t="shared" si="21"/>
        <v>1</v>
      </c>
      <c r="U41" s="161">
        <f t="shared" si="0"/>
        <v>42889.196165329049</v>
      </c>
      <c r="V41" s="158">
        <f t="shared" si="1"/>
        <v>0</v>
      </c>
      <c r="W41" s="158">
        <f t="shared" si="2"/>
        <v>0</v>
      </c>
      <c r="X41" s="158">
        <f t="shared" si="3"/>
        <v>2266.0937981544917</v>
      </c>
      <c r="Y41" s="158">
        <f t="shared" si="4"/>
        <v>4330.8041437134043</v>
      </c>
      <c r="Z41" s="158">
        <f t="shared" si="5"/>
        <v>16011.271935442559</v>
      </c>
      <c r="AA41" s="162">
        <f t="shared" si="6"/>
        <v>6390.9197811749054</v>
      </c>
      <c r="AB41" s="38">
        <f t="shared" si="22"/>
        <v>70707.128798161473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66">
        <f t="shared" si="28"/>
        <v>19340.201441791498</v>
      </c>
      <c r="AI41" s="147">
        <f t="shared" si="29"/>
        <v>122480.12428281939</v>
      </c>
      <c r="AJ41" s="35">
        <f>IF(OR(K41="Yes",Summary!$G$77="EP"),$AI41*M41,AB41)</f>
        <v>70707.128798161473</v>
      </c>
      <c r="AK41" s="38">
        <f>IF(OR(L41="Yes",Summary!$G$77="EP"),$AI41*N41,AC41)</f>
        <v>0</v>
      </c>
      <c r="AL41" s="38">
        <f>IF(OR(M41="Yes",Summary!$G$77="EP"),$AI41*O41,AD41)</f>
        <v>0</v>
      </c>
      <c r="AM41" s="38">
        <f>IF(OR(N41="Yes",Summary!$G$77="EP"),$AI41*P41,AE41)</f>
        <v>11700.295498631271</v>
      </c>
      <c r="AN41" s="38">
        <f>IF(OR(O41="Yes",Summary!$G$77="EP"),$AI41*Q41,AF41)</f>
        <v>10453.261961681044</v>
      </c>
      <c r="AO41" s="38">
        <f>IF(OR(P41="Yes",Summary!$G$77="EP"),$AI41*R41,AG41)</f>
        <v>10279.236582554124</v>
      </c>
      <c r="AP41" s="159">
        <f>IF(OR(Q41="Yes",Summary!$G$77="EP"),$AI41*S41,AH41)</f>
        <v>19340.201441791498</v>
      </c>
      <c r="AQ41" s="161">
        <f t="shared" si="8"/>
        <v>42889.196165329049</v>
      </c>
      <c r="AR41" s="158">
        <f t="shared" si="9"/>
        <v>0</v>
      </c>
      <c r="AS41" s="158">
        <f t="shared" si="10"/>
        <v>0</v>
      </c>
      <c r="AT41" s="158">
        <f t="shared" si="11"/>
        <v>2266.0937981544917</v>
      </c>
      <c r="AU41" s="158">
        <f t="shared" si="12"/>
        <v>4330.8041437134043</v>
      </c>
      <c r="AV41" s="158">
        <f t="shared" si="13"/>
        <v>16011.271935442561</v>
      </c>
      <c r="AW41" s="162">
        <f t="shared" si="14"/>
        <v>6390.9197811749054</v>
      </c>
      <c r="AY41" s="40">
        <f t="shared" si="15"/>
        <v>101658.75316026392</v>
      </c>
      <c r="AZ41" s="176">
        <f t="shared" si="16"/>
        <v>97290.185759729808</v>
      </c>
      <c r="BA41" s="41">
        <f t="shared" si="17"/>
        <v>90739.120572891348</v>
      </c>
      <c r="BB41" s="176">
        <f t="shared" si="18"/>
        <v>93602.363989050238</v>
      </c>
      <c r="BC41" s="41">
        <f t="shared" si="19"/>
        <v>83626.095693448369</v>
      </c>
      <c r="BD41" s="176">
        <f t="shared" si="20"/>
        <v>82233.892660432946</v>
      </c>
      <c r="BE41" s="42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Growth'!O48</f>
        <v>No</v>
      </c>
      <c r="L42" s="155"/>
      <c r="M42" s="150">
        <f>Summary!$G$56</f>
        <v>0.5</v>
      </c>
      <c r="N42" s="149">
        <f>Summary!$G$57</f>
        <v>0</v>
      </c>
      <c r="O42" s="149">
        <f>Summary!$G$58</f>
        <v>0</v>
      </c>
      <c r="P42" s="149">
        <f>Summary!$G$59</f>
        <v>0.125</v>
      </c>
      <c r="Q42" s="149">
        <f>Summary!$G$60</f>
        <v>0.125</v>
      </c>
      <c r="R42" s="149">
        <f>Summary!$G$61</f>
        <v>0.125</v>
      </c>
      <c r="S42" s="149">
        <f>Summary!$G$62</f>
        <v>0.125</v>
      </c>
      <c r="T42" s="153">
        <f t="shared" si="21"/>
        <v>1</v>
      </c>
      <c r="U42" s="161">
        <f t="shared" si="0"/>
        <v>42889.196165329049</v>
      </c>
      <c r="V42" s="158">
        <f t="shared" si="1"/>
        <v>0</v>
      </c>
      <c r="W42" s="158">
        <f t="shared" si="2"/>
        <v>0</v>
      </c>
      <c r="X42" s="158">
        <f t="shared" si="3"/>
        <v>2266.0937981544917</v>
      </c>
      <c r="Y42" s="158">
        <f t="shared" si="4"/>
        <v>4330.8041437134043</v>
      </c>
      <c r="Z42" s="158">
        <f t="shared" si="5"/>
        <v>16011.271935442559</v>
      </c>
      <c r="AA42" s="162">
        <f t="shared" si="6"/>
        <v>6390.9197811749054</v>
      </c>
      <c r="AB42" s="38">
        <f t="shared" si="22"/>
        <v>70707.128798161473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66">
        <f t="shared" si="28"/>
        <v>19050.053683726157</v>
      </c>
      <c r="AI42" s="147">
        <f t="shared" si="29"/>
        <v>121873.86239953557</v>
      </c>
      <c r="AJ42" s="35">
        <f>IF(OR(K42="Yes",Summary!$G$77="EP"),$AI42*M42,AB42)</f>
        <v>70707.128798161473</v>
      </c>
      <c r="AK42" s="38">
        <f>IF(OR(L42="Yes",Summary!$G$77="EP"),$AI42*N42,AC42)</f>
        <v>0</v>
      </c>
      <c r="AL42" s="38">
        <f>IF(OR(M42="Yes",Summary!$G$77="EP"),$AI42*O42,AD42)</f>
        <v>0</v>
      </c>
      <c r="AM42" s="38">
        <f>IF(OR(N42="Yes",Summary!$G$77="EP"),$AI42*P42,AE42)</f>
        <v>11639.337575460917</v>
      </c>
      <c r="AN42" s="38">
        <f>IF(OR(O42="Yes",Summary!$G$77="EP"),$AI42*Q42,AF42)</f>
        <v>10435.072584277448</v>
      </c>
      <c r="AO42" s="38">
        <f>IF(OR(P42="Yes",Summary!$G$77="EP"),$AI42*R42,AG42)</f>
        <v>10042.269757909573</v>
      </c>
      <c r="AP42" s="159">
        <f>IF(OR(Q42="Yes",Summary!$G$77="EP"),$AI42*S42,AH42)</f>
        <v>19050.053683726157</v>
      </c>
      <c r="AQ42" s="161">
        <f t="shared" si="8"/>
        <v>42889.196165329049</v>
      </c>
      <c r="AR42" s="158">
        <f t="shared" si="9"/>
        <v>0</v>
      </c>
      <c r="AS42" s="158">
        <f t="shared" si="10"/>
        <v>0</v>
      </c>
      <c r="AT42" s="158">
        <f t="shared" si="11"/>
        <v>2266.0937981544917</v>
      </c>
      <c r="AU42" s="158">
        <f t="shared" si="12"/>
        <v>4330.8041437134043</v>
      </c>
      <c r="AV42" s="158">
        <f t="shared" si="13"/>
        <v>16011.271935442559</v>
      </c>
      <c r="AW42" s="162">
        <f t="shared" si="14"/>
        <v>6390.9197811749054</v>
      </c>
      <c r="AY42" s="40">
        <f t="shared" si="15"/>
        <v>101658.75316026392</v>
      </c>
      <c r="AZ42" s="176">
        <f t="shared" si="16"/>
        <v>96979.93166555393</v>
      </c>
      <c r="BA42" s="41">
        <f t="shared" si="17"/>
        <v>90936.781050516831</v>
      </c>
      <c r="BB42" s="176">
        <f t="shared" si="18"/>
        <v>93114.700603687408</v>
      </c>
      <c r="BC42" s="41">
        <f t="shared" si="19"/>
        <v>83480.5806742196</v>
      </c>
      <c r="BD42" s="176">
        <f t="shared" si="20"/>
        <v>80338.15806327654</v>
      </c>
      <c r="BE42" s="42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Growth'!O49</f>
        <v>No</v>
      </c>
      <c r="L43" s="155"/>
      <c r="M43" s="150">
        <f>Summary!$G$56</f>
        <v>0.5</v>
      </c>
      <c r="N43" s="149">
        <f>Summary!$G$57</f>
        <v>0</v>
      </c>
      <c r="O43" s="149">
        <f>Summary!$G$58</f>
        <v>0</v>
      </c>
      <c r="P43" s="149">
        <f>Summary!$G$59</f>
        <v>0.125</v>
      </c>
      <c r="Q43" s="149">
        <f>Summary!$G$60</f>
        <v>0.125</v>
      </c>
      <c r="R43" s="149">
        <f>Summary!$G$61</f>
        <v>0.125</v>
      </c>
      <c r="S43" s="149">
        <f>Summary!$G$62</f>
        <v>0.125</v>
      </c>
      <c r="T43" s="153">
        <f t="shared" si="21"/>
        <v>1</v>
      </c>
      <c r="U43" s="161">
        <f t="shared" si="0"/>
        <v>42889.196165329049</v>
      </c>
      <c r="V43" s="158">
        <f t="shared" si="1"/>
        <v>0</v>
      </c>
      <c r="W43" s="158">
        <f t="shared" si="2"/>
        <v>0</v>
      </c>
      <c r="X43" s="158">
        <f t="shared" si="3"/>
        <v>2266.0937981544917</v>
      </c>
      <c r="Y43" s="158">
        <f t="shared" si="4"/>
        <v>4330.8041437134043</v>
      </c>
      <c r="Z43" s="158">
        <f t="shared" si="5"/>
        <v>16011.271935442559</v>
      </c>
      <c r="AA43" s="162">
        <f t="shared" si="6"/>
        <v>6390.9197811749054</v>
      </c>
      <c r="AB43" s="38">
        <f t="shared" si="22"/>
        <v>70707.128798161473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66">
        <f t="shared" si="28"/>
        <v>19371.516948719254</v>
      </c>
      <c r="AI43" s="147">
        <f t="shared" si="29"/>
        <v>123583.37933699531</v>
      </c>
      <c r="AJ43" s="35">
        <f>IF(OR(K43="Yes",Summary!$G$77="EP"),$AI43*M43,AB43)</f>
        <v>70707.128798161473</v>
      </c>
      <c r="AK43" s="38">
        <f>IF(OR(L43="Yes",Summary!$G$77="EP"),$AI43*N43,AC43)</f>
        <v>0</v>
      </c>
      <c r="AL43" s="38">
        <f>IF(OR(M43="Yes",Summary!$G$77="EP"),$AI43*O43,AD43)</f>
        <v>0</v>
      </c>
      <c r="AM43" s="38">
        <f>IF(OR(N43="Yes",Summary!$G$77="EP"),$AI43*P43,AE43)</f>
        <v>12198.609524845444</v>
      </c>
      <c r="AN43" s="38">
        <f>IF(OR(O43="Yes",Summary!$G$77="EP"),$AI43*Q43,AF43)</f>
        <v>10876.381526521844</v>
      </c>
      <c r="AO43" s="38">
        <f>IF(OR(P43="Yes",Summary!$G$77="EP"),$AI43*R43,AG43)</f>
        <v>10429.742538747283</v>
      </c>
      <c r="AP43" s="159">
        <f>IF(OR(Q43="Yes",Summary!$G$77="EP"),$AI43*S43,AH43)</f>
        <v>19371.516948719254</v>
      </c>
      <c r="AQ43" s="161">
        <f t="shared" si="8"/>
        <v>42889.196165329049</v>
      </c>
      <c r="AR43" s="158">
        <f t="shared" si="9"/>
        <v>0</v>
      </c>
      <c r="AS43" s="158">
        <f t="shared" si="10"/>
        <v>0</v>
      </c>
      <c r="AT43" s="158">
        <f t="shared" si="11"/>
        <v>2266.0937981544917</v>
      </c>
      <c r="AU43" s="158">
        <f t="shared" si="12"/>
        <v>4330.8041437134043</v>
      </c>
      <c r="AV43" s="158">
        <f t="shared" si="13"/>
        <v>16011.271935442559</v>
      </c>
      <c r="AW43" s="162">
        <f t="shared" si="14"/>
        <v>6390.9197811749054</v>
      </c>
      <c r="AY43" s="40">
        <f t="shared" si="15"/>
        <v>101658.75316026392</v>
      </c>
      <c r="AZ43" s="176">
        <f t="shared" si="16"/>
        <v>98244.511644346683</v>
      </c>
      <c r="BA43" s="41">
        <f t="shared" si="17"/>
        <v>93065.681604614234</v>
      </c>
      <c r="BB43" s="176">
        <f t="shared" si="18"/>
        <v>97588.876198763624</v>
      </c>
      <c r="BC43" s="41">
        <f t="shared" si="19"/>
        <v>87011.052212174764</v>
      </c>
      <c r="BD43" s="176">
        <f t="shared" si="20"/>
        <v>83437.940309978221</v>
      </c>
      <c r="BE43" s="42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Growth'!O50</f>
        <v>No</v>
      </c>
      <c r="L44" s="155"/>
      <c r="M44" s="150">
        <f>Summary!$G$56</f>
        <v>0.5</v>
      </c>
      <c r="N44" s="149">
        <f>Summary!$G$57</f>
        <v>0</v>
      </c>
      <c r="O44" s="149">
        <f>Summary!$G$58</f>
        <v>0</v>
      </c>
      <c r="P44" s="149">
        <f>Summary!$G$59</f>
        <v>0.125</v>
      </c>
      <c r="Q44" s="149">
        <f>Summary!$G$60</f>
        <v>0.125</v>
      </c>
      <c r="R44" s="149">
        <f>Summary!$G$61</f>
        <v>0.125</v>
      </c>
      <c r="S44" s="149">
        <f>Summary!$G$62</f>
        <v>0.125</v>
      </c>
      <c r="T44" s="153">
        <f t="shared" si="21"/>
        <v>1</v>
      </c>
      <c r="U44" s="161">
        <f t="shared" si="0"/>
        <v>42889.196165329049</v>
      </c>
      <c r="V44" s="158">
        <f t="shared" si="1"/>
        <v>0</v>
      </c>
      <c r="W44" s="158">
        <f t="shared" si="2"/>
        <v>0</v>
      </c>
      <c r="X44" s="158">
        <f t="shared" si="3"/>
        <v>2266.0937981544917</v>
      </c>
      <c r="Y44" s="158">
        <f t="shared" si="4"/>
        <v>4330.8041437134043</v>
      </c>
      <c r="Z44" s="158">
        <f t="shared" si="5"/>
        <v>16011.271935442557</v>
      </c>
      <c r="AA44" s="162">
        <f t="shared" si="6"/>
        <v>6390.9197811749054</v>
      </c>
      <c r="AB44" s="38">
        <f t="shared" si="22"/>
        <v>70707.128798161473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66">
        <f t="shared" si="28"/>
        <v>19329.975970141619</v>
      </c>
      <c r="AI44" s="147">
        <f t="shared" si="29"/>
        <v>124931.05991955222</v>
      </c>
      <c r="AJ44" s="35">
        <f>IF(OR(K44="Yes",Summary!$G$77="EP"),$AI44*M44,AB44)</f>
        <v>70707.128798161473</v>
      </c>
      <c r="AK44" s="38">
        <f>IF(OR(L44="Yes",Summary!$G$77="EP"),$AI44*N44,AC44)</f>
        <v>0</v>
      </c>
      <c r="AL44" s="38">
        <f>IF(OR(M44="Yes",Summary!$G$77="EP"),$AI44*O44,AD44)</f>
        <v>0</v>
      </c>
      <c r="AM44" s="38">
        <f>IF(OR(N44="Yes",Summary!$G$77="EP"),$AI44*P44,AE44)</f>
        <v>12727.289207954886</v>
      </c>
      <c r="AN44" s="38">
        <f>IF(OR(O44="Yes",Summary!$G$77="EP"),$AI44*Q44,AF44)</f>
        <v>11314.225825451267</v>
      </c>
      <c r="AO44" s="38">
        <f>IF(OR(P44="Yes",Summary!$G$77="EP"),$AI44*R44,AG44)</f>
        <v>10852.440117842965</v>
      </c>
      <c r="AP44" s="159">
        <f>IF(OR(Q44="Yes",Summary!$G$77="EP"),$AI44*S44,AH44)</f>
        <v>19329.975970141619</v>
      </c>
      <c r="AQ44" s="161">
        <f t="shared" si="8"/>
        <v>42889.196165329049</v>
      </c>
      <c r="AR44" s="158">
        <f t="shared" si="9"/>
        <v>0</v>
      </c>
      <c r="AS44" s="158">
        <f t="shared" si="10"/>
        <v>0</v>
      </c>
      <c r="AT44" s="158">
        <f t="shared" si="11"/>
        <v>2266.0937981544917</v>
      </c>
      <c r="AU44" s="158">
        <f t="shared" si="12"/>
        <v>4330.8041437134043</v>
      </c>
      <c r="AV44" s="158">
        <f t="shared" si="13"/>
        <v>16011.271935442559</v>
      </c>
      <c r="AW44" s="162">
        <f t="shared" si="14"/>
        <v>6390.9197811749054</v>
      </c>
      <c r="AY44" s="40">
        <f t="shared" si="15"/>
        <v>101658.75316026392</v>
      </c>
      <c r="AZ44" s="176">
        <f t="shared" si="16"/>
        <v>99363.78274358873</v>
      </c>
      <c r="BA44" s="41">
        <f t="shared" si="17"/>
        <v>95009.883023881281</v>
      </c>
      <c r="BB44" s="176">
        <f t="shared" si="18"/>
        <v>101818.31366363917</v>
      </c>
      <c r="BC44" s="41">
        <f t="shared" si="19"/>
        <v>90513.806603610166</v>
      </c>
      <c r="BD44" s="176">
        <f t="shared" si="20"/>
        <v>86819.520942743693</v>
      </c>
      <c r="BE44" s="42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Growth'!O51</f>
        <v>No</v>
      </c>
      <c r="L45" s="155"/>
      <c r="M45" s="150">
        <f>Summary!$G$56</f>
        <v>0.5</v>
      </c>
      <c r="N45" s="149">
        <f>Summary!$G$57</f>
        <v>0</v>
      </c>
      <c r="O45" s="149">
        <f>Summary!$G$58</f>
        <v>0</v>
      </c>
      <c r="P45" s="149">
        <f>Summary!$G$59</f>
        <v>0.125</v>
      </c>
      <c r="Q45" s="149">
        <f>Summary!$G$60</f>
        <v>0.125</v>
      </c>
      <c r="R45" s="149">
        <f>Summary!$G$61</f>
        <v>0.125</v>
      </c>
      <c r="S45" s="149">
        <f>Summary!$G$62</f>
        <v>0.125</v>
      </c>
      <c r="T45" s="153">
        <f t="shared" si="21"/>
        <v>1</v>
      </c>
      <c r="U45" s="161">
        <f t="shared" si="0"/>
        <v>42889.196165329049</v>
      </c>
      <c r="V45" s="158">
        <f t="shared" si="1"/>
        <v>0</v>
      </c>
      <c r="W45" s="158">
        <f t="shared" si="2"/>
        <v>0</v>
      </c>
      <c r="X45" s="158">
        <f t="shared" si="3"/>
        <v>2266.0937981544917</v>
      </c>
      <c r="Y45" s="158">
        <f t="shared" si="4"/>
        <v>4330.8041437134043</v>
      </c>
      <c r="Z45" s="158">
        <f t="shared" si="5"/>
        <v>16011.271935442557</v>
      </c>
      <c r="AA45" s="162">
        <f t="shared" si="6"/>
        <v>6390.9197811749054</v>
      </c>
      <c r="AB45" s="38">
        <f t="shared" si="22"/>
        <v>70702.839878544939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66">
        <f t="shared" si="28"/>
        <v>19243.059461117642</v>
      </c>
      <c r="AI45" s="147">
        <f t="shared" si="29"/>
        <v>123876.42642734465</v>
      </c>
      <c r="AJ45" s="35">
        <f>IF(OR(K45="Yes",Summary!$G$77="EP"),$AI45*M45,AB45)</f>
        <v>70702.839878544939</v>
      </c>
      <c r="AK45" s="38">
        <f>IF(OR(L45="Yes",Summary!$G$77="EP"),$AI45*N45,AC45)</f>
        <v>0</v>
      </c>
      <c r="AL45" s="38">
        <f>IF(OR(M45="Yes",Summary!$G$77="EP"),$AI45*O45,AD45)</f>
        <v>0</v>
      </c>
      <c r="AM45" s="38">
        <f>IF(OR(N45="Yes",Summary!$G$77="EP"),$AI45*P45,AE45)</f>
        <v>12448.559670781886</v>
      </c>
      <c r="AN45" s="38">
        <f>IF(OR(O45="Yes",Summary!$G$77="EP"),$AI45*Q45,AF45)</f>
        <v>11068.236150088347</v>
      </c>
      <c r="AO45" s="38">
        <f>IF(OR(P45="Yes",Summary!$G$77="EP"),$AI45*R45,AG45)</f>
        <v>10413.731266811839</v>
      </c>
      <c r="AP45" s="159">
        <f>IF(OR(Q45="Yes",Summary!$G$77="EP"),$AI45*S45,AH45)</f>
        <v>19243.059461117642</v>
      </c>
      <c r="AQ45" s="161">
        <f t="shared" si="8"/>
        <v>42889.196165329049</v>
      </c>
      <c r="AR45" s="158">
        <f t="shared" si="9"/>
        <v>0</v>
      </c>
      <c r="AS45" s="158">
        <f t="shared" si="10"/>
        <v>0</v>
      </c>
      <c r="AT45" s="158">
        <f t="shared" si="11"/>
        <v>2266.0937981544917</v>
      </c>
      <c r="AU45" s="158">
        <f t="shared" si="12"/>
        <v>4330.8041437134043</v>
      </c>
      <c r="AV45" s="158">
        <f t="shared" si="13"/>
        <v>16011.271935442557</v>
      </c>
      <c r="AW45" s="162">
        <f t="shared" si="14"/>
        <v>6390.9197811749054</v>
      </c>
      <c r="AY45" s="40">
        <f t="shared" si="15"/>
        <v>101652.58679163842</v>
      </c>
      <c r="AZ45" s="176">
        <f t="shared" si="16"/>
        <v>98126.69363390017</v>
      </c>
      <c r="BA45" s="41">
        <f t="shared" si="17"/>
        <v>93755.873108454034</v>
      </c>
      <c r="BB45" s="176">
        <f t="shared" si="18"/>
        <v>99588.47736625516</v>
      </c>
      <c r="BC45" s="41">
        <f t="shared" si="19"/>
        <v>88545.889200706792</v>
      </c>
      <c r="BD45" s="176">
        <f t="shared" si="20"/>
        <v>83309.850134494685</v>
      </c>
      <c r="BE45" s="42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Growth'!O52</f>
        <v>No</v>
      </c>
      <c r="L46" s="155"/>
      <c r="M46" s="150">
        <f>Summary!$G$56</f>
        <v>0.5</v>
      </c>
      <c r="N46" s="149">
        <f>Summary!$G$57</f>
        <v>0</v>
      </c>
      <c r="O46" s="149">
        <f>Summary!$G$58</f>
        <v>0</v>
      </c>
      <c r="P46" s="149">
        <f>Summary!$G$59</f>
        <v>0.125</v>
      </c>
      <c r="Q46" s="149">
        <f>Summary!$G$60</f>
        <v>0.125</v>
      </c>
      <c r="R46" s="149">
        <f>Summary!$G$61</f>
        <v>0.125</v>
      </c>
      <c r="S46" s="149">
        <f>Summary!$G$62</f>
        <v>0.125</v>
      </c>
      <c r="T46" s="153">
        <f t="shared" si="21"/>
        <v>1</v>
      </c>
      <c r="U46" s="161">
        <f t="shared" si="0"/>
        <v>42889.196165329049</v>
      </c>
      <c r="V46" s="158">
        <f t="shared" si="1"/>
        <v>0</v>
      </c>
      <c r="W46" s="158">
        <f t="shared" si="2"/>
        <v>0</v>
      </c>
      <c r="X46" s="158">
        <f t="shared" si="3"/>
        <v>2266.0937981544917</v>
      </c>
      <c r="Y46" s="158">
        <f t="shared" si="4"/>
        <v>4330.8041437134043</v>
      </c>
      <c r="Z46" s="158">
        <f t="shared" si="5"/>
        <v>16011.271935442557</v>
      </c>
      <c r="AA46" s="162">
        <f t="shared" si="6"/>
        <v>6390.9197811749054</v>
      </c>
      <c r="AB46" s="38">
        <f t="shared" si="22"/>
        <v>70698.550958928405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66">
        <f t="shared" si="28"/>
        <v>18880.055217546906</v>
      </c>
      <c r="AI46" s="147">
        <f t="shared" si="29"/>
        <v>123810.92122454631</v>
      </c>
      <c r="AJ46" s="35">
        <f>IF(OR(K46="Yes",Summary!$G$77="EP"),$AI46*M46,AB46)</f>
        <v>70698.550958928405</v>
      </c>
      <c r="AK46" s="38">
        <f>IF(OR(L46="Yes",Summary!$G$77="EP"),$AI46*N46,AC46)</f>
        <v>0</v>
      </c>
      <c r="AL46" s="38">
        <f>IF(OR(M46="Yes",Summary!$G$77="EP"),$AI46*O46,AD46)</f>
        <v>0</v>
      </c>
      <c r="AM46" s="38">
        <f>IF(OR(N46="Yes",Summary!$G$77="EP"),$AI46*P46,AE46)</f>
        <v>12573.648048440013</v>
      </c>
      <c r="AN46" s="38">
        <f>IF(OR(O46="Yes",Summary!$G$77="EP"),$AI46*Q46,AF46)</f>
        <v>11139.261338045246</v>
      </c>
      <c r="AO46" s="38">
        <f>IF(OR(P46="Yes",Summary!$G$77="EP"),$AI46*R46,AG46)</f>
        <v>10519.405661585761</v>
      </c>
      <c r="AP46" s="159">
        <f>IF(OR(Q46="Yes",Summary!$G$77="EP"),$AI46*S46,AH46)</f>
        <v>18880.055217546906</v>
      </c>
      <c r="AQ46" s="161">
        <f t="shared" si="8"/>
        <v>42889.196165329049</v>
      </c>
      <c r="AR46" s="158">
        <f t="shared" si="9"/>
        <v>0</v>
      </c>
      <c r="AS46" s="158">
        <f t="shared" si="10"/>
        <v>0</v>
      </c>
      <c r="AT46" s="158">
        <f t="shared" si="11"/>
        <v>2266.0937981544917</v>
      </c>
      <c r="AU46" s="158">
        <f t="shared" si="12"/>
        <v>4330.8041437134043</v>
      </c>
      <c r="AV46" s="158">
        <f t="shared" si="13"/>
        <v>16011.271935442557</v>
      </c>
      <c r="AW46" s="162">
        <f t="shared" si="14"/>
        <v>6390.9197811749054</v>
      </c>
      <c r="AY46" s="40">
        <f t="shared" si="15"/>
        <v>101646.4204230129</v>
      </c>
      <c r="AZ46" s="176">
        <f t="shared" si="16"/>
        <v>98515.493068373718</v>
      </c>
      <c r="BA46" s="41">
        <f t="shared" si="17"/>
        <v>94572.437704546188</v>
      </c>
      <c r="BB46" s="176">
        <f t="shared" si="18"/>
        <v>100589.18438752019</v>
      </c>
      <c r="BC46" s="41">
        <f t="shared" si="19"/>
        <v>89114.090704361995</v>
      </c>
      <c r="BD46" s="176">
        <f t="shared" si="20"/>
        <v>84155.245292686057</v>
      </c>
      <c r="BE46" s="42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Growth'!O53</f>
        <v>No</v>
      </c>
      <c r="L47" s="155"/>
      <c r="M47" s="150">
        <f>Summary!$G$56</f>
        <v>0.5</v>
      </c>
      <c r="N47" s="149">
        <f>Summary!$G$57</f>
        <v>0</v>
      </c>
      <c r="O47" s="149">
        <f>Summary!$G$58</f>
        <v>0</v>
      </c>
      <c r="P47" s="149">
        <f>Summary!$G$59</f>
        <v>0.125</v>
      </c>
      <c r="Q47" s="149">
        <f>Summary!$G$60</f>
        <v>0.125</v>
      </c>
      <c r="R47" s="149">
        <f>Summary!$G$61</f>
        <v>0.125</v>
      </c>
      <c r="S47" s="149">
        <f>Summary!$G$62</f>
        <v>0.125</v>
      </c>
      <c r="T47" s="153">
        <f t="shared" si="21"/>
        <v>1</v>
      </c>
      <c r="U47" s="161">
        <f t="shared" si="0"/>
        <v>42889.196165329042</v>
      </c>
      <c r="V47" s="158">
        <f t="shared" si="1"/>
        <v>0</v>
      </c>
      <c r="W47" s="158">
        <f t="shared" si="2"/>
        <v>0</v>
      </c>
      <c r="X47" s="158">
        <f t="shared" si="3"/>
        <v>2266.0937981544917</v>
      </c>
      <c r="Y47" s="158">
        <f t="shared" si="4"/>
        <v>4330.8041437134043</v>
      </c>
      <c r="Z47" s="158">
        <f t="shared" si="5"/>
        <v>16011.271935442557</v>
      </c>
      <c r="AA47" s="162">
        <f t="shared" si="6"/>
        <v>6390.9197811749045</v>
      </c>
      <c r="AB47" s="38">
        <f t="shared" si="22"/>
        <v>70694.26203931187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66">
        <f t="shared" si="28"/>
        <v>18582.238355744154</v>
      </c>
      <c r="AI47" s="147">
        <f t="shared" si="29"/>
        <v>124020.94850455054</v>
      </c>
      <c r="AJ47" s="35">
        <f>IF(OR(K47="Yes",Summary!$G$77="EP"),$AI47*M47,AB47)</f>
        <v>70694.26203931187</v>
      </c>
      <c r="AK47" s="38">
        <f>IF(OR(L47="Yes",Summary!$G$77="EP"),$AI47*N47,AC47)</f>
        <v>0</v>
      </c>
      <c r="AL47" s="38">
        <f>IF(OR(M47="Yes",Summary!$G$77="EP"),$AI47*O47,AD47)</f>
        <v>0</v>
      </c>
      <c r="AM47" s="38">
        <f>IF(OR(N47="Yes",Summary!$G$77="EP"),$AI47*P47,AE47)</f>
        <v>12613.304689907714</v>
      </c>
      <c r="AN47" s="38">
        <f>IF(OR(O47="Yes",Summary!$G$77="EP"),$AI47*Q47,AF47)</f>
        <v>11157.017635034472</v>
      </c>
      <c r="AO47" s="38">
        <f>IF(OR(P47="Yes",Summary!$G$77="EP"),$AI47*R47,AG47)</f>
        <v>10974.125784552329</v>
      </c>
      <c r="AP47" s="159">
        <f>IF(OR(Q47="Yes",Summary!$G$77="EP"),$AI47*S47,AH47)</f>
        <v>18582.238355744154</v>
      </c>
      <c r="AQ47" s="161">
        <f t="shared" si="8"/>
        <v>42889.196165329049</v>
      </c>
      <c r="AR47" s="158">
        <f t="shared" si="9"/>
        <v>0</v>
      </c>
      <c r="AS47" s="158">
        <f t="shared" si="10"/>
        <v>0</v>
      </c>
      <c r="AT47" s="158">
        <f t="shared" si="11"/>
        <v>2266.0937981544917</v>
      </c>
      <c r="AU47" s="158">
        <f t="shared" si="12"/>
        <v>4330.8041437134043</v>
      </c>
      <c r="AV47" s="158">
        <f t="shared" si="13"/>
        <v>16011.271935442557</v>
      </c>
      <c r="AW47" s="162">
        <f t="shared" si="14"/>
        <v>6390.9197811749054</v>
      </c>
      <c r="AY47" s="40">
        <f t="shared" si="15"/>
        <v>101640.25405438738</v>
      </c>
      <c r="AZ47" s="176">
        <f t="shared" si="16"/>
        <v>99426.619015826873</v>
      </c>
      <c r="BA47" s="41">
        <f t="shared" si="17"/>
        <v>94970.998995495916</v>
      </c>
      <c r="BB47" s="176">
        <f t="shared" si="18"/>
        <v>100906.4375192618</v>
      </c>
      <c r="BC47" s="41">
        <f t="shared" si="19"/>
        <v>89256.141080275804</v>
      </c>
      <c r="BD47" s="176">
        <f t="shared" si="20"/>
        <v>87793.0062764186</v>
      </c>
      <c r="BE47" s="42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Growth'!O54</f>
        <v>No</v>
      </c>
      <c r="L48" s="155"/>
      <c r="M48" s="150">
        <f>Summary!$G$56</f>
        <v>0.5</v>
      </c>
      <c r="N48" s="149">
        <f>Summary!$G$57</f>
        <v>0</v>
      </c>
      <c r="O48" s="149">
        <f>Summary!$G$58</f>
        <v>0</v>
      </c>
      <c r="P48" s="149">
        <f>Summary!$G$59</f>
        <v>0.125</v>
      </c>
      <c r="Q48" s="149">
        <f>Summary!$G$60</f>
        <v>0.125</v>
      </c>
      <c r="R48" s="149">
        <f>Summary!$G$61</f>
        <v>0.125</v>
      </c>
      <c r="S48" s="149">
        <f>Summary!$G$62</f>
        <v>0.125</v>
      </c>
      <c r="T48" s="153">
        <f t="shared" si="21"/>
        <v>1</v>
      </c>
      <c r="U48" s="161">
        <f t="shared" si="0"/>
        <v>42889.196165329042</v>
      </c>
      <c r="V48" s="158">
        <f t="shared" si="1"/>
        <v>0</v>
      </c>
      <c r="W48" s="158">
        <f t="shared" si="2"/>
        <v>0</v>
      </c>
      <c r="X48" s="158">
        <f t="shared" si="3"/>
        <v>2266.0937981544917</v>
      </c>
      <c r="Y48" s="158">
        <f t="shared" si="4"/>
        <v>4330.8041437134043</v>
      </c>
      <c r="Z48" s="158">
        <f t="shared" si="5"/>
        <v>16011.271935442557</v>
      </c>
      <c r="AA48" s="162">
        <f t="shared" si="6"/>
        <v>6390.9197811749045</v>
      </c>
      <c r="AB48" s="38">
        <f t="shared" si="22"/>
        <v>70689.973119695336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66">
        <f t="shared" si="28"/>
        <v>17919.499974436316</v>
      </c>
      <c r="AI48" s="147">
        <f t="shared" si="29"/>
        <v>122913.87098147694</v>
      </c>
      <c r="AJ48" s="35">
        <f>IF(OR(K48="Yes",Summary!$G$77="EP"),$AI48*M48,AB48)</f>
        <v>70689.973119695336</v>
      </c>
      <c r="AK48" s="38">
        <f>IF(OR(L48="Yes",Summary!$G$77="EP"),$AI48*N48,AC48)</f>
        <v>0</v>
      </c>
      <c r="AL48" s="38">
        <f>IF(OR(M48="Yes",Summary!$G$77="EP"),$AI48*O48,AD48)</f>
        <v>0</v>
      </c>
      <c r="AM48" s="38">
        <f>IF(OR(N48="Yes",Summary!$G$77="EP"),$AI48*P48,AE48)</f>
        <v>12291.519370569778</v>
      </c>
      <c r="AN48" s="38">
        <f>IF(OR(O48="Yes",Summary!$G$77="EP"),$AI48*Q48,AF48)</f>
        <v>10832.207324255965</v>
      </c>
      <c r="AO48" s="38">
        <f>IF(OR(P48="Yes",Summary!$G$77="EP"),$AI48*R48,AG48)</f>
        <v>11180.671192519538</v>
      </c>
      <c r="AP48" s="159">
        <f>IF(OR(Q48="Yes",Summary!$G$77="EP"),$AI48*S48,AH48)</f>
        <v>17919.499974436316</v>
      </c>
      <c r="AQ48" s="161">
        <f t="shared" si="8"/>
        <v>42889.196165329042</v>
      </c>
      <c r="AR48" s="158">
        <f t="shared" si="9"/>
        <v>0</v>
      </c>
      <c r="AS48" s="158">
        <f t="shared" si="10"/>
        <v>0</v>
      </c>
      <c r="AT48" s="158">
        <f t="shared" si="11"/>
        <v>2266.0937981544917</v>
      </c>
      <c r="AU48" s="158">
        <f t="shared" si="12"/>
        <v>4330.8041437134043</v>
      </c>
      <c r="AV48" s="158">
        <f t="shared" si="13"/>
        <v>16011.271935442557</v>
      </c>
      <c r="AW48" s="162">
        <f t="shared" si="14"/>
        <v>6390.9197811749045</v>
      </c>
      <c r="AY48" s="40">
        <f t="shared" si="15"/>
        <v>101634.08768576187</v>
      </c>
      <c r="AZ48" s="176">
        <f t="shared" si="16"/>
        <v>99171.346659859395</v>
      </c>
      <c r="BA48" s="41">
        <f t="shared" si="17"/>
        <v>93574.414309322441</v>
      </c>
      <c r="BB48" s="176">
        <f t="shared" si="18"/>
        <v>98332.1549645583</v>
      </c>
      <c r="BC48" s="41">
        <f t="shared" si="19"/>
        <v>86657.658594047753</v>
      </c>
      <c r="BD48" s="176">
        <f t="shared" si="20"/>
        <v>89445.369540156273</v>
      </c>
      <c r="BE48" s="42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Growth'!O55</f>
        <v>No</v>
      </c>
      <c r="L49" s="155"/>
      <c r="M49" s="150">
        <f>Summary!$G$56</f>
        <v>0.5</v>
      </c>
      <c r="N49" s="149">
        <f>Summary!$G$57</f>
        <v>0</v>
      </c>
      <c r="O49" s="149">
        <f>Summary!$G$58</f>
        <v>0</v>
      </c>
      <c r="P49" s="149">
        <f>Summary!$G$59</f>
        <v>0.125</v>
      </c>
      <c r="Q49" s="149">
        <f>Summary!$G$60</f>
        <v>0.125</v>
      </c>
      <c r="R49" s="149">
        <f>Summary!$G$61</f>
        <v>0.125</v>
      </c>
      <c r="S49" s="149">
        <f>Summary!$G$62</f>
        <v>0.125</v>
      </c>
      <c r="T49" s="153">
        <f t="shared" si="21"/>
        <v>1</v>
      </c>
      <c r="U49" s="161">
        <f t="shared" si="0"/>
        <v>42889.196165329049</v>
      </c>
      <c r="V49" s="158">
        <f t="shared" si="1"/>
        <v>0</v>
      </c>
      <c r="W49" s="158">
        <f t="shared" si="2"/>
        <v>0</v>
      </c>
      <c r="X49" s="158">
        <f t="shared" si="3"/>
        <v>2266.0937981544917</v>
      </c>
      <c r="Y49" s="158">
        <f t="shared" si="4"/>
        <v>4330.8041437134043</v>
      </c>
      <c r="Z49" s="158">
        <f t="shared" si="5"/>
        <v>16011.271935442559</v>
      </c>
      <c r="AA49" s="162">
        <f t="shared" si="6"/>
        <v>6390.9197811749045</v>
      </c>
      <c r="AB49" s="38">
        <f t="shared" si="22"/>
        <v>70689.973119695336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66">
        <f t="shared" si="28"/>
        <v>17992.995551919827</v>
      </c>
      <c r="AI49" s="147">
        <f t="shared" si="29"/>
        <v>121496.09312185412</v>
      </c>
      <c r="AJ49" s="35">
        <f>IF(OR(K49="Yes",Summary!$G$77="EP"),$AI49*M49,AB49)</f>
        <v>70689.973119695336</v>
      </c>
      <c r="AK49" s="38">
        <f>IF(OR(L49="Yes",Summary!$G$77="EP"),$AI49*N49,AC49)</f>
        <v>0</v>
      </c>
      <c r="AL49" s="38">
        <f>IF(OR(M49="Yes",Summary!$G$77="EP"),$AI49*O49,AD49)</f>
        <v>0</v>
      </c>
      <c r="AM49" s="38">
        <f>IF(OR(N49="Yes",Summary!$G$77="EP"),$AI49*P49,AE49)</f>
        <v>11679.674045068065</v>
      </c>
      <c r="AN49" s="38">
        <f>IF(OR(O49="Yes",Summary!$G$77="EP"),$AI49*Q49,AF49)</f>
        <v>10425.111734746906</v>
      </c>
      <c r="AO49" s="38">
        <f>IF(OR(P49="Yes",Summary!$G$77="EP"),$AI49*R49,AG49)</f>
        <v>10708.338670423982</v>
      </c>
      <c r="AP49" s="159">
        <f>IF(OR(Q49="Yes",Summary!$G$77="EP"),$AI49*S49,AH49)</f>
        <v>17992.995551919827</v>
      </c>
      <c r="AQ49" s="161">
        <f t="shared" si="8"/>
        <v>42889.196165329042</v>
      </c>
      <c r="AR49" s="158">
        <f t="shared" si="9"/>
        <v>0</v>
      </c>
      <c r="AS49" s="158">
        <f t="shared" si="10"/>
        <v>0</v>
      </c>
      <c r="AT49" s="158">
        <f t="shared" si="11"/>
        <v>2266.0937981544917</v>
      </c>
      <c r="AU49" s="158">
        <f t="shared" si="12"/>
        <v>4330.8041437134043</v>
      </c>
      <c r="AV49" s="158">
        <f t="shared" si="13"/>
        <v>16011.271935442557</v>
      </c>
      <c r="AW49" s="162">
        <f t="shared" si="14"/>
        <v>6390.9197811749045</v>
      </c>
      <c r="AY49" s="40">
        <f t="shared" si="15"/>
        <v>101634.08768576187</v>
      </c>
      <c r="AZ49" s="176">
        <f t="shared" si="16"/>
        <v>97773.23960256057</v>
      </c>
      <c r="BA49" s="41">
        <f t="shared" si="17"/>
        <v>90917.339036324163</v>
      </c>
      <c r="BB49" s="176">
        <f t="shared" si="18"/>
        <v>93437.392360544589</v>
      </c>
      <c r="BC49" s="41">
        <f t="shared" si="19"/>
        <v>83400.893877975279</v>
      </c>
      <c r="BD49" s="176">
        <f t="shared" si="20"/>
        <v>85666.709363391827</v>
      </c>
      <c r="BE49" s="42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Growth'!O56</f>
        <v>No</v>
      </c>
      <c r="L50" s="155"/>
      <c r="M50" s="150">
        <f>Summary!$G$56</f>
        <v>0.5</v>
      </c>
      <c r="N50" s="149">
        <f>Summary!$G$57</f>
        <v>0</v>
      </c>
      <c r="O50" s="149">
        <f>Summary!$G$58</f>
        <v>0</v>
      </c>
      <c r="P50" s="149">
        <f>Summary!$G$59</f>
        <v>0.125</v>
      </c>
      <c r="Q50" s="149">
        <f>Summary!$G$60</f>
        <v>0.125</v>
      </c>
      <c r="R50" s="149">
        <f>Summary!$G$61</f>
        <v>0.125</v>
      </c>
      <c r="S50" s="149">
        <f>Summary!$G$62</f>
        <v>0.125</v>
      </c>
      <c r="T50" s="153">
        <f t="shared" si="21"/>
        <v>1</v>
      </c>
      <c r="U50" s="161">
        <f t="shared" si="0"/>
        <v>42889.196165329049</v>
      </c>
      <c r="V50" s="158">
        <f t="shared" si="1"/>
        <v>0</v>
      </c>
      <c r="W50" s="158">
        <f t="shared" si="2"/>
        <v>0</v>
      </c>
      <c r="X50" s="158">
        <f t="shared" si="3"/>
        <v>2266.0937981544917</v>
      </c>
      <c r="Y50" s="158">
        <f t="shared" si="4"/>
        <v>4330.8041437134043</v>
      </c>
      <c r="Z50" s="158">
        <f t="shared" si="5"/>
        <v>16011.271935442561</v>
      </c>
      <c r="AA50" s="162">
        <f t="shared" si="6"/>
        <v>6390.9197811749045</v>
      </c>
      <c r="AB50" s="38">
        <f t="shared" si="22"/>
        <v>70685.684200078802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66">
        <f t="shared" si="28"/>
        <v>17918.860882458197</v>
      </c>
      <c r="AI50" s="147">
        <f t="shared" si="29"/>
        <v>121343.19180881308</v>
      </c>
      <c r="AJ50" s="35">
        <f>IF(OR(K50="Yes",Summary!$G$77="EP"),$AI50*M50,AB50)</f>
        <v>70685.684200078802</v>
      </c>
      <c r="AK50" s="38">
        <f>IF(OR(L50="Yes",Summary!$G$77="EP"),$AI50*N50,AC50)</f>
        <v>0</v>
      </c>
      <c r="AL50" s="38">
        <f>IF(OR(M50="Yes",Summary!$G$77="EP"),$AI50*O50,AD50)</f>
        <v>0</v>
      </c>
      <c r="AM50" s="38">
        <f>IF(OR(N50="Yes",Summary!$G$77="EP"),$AI50*P50,AE50)</f>
        <v>11948.432769529189</v>
      </c>
      <c r="AN50" s="38">
        <f>IF(OR(O50="Yes",Summary!$G$77="EP"),$AI50*Q50,AF50)</f>
        <v>10602.241624224785</v>
      </c>
      <c r="AO50" s="38">
        <f>IF(OR(P50="Yes",Summary!$G$77="EP"),$AI50*R50,AG50)</f>
        <v>10187.9723325221</v>
      </c>
      <c r="AP50" s="159">
        <f>IF(OR(Q50="Yes",Summary!$G$77="EP"),$AI50*S50,AH50)</f>
        <v>17918.860882458197</v>
      </c>
      <c r="AQ50" s="161">
        <f t="shared" si="8"/>
        <v>42889.196165329049</v>
      </c>
      <c r="AR50" s="158">
        <f t="shared" si="9"/>
        <v>0</v>
      </c>
      <c r="AS50" s="158">
        <f t="shared" si="10"/>
        <v>0</v>
      </c>
      <c r="AT50" s="158">
        <f t="shared" si="11"/>
        <v>2266.0937981544917</v>
      </c>
      <c r="AU50" s="158">
        <f t="shared" si="12"/>
        <v>4330.8041437134043</v>
      </c>
      <c r="AV50" s="158">
        <f t="shared" si="13"/>
        <v>16011.271935442559</v>
      </c>
      <c r="AW50" s="162">
        <f t="shared" si="14"/>
        <v>6390.9197811749045</v>
      </c>
      <c r="AY50" s="40">
        <f t="shared" si="15"/>
        <v>101627.92131713634</v>
      </c>
      <c r="AZ50" s="176">
        <f t="shared" si="16"/>
        <v>97250.913089580965</v>
      </c>
      <c r="BA50" s="41">
        <f t="shared" si="17"/>
        <v>91461.715433718928</v>
      </c>
      <c r="BB50" s="176">
        <f t="shared" si="18"/>
        <v>95587.462156233596</v>
      </c>
      <c r="BC50" s="41">
        <f t="shared" si="19"/>
        <v>84817.932993798298</v>
      </c>
      <c r="BD50" s="176">
        <f t="shared" si="20"/>
        <v>81503.778660176758</v>
      </c>
      <c r="BE50" s="42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Growth'!O57</f>
        <v>No</v>
      </c>
      <c r="L51" s="155"/>
      <c r="M51" s="150">
        <f>Summary!$G$56</f>
        <v>0.5</v>
      </c>
      <c r="N51" s="149">
        <f>Summary!$G$57</f>
        <v>0</v>
      </c>
      <c r="O51" s="149">
        <f>Summary!$G$58</f>
        <v>0</v>
      </c>
      <c r="P51" s="149">
        <f>Summary!$G$59</f>
        <v>0.125</v>
      </c>
      <c r="Q51" s="149">
        <f>Summary!$G$60</f>
        <v>0.125</v>
      </c>
      <c r="R51" s="149">
        <f>Summary!$G$61</f>
        <v>0.125</v>
      </c>
      <c r="S51" s="149">
        <f>Summary!$G$62</f>
        <v>0.125</v>
      </c>
      <c r="T51" s="153">
        <f t="shared" si="21"/>
        <v>1</v>
      </c>
      <c r="U51" s="161">
        <f t="shared" si="0"/>
        <v>42889.196165329049</v>
      </c>
      <c r="V51" s="158">
        <f t="shared" si="1"/>
        <v>0</v>
      </c>
      <c r="W51" s="158">
        <f t="shared" si="2"/>
        <v>0</v>
      </c>
      <c r="X51" s="158">
        <f t="shared" si="3"/>
        <v>2266.0937981544917</v>
      </c>
      <c r="Y51" s="158">
        <f t="shared" si="4"/>
        <v>4330.8041437134043</v>
      </c>
      <c r="Z51" s="158">
        <f t="shared" si="5"/>
        <v>16011.271935442561</v>
      </c>
      <c r="AA51" s="162">
        <f t="shared" si="6"/>
        <v>6390.9197811749045</v>
      </c>
      <c r="AB51" s="38">
        <f t="shared" si="22"/>
        <v>70672.817441229199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66">
        <f t="shared" si="28"/>
        <v>18038.371082366168</v>
      </c>
      <c r="AI51" s="147">
        <f t="shared" si="29"/>
        <v>121450.93444081437</v>
      </c>
      <c r="AJ51" s="35">
        <f>IF(OR(K51="Yes",Summary!$G$77="EP"),$AI51*M51,AB51)</f>
        <v>70672.817441229199</v>
      </c>
      <c r="AK51" s="38">
        <f>IF(OR(L51="Yes",Summary!$G$77="EP"),$AI51*N51,AC51)</f>
        <v>0</v>
      </c>
      <c r="AL51" s="38">
        <f>IF(OR(M51="Yes",Summary!$G$77="EP"),$AI51*O51,AD51)</f>
        <v>0</v>
      </c>
      <c r="AM51" s="38">
        <f>IF(OR(N51="Yes",Summary!$G$77="EP"),$AI51*P51,AE51)</f>
        <v>12109.778647957786</v>
      </c>
      <c r="AN51" s="38">
        <f>IF(OR(O51="Yes",Summary!$G$77="EP"),$AI51*Q51,AF51)</f>
        <v>10706.180923673908</v>
      </c>
      <c r="AO51" s="38">
        <f>IF(OR(P51="Yes",Summary!$G$77="EP"),$AI51*R51,AG51)</f>
        <v>9923.7863455872994</v>
      </c>
      <c r="AP51" s="159">
        <f>IF(OR(Q51="Yes",Summary!$G$77="EP"),$AI51*S51,AH51)</f>
        <v>18038.371082366168</v>
      </c>
      <c r="AQ51" s="161">
        <f t="shared" si="8"/>
        <v>42889.196165329049</v>
      </c>
      <c r="AR51" s="158">
        <f t="shared" si="9"/>
        <v>0</v>
      </c>
      <c r="AS51" s="158">
        <f t="shared" si="10"/>
        <v>0</v>
      </c>
      <c r="AT51" s="158">
        <f t="shared" si="11"/>
        <v>2266.0937981544917</v>
      </c>
      <c r="AU51" s="158">
        <f t="shared" si="12"/>
        <v>4330.8041437134043</v>
      </c>
      <c r="AV51" s="158">
        <f t="shared" si="13"/>
        <v>16011.271935442561</v>
      </c>
      <c r="AW51" s="162">
        <f t="shared" si="14"/>
        <v>6390.9197811749045</v>
      </c>
      <c r="AY51" s="40">
        <f t="shared" si="15"/>
        <v>101609.42221125979</v>
      </c>
      <c r="AZ51" s="176">
        <f t="shared" si="16"/>
        <v>97105.604210030229</v>
      </c>
      <c r="BA51" s="41">
        <f t="shared" si="17"/>
        <v>91967.207802728357</v>
      </c>
      <c r="BB51" s="176">
        <f t="shared" si="18"/>
        <v>96878.229183662377</v>
      </c>
      <c r="BC51" s="41">
        <f t="shared" si="19"/>
        <v>85649.44738939128</v>
      </c>
      <c r="BD51" s="176">
        <f t="shared" si="20"/>
        <v>79390.290764698351</v>
      </c>
      <c r="BE51" s="42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Growth'!O58</f>
        <v>No</v>
      </c>
      <c r="L52" s="155"/>
      <c r="M52" s="150">
        <f>Summary!$G$56</f>
        <v>0.5</v>
      </c>
      <c r="N52" s="149">
        <f>Summary!$G$57</f>
        <v>0</v>
      </c>
      <c r="O52" s="149">
        <f>Summary!$G$58</f>
        <v>0</v>
      </c>
      <c r="P52" s="149">
        <f>Summary!$G$59</f>
        <v>0.125</v>
      </c>
      <c r="Q52" s="149">
        <f>Summary!$G$60</f>
        <v>0.125</v>
      </c>
      <c r="R52" s="149">
        <f>Summary!$G$61</f>
        <v>0.125</v>
      </c>
      <c r="S52" s="149">
        <f>Summary!$G$62</f>
        <v>0.125</v>
      </c>
      <c r="T52" s="153">
        <f t="shared" si="21"/>
        <v>1</v>
      </c>
      <c r="U52" s="161">
        <f t="shared" si="0"/>
        <v>42889.196165329049</v>
      </c>
      <c r="V52" s="158">
        <f t="shared" si="1"/>
        <v>0</v>
      </c>
      <c r="W52" s="158">
        <f t="shared" si="2"/>
        <v>0</v>
      </c>
      <c r="X52" s="158">
        <f t="shared" si="3"/>
        <v>2266.0937981544917</v>
      </c>
      <c r="Y52" s="158">
        <f t="shared" si="4"/>
        <v>4330.8041437134043</v>
      </c>
      <c r="Z52" s="158">
        <f t="shared" si="5"/>
        <v>16011.271935442559</v>
      </c>
      <c r="AA52" s="162">
        <f t="shared" si="6"/>
        <v>6390.9197811749045</v>
      </c>
      <c r="AB52" s="38">
        <f t="shared" si="22"/>
        <v>70681.395280462268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66">
        <f t="shared" si="28"/>
        <v>17473.413773710308</v>
      </c>
      <c r="AI52" s="147">
        <f t="shared" si="29"/>
        <v>118699.41592598296</v>
      </c>
      <c r="AJ52" s="35">
        <f>IF(OR(K52="Yes",Summary!$G$77="EP"),$AI52*M52,AB52)</f>
        <v>70681.395280462268</v>
      </c>
      <c r="AK52" s="38">
        <f>IF(OR(L52="Yes",Summary!$G$77="EP"),$AI52*N52,AC52)</f>
        <v>0</v>
      </c>
      <c r="AL52" s="38">
        <f>IF(OR(M52="Yes",Summary!$G$77="EP"),$AI52*O52,AD52)</f>
        <v>0</v>
      </c>
      <c r="AM52" s="38">
        <f>IF(OR(N52="Yes",Summary!$G$77="EP"),$AI52*P52,AE52)</f>
        <v>11220.790050941781</v>
      </c>
      <c r="AN52" s="38">
        <f>IF(OR(O52="Yes",Summary!$G$77="EP"),$AI52*Q52,AF52)</f>
        <v>10134.947857118108</v>
      </c>
      <c r="AO52" s="38">
        <f>IF(OR(P52="Yes",Summary!$G$77="EP"),$AI52*R52,AG52)</f>
        <v>9188.8689637504849</v>
      </c>
      <c r="AP52" s="159">
        <f>IF(OR(Q52="Yes",Summary!$G$77="EP"),$AI52*S52,AH52)</f>
        <v>17473.413773710308</v>
      </c>
      <c r="AQ52" s="161">
        <f t="shared" si="8"/>
        <v>42889.196165329049</v>
      </c>
      <c r="AR52" s="158">
        <f t="shared" si="9"/>
        <v>0</v>
      </c>
      <c r="AS52" s="158">
        <f t="shared" si="10"/>
        <v>0</v>
      </c>
      <c r="AT52" s="158">
        <f t="shared" si="11"/>
        <v>2266.0937981544917</v>
      </c>
      <c r="AU52" s="158">
        <f t="shared" si="12"/>
        <v>4330.8041437134043</v>
      </c>
      <c r="AV52" s="158">
        <f t="shared" si="13"/>
        <v>16011.271935442561</v>
      </c>
      <c r="AW52" s="162">
        <f t="shared" si="14"/>
        <v>6390.9197811749045</v>
      </c>
      <c r="AY52" s="40">
        <f t="shared" si="15"/>
        <v>101621.75494851082</v>
      </c>
      <c r="AZ52" s="176">
        <f t="shared" si="16"/>
        <v>94658.916859757286</v>
      </c>
      <c r="BA52" s="41">
        <f t="shared" si="17"/>
        <v>88966.656945659561</v>
      </c>
      <c r="BB52" s="176">
        <f t="shared" si="18"/>
        <v>89766.320407534324</v>
      </c>
      <c r="BC52" s="41">
        <f t="shared" si="19"/>
        <v>81079.582856944879</v>
      </c>
      <c r="BD52" s="176">
        <f t="shared" si="20"/>
        <v>73510.951710003836</v>
      </c>
      <c r="BE52" s="42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Growth'!O59</f>
        <v>No</v>
      </c>
      <c r="L53" s="155"/>
      <c r="M53" s="150">
        <f>Summary!$G$56</f>
        <v>0.5</v>
      </c>
      <c r="N53" s="149">
        <f>Summary!$G$57</f>
        <v>0</v>
      </c>
      <c r="O53" s="149">
        <f>Summary!$G$58</f>
        <v>0</v>
      </c>
      <c r="P53" s="149">
        <f>Summary!$G$59</f>
        <v>0.125</v>
      </c>
      <c r="Q53" s="149">
        <f>Summary!$G$60</f>
        <v>0.125</v>
      </c>
      <c r="R53" s="149">
        <f>Summary!$G$61</f>
        <v>0.125</v>
      </c>
      <c r="S53" s="149">
        <f>Summary!$G$62</f>
        <v>0.125</v>
      </c>
      <c r="T53" s="153">
        <f t="shared" si="21"/>
        <v>1</v>
      </c>
      <c r="U53" s="161">
        <f t="shared" si="0"/>
        <v>42889.196165329049</v>
      </c>
      <c r="V53" s="158">
        <f t="shared" si="1"/>
        <v>0</v>
      </c>
      <c r="W53" s="158">
        <f t="shared" si="2"/>
        <v>0</v>
      </c>
      <c r="X53" s="158">
        <f t="shared" si="3"/>
        <v>2266.0937981544917</v>
      </c>
      <c r="Y53" s="158">
        <f t="shared" si="4"/>
        <v>4330.8041437134043</v>
      </c>
      <c r="Z53" s="158">
        <f t="shared" si="5"/>
        <v>16011.271935442559</v>
      </c>
      <c r="AA53" s="162">
        <f t="shared" si="6"/>
        <v>6390.9197811749054</v>
      </c>
      <c r="AB53" s="38">
        <f t="shared" si="22"/>
        <v>70681.395280462268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66">
        <f t="shared" si="28"/>
        <v>17500.894728769359</v>
      </c>
      <c r="AI53" s="147">
        <f t="shared" si="29"/>
        <v>119406.4745827132</v>
      </c>
      <c r="AJ53" s="35">
        <f>IF(OR(K53="Yes",Summary!$G$77="EP"),$AI53*M53,AB53)</f>
        <v>70681.395280462268</v>
      </c>
      <c r="AK53" s="38">
        <f>IF(OR(L53="Yes",Summary!$G$77="EP"),$AI53*N53,AC53)</f>
        <v>0</v>
      </c>
      <c r="AL53" s="38">
        <f>IF(OR(M53="Yes",Summary!$G$77="EP"),$AI53*O53,AD53)</f>
        <v>0</v>
      </c>
      <c r="AM53" s="38">
        <f>IF(OR(N53="Yes",Summary!$G$77="EP"),$AI53*P53,AE53)</f>
        <v>11477.991697032316</v>
      </c>
      <c r="AN53" s="38">
        <f>IF(OR(O53="Yes",Summary!$G$77="EP"),$AI53*Q53,AF53)</f>
        <v>10384.402175796002</v>
      </c>
      <c r="AO53" s="38">
        <f>IF(OR(P53="Yes",Summary!$G$77="EP"),$AI53*R53,AG53)</f>
        <v>9361.7907006532641</v>
      </c>
      <c r="AP53" s="159">
        <f>IF(OR(Q53="Yes",Summary!$G$77="EP"),$AI53*S53,AH53)</f>
        <v>17500.894728769359</v>
      </c>
      <c r="AQ53" s="161">
        <f t="shared" si="8"/>
        <v>42889.196165329049</v>
      </c>
      <c r="AR53" s="158">
        <f t="shared" si="9"/>
        <v>0</v>
      </c>
      <c r="AS53" s="158">
        <f t="shared" si="10"/>
        <v>0</v>
      </c>
      <c r="AT53" s="158">
        <f t="shared" si="11"/>
        <v>2266.0937981544917</v>
      </c>
      <c r="AU53" s="158">
        <f t="shared" si="12"/>
        <v>4330.8041437134043</v>
      </c>
      <c r="AV53" s="158">
        <f t="shared" si="13"/>
        <v>16011.271935442559</v>
      </c>
      <c r="AW53" s="162">
        <f t="shared" si="14"/>
        <v>6390.9197811749045</v>
      </c>
      <c r="AY53" s="40">
        <f t="shared" si="15"/>
        <v>101621.75494851082</v>
      </c>
      <c r="AZ53" s="176">
        <f t="shared" si="16"/>
        <v>95467.933864823455</v>
      </c>
      <c r="BA53" s="41">
        <f t="shared" si="17"/>
        <v>90230.387868183141</v>
      </c>
      <c r="BB53" s="176">
        <f t="shared" si="18"/>
        <v>91823.933576258598</v>
      </c>
      <c r="BC53" s="41">
        <f t="shared" si="19"/>
        <v>83075.217406368029</v>
      </c>
      <c r="BD53" s="176">
        <f t="shared" si="20"/>
        <v>74894.325605226084</v>
      </c>
      <c r="BE53" s="42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Growth'!O60</f>
        <v>No</v>
      </c>
      <c r="L54" s="155"/>
      <c r="M54" s="150">
        <f>Summary!$G$56</f>
        <v>0.5</v>
      </c>
      <c r="N54" s="149">
        <f>Summary!$G$57</f>
        <v>0</v>
      </c>
      <c r="O54" s="149">
        <f>Summary!$G$58</f>
        <v>0</v>
      </c>
      <c r="P54" s="149">
        <f>Summary!$G$59</f>
        <v>0.125</v>
      </c>
      <c r="Q54" s="149">
        <f>Summary!$G$60</f>
        <v>0.125</v>
      </c>
      <c r="R54" s="149">
        <f>Summary!$G$61</f>
        <v>0.125</v>
      </c>
      <c r="S54" s="149">
        <f>Summary!$G$62</f>
        <v>0.125</v>
      </c>
      <c r="T54" s="153">
        <f t="shared" si="21"/>
        <v>1</v>
      </c>
      <c r="U54" s="161">
        <f t="shared" si="0"/>
        <v>42889.196165329042</v>
      </c>
      <c r="V54" s="158">
        <f t="shared" si="1"/>
        <v>0</v>
      </c>
      <c r="W54" s="158">
        <f t="shared" si="2"/>
        <v>0</v>
      </c>
      <c r="X54" s="158">
        <f t="shared" si="3"/>
        <v>2266.0937981544917</v>
      </c>
      <c r="Y54" s="158">
        <f t="shared" si="4"/>
        <v>4330.8041437134043</v>
      </c>
      <c r="Z54" s="158">
        <f t="shared" si="5"/>
        <v>16011.271935442559</v>
      </c>
      <c r="AA54" s="162">
        <f t="shared" si="6"/>
        <v>6390.9197811749054</v>
      </c>
      <c r="AB54" s="38">
        <f t="shared" si="22"/>
        <v>70672.817441229199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66">
        <f t="shared" si="28"/>
        <v>17311.723503246583</v>
      </c>
      <c r="AI54" s="147">
        <f t="shared" si="29"/>
        <v>119809.79965394869</v>
      </c>
      <c r="AJ54" s="35">
        <f>IF(OR(K54="Yes",Summary!$G$77="EP"),$AI54*M54,AB54)</f>
        <v>70672.817441229199</v>
      </c>
      <c r="AK54" s="38">
        <f>IF(OR(L54="Yes",Summary!$G$77="EP"),$AI54*N54,AC54)</f>
        <v>0</v>
      </c>
      <c r="AL54" s="38">
        <f>IF(OR(M54="Yes",Summary!$G$77="EP"),$AI54*O54,AD54)</f>
        <v>0</v>
      </c>
      <c r="AM54" s="38">
        <f>IF(OR(N54="Yes",Summary!$G$77="EP"),$AI54*P54,AE54)</f>
        <v>11763.519515599781</v>
      </c>
      <c r="AN54" s="38">
        <f>IF(OR(O54="Yes",Summary!$G$77="EP"),$AI54*Q54,AF54)</f>
        <v>10650.313550220004</v>
      </c>
      <c r="AO54" s="38">
        <f>IF(OR(P54="Yes",Summary!$G$77="EP"),$AI54*R54,AG54)</f>
        <v>9411.4256436531359</v>
      </c>
      <c r="AP54" s="159">
        <f>IF(OR(Q54="Yes",Summary!$G$77="EP"),$AI54*S54,AH54)</f>
        <v>17311.723503246583</v>
      </c>
      <c r="AQ54" s="161">
        <f t="shared" si="8"/>
        <v>42889.196165329049</v>
      </c>
      <c r="AR54" s="158">
        <f t="shared" si="9"/>
        <v>0</v>
      </c>
      <c r="AS54" s="158">
        <f t="shared" si="10"/>
        <v>0</v>
      </c>
      <c r="AT54" s="158">
        <f t="shared" si="11"/>
        <v>2266.0937981544917</v>
      </c>
      <c r="AU54" s="158">
        <f t="shared" si="12"/>
        <v>4330.8041437134043</v>
      </c>
      <c r="AV54" s="158">
        <f t="shared" si="13"/>
        <v>16011.271935442559</v>
      </c>
      <c r="AW54" s="162">
        <f t="shared" si="14"/>
        <v>6390.9197811749054</v>
      </c>
      <c r="AY54" s="40">
        <f t="shared" si="15"/>
        <v>101609.42221125979</v>
      </c>
      <c r="AZ54" s="176">
        <f t="shared" si="16"/>
        <v>95412.952126615084</v>
      </c>
      <c r="BA54" s="41">
        <f t="shared" si="17"/>
        <v>91468.196105116484</v>
      </c>
      <c r="BB54" s="176">
        <f t="shared" si="18"/>
        <v>94108.156124798319</v>
      </c>
      <c r="BC54" s="41">
        <f t="shared" si="19"/>
        <v>85202.508401760046</v>
      </c>
      <c r="BD54" s="176">
        <f t="shared" si="20"/>
        <v>75291.405149225058</v>
      </c>
      <c r="BE54" s="42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Growth'!O61</f>
        <v>No</v>
      </c>
      <c r="L55" s="155"/>
      <c r="M55" s="150">
        <f>Summary!$G$56</f>
        <v>0.5</v>
      </c>
      <c r="N55" s="149">
        <f>Summary!$G$57</f>
        <v>0</v>
      </c>
      <c r="O55" s="149">
        <f>Summary!$G$58</f>
        <v>0</v>
      </c>
      <c r="P55" s="149">
        <f>Summary!$G$59</f>
        <v>0.125</v>
      </c>
      <c r="Q55" s="149">
        <f>Summary!$G$60</f>
        <v>0.125</v>
      </c>
      <c r="R55" s="149">
        <f>Summary!$G$61</f>
        <v>0.125</v>
      </c>
      <c r="S55" s="149">
        <f>Summary!$G$62</f>
        <v>0.125</v>
      </c>
      <c r="T55" s="153">
        <f t="shared" si="21"/>
        <v>1</v>
      </c>
      <c r="U55" s="161">
        <f t="shared" si="0"/>
        <v>42889.196165329042</v>
      </c>
      <c r="V55" s="158">
        <f t="shared" si="1"/>
        <v>0</v>
      </c>
      <c r="W55" s="158">
        <f t="shared" si="2"/>
        <v>0</v>
      </c>
      <c r="X55" s="158">
        <f t="shared" si="3"/>
        <v>2266.0937981544917</v>
      </c>
      <c r="Y55" s="158">
        <f t="shared" si="4"/>
        <v>4330.8041437134043</v>
      </c>
      <c r="Z55" s="158">
        <f t="shared" si="5"/>
        <v>16011.271935442557</v>
      </c>
      <c r="AA55" s="162">
        <f t="shared" si="6"/>
        <v>6390.9197811749054</v>
      </c>
      <c r="AB55" s="38">
        <f t="shared" si="22"/>
        <v>70668.528521612665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66">
        <f t="shared" si="28"/>
        <v>17917.582698501963</v>
      </c>
      <c r="AI55" s="147">
        <f t="shared" si="29"/>
        <v>119952.34228499098</v>
      </c>
      <c r="AJ55" s="35">
        <f>IF(OR(K55="Yes",Summary!$G$77="EP"),$AI55*M55,AB55)</f>
        <v>70668.528521612665</v>
      </c>
      <c r="AK55" s="38">
        <f>IF(OR(L55="Yes",Summary!$G$77="EP"),$AI55*N55,AC55)</f>
        <v>0</v>
      </c>
      <c r="AL55" s="38">
        <f>IF(OR(M55="Yes",Summary!$G$77="EP"),$AI55*O55,AD55)</f>
        <v>0</v>
      </c>
      <c r="AM55" s="38">
        <f>IF(OR(N55="Yes",Summary!$G$77="EP"),$AI55*P55,AE55)</f>
        <v>11097.287938942362</v>
      </c>
      <c r="AN55" s="38">
        <f>IF(OR(O55="Yes",Summary!$G$77="EP"),$AI55*Q55,AF55)</f>
        <v>10061.757267089353</v>
      </c>
      <c r="AO55" s="38">
        <f>IF(OR(P55="Yes",Summary!$G$77="EP"),$AI55*R55,AG55)</f>
        <v>10207.18585884463</v>
      </c>
      <c r="AP55" s="159">
        <f>IF(OR(Q55="Yes",Summary!$G$77="EP"),$AI55*S55,AH55)</f>
        <v>17917.582698501963</v>
      </c>
      <c r="AQ55" s="161">
        <f t="shared" si="8"/>
        <v>42889.196165329042</v>
      </c>
      <c r="AR55" s="158">
        <f t="shared" si="9"/>
        <v>0</v>
      </c>
      <c r="AS55" s="158">
        <f t="shared" si="10"/>
        <v>0</v>
      </c>
      <c r="AT55" s="158">
        <f t="shared" si="11"/>
        <v>2266.0937981544917</v>
      </c>
      <c r="AU55" s="158">
        <f t="shared" si="12"/>
        <v>4330.8041437134043</v>
      </c>
      <c r="AV55" s="158">
        <f t="shared" si="13"/>
        <v>16011.271935442559</v>
      </c>
      <c r="AW55" s="162">
        <f t="shared" si="14"/>
        <v>6390.9197811749054</v>
      </c>
      <c r="AY55" s="40">
        <f t="shared" si="15"/>
        <v>101603.25584263427</v>
      </c>
      <c r="AZ55" s="176">
        <f t="shared" si="16"/>
        <v>96123.787456309146</v>
      </c>
      <c r="BA55" s="41">
        <f t="shared" si="17"/>
        <v>88707.430089757298</v>
      </c>
      <c r="BB55" s="176">
        <f t="shared" si="18"/>
        <v>88778.303511538965</v>
      </c>
      <c r="BC55" s="41">
        <f t="shared" si="19"/>
        <v>80494.058136714841</v>
      </c>
      <c r="BD55" s="176">
        <f t="shared" si="20"/>
        <v>81657.486870757013</v>
      </c>
      <c r="BE55" s="42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Growth'!O62</f>
        <v>No</v>
      </c>
      <c r="L56" s="155"/>
      <c r="M56" s="150">
        <f>Summary!$G$56</f>
        <v>0.5</v>
      </c>
      <c r="N56" s="149">
        <f>Summary!$G$57</f>
        <v>0</v>
      </c>
      <c r="O56" s="149">
        <f>Summary!$G$58</f>
        <v>0</v>
      </c>
      <c r="P56" s="149">
        <f>Summary!$G$59</f>
        <v>0.125</v>
      </c>
      <c r="Q56" s="149">
        <f>Summary!$G$60</f>
        <v>0.125</v>
      </c>
      <c r="R56" s="149">
        <f>Summary!$G$61</f>
        <v>0.125</v>
      </c>
      <c r="S56" s="149">
        <f>Summary!$G$62</f>
        <v>0.125</v>
      </c>
      <c r="T56" s="153">
        <f t="shared" si="21"/>
        <v>1</v>
      </c>
      <c r="U56" s="161">
        <f t="shared" si="0"/>
        <v>42889.196165329042</v>
      </c>
      <c r="V56" s="158">
        <f t="shared" si="1"/>
        <v>0</v>
      </c>
      <c r="W56" s="158">
        <f t="shared" si="2"/>
        <v>0</v>
      </c>
      <c r="X56" s="158">
        <f t="shared" si="3"/>
        <v>2266.0937981544917</v>
      </c>
      <c r="Y56" s="158">
        <f t="shared" si="4"/>
        <v>4330.8041437134043</v>
      </c>
      <c r="Z56" s="158">
        <f t="shared" si="5"/>
        <v>16011.271935442557</v>
      </c>
      <c r="AA56" s="162">
        <f t="shared" si="6"/>
        <v>6390.9197811749054</v>
      </c>
      <c r="AB56" s="38">
        <f t="shared" si="22"/>
        <v>70655.661762763062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66">
        <f t="shared" si="28"/>
        <v>17806.380694309522</v>
      </c>
      <c r="AI56" s="147">
        <f t="shared" si="29"/>
        <v>120672.94055535244</v>
      </c>
      <c r="AJ56" s="35">
        <f>IF(OR(K56="Yes",Summary!$G$77="EP"),$AI56*M56,AB56)</f>
        <v>70655.661762763062</v>
      </c>
      <c r="AK56" s="38">
        <f>IF(OR(L56="Yes",Summary!$G$77="EP"),$AI56*N56,AC56)</f>
        <v>0</v>
      </c>
      <c r="AL56" s="38">
        <f>IF(OR(M56="Yes",Summary!$G$77="EP"),$AI56*O56,AD56)</f>
        <v>0</v>
      </c>
      <c r="AM56" s="38">
        <f>IF(OR(N56="Yes",Summary!$G$77="EP"),$AI56*P56,AE56)</f>
        <v>11631.859465927006</v>
      </c>
      <c r="AN56" s="38">
        <f>IF(OR(O56="Yes",Summary!$G$77="EP"),$AI56*Q56,AF56)</f>
        <v>10493.538440217579</v>
      </c>
      <c r="AO56" s="38">
        <f>IF(OR(P56="Yes",Summary!$G$77="EP"),$AI56*R56,AG56)</f>
        <v>10085.500192135267</v>
      </c>
      <c r="AP56" s="159">
        <f>IF(OR(Q56="Yes",Summary!$G$77="EP"),$AI56*S56,AH56)</f>
        <v>17806.380694309522</v>
      </c>
      <c r="AQ56" s="161">
        <f t="shared" si="8"/>
        <v>42889.196165329042</v>
      </c>
      <c r="AR56" s="158">
        <f t="shared" si="9"/>
        <v>0</v>
      </c>
      <c r="AS56" s="158">
        <f t="shared" si="10"/>
        <v>0</v>
      </c>
      <c r="AT56" s="158">
        <f t="shared" si="11"/>
        <v>2266.0937981544917</v>
      </c>
      <c r="AU56" s="158">
        <f t="shared" si="12"/>
        <v>4330.8041437134043</v>
      </c>
      <c r="AV56" s="158">
        <f t="shared" si="13"/>
        <v>16011.271935442557</v>
      </c>
      <c r="AW56" s="162">
        <f t="shared" si="14"/>
        <v>6390.9197811749054</v>
      </c>
      <c r="AY56" s="40">
        <f t="shared" si="15"/>
        <v>101584.75673675773</v>
      </c>
      <c r="AZ56" s="176">
        <f t="shared" si="16"/>
        <v>96426.187016455238</v>
      </c>
      <c r="BA56" s="41">
        <f t="shared" si="17"/>
        <v>90405.365995917178</v>
      </c>
      <c r="BB56" s="176">
        <f t="shared" si="18"/>
        <v>93054.875727416118</v>
      </c>
      <c r="BC56" s="41">
        <f t="shared" si="19"/>
        <v>83948.307521740644</v>
      </c>
      <c r="BD56" s="176">
        <f t="shared" si="20"/>
        <v>80684.001537082106</v>
      </c>
      <c r="BE56" s="42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Growth'!O63</f>
        <v>No</v>
      </c>
      <c r="L57" s="155"/>
      <c r="M57" s="150">
        <f>Summary!$G$56</f>
        <v>0.5</v>
      </c>
      <c r="N57" s="149">
        <f>Summary!$G$57</f>
        <v>0</v>
      </c>
      <c r="O57" s="149">
        <f>Summary!$G$58</f>
        <v>0</v>
      </c>
      <c r="P57" s="149">
        <f>Summary!$G$59</f>
        <v>0.125</v>
      </c>
      <c r="Q57" s="149">
        <f>Summary!$G$60</f>
        <v>0.125</v>
      </c>
      <c r="R57" s="149">
        <f>Summary!$G$61</f>
        <v>0.125</v>
      </c>
      <c r="S57" s="149">
        <f>Summary!$G$62</f>
        <v>0.125</v>
      </c>
      <c r="T57" s="153">
        <f t="shared" si="21"/>
        <v>1</v>
      </c>
      <c r="U57" s="161">
        <f t="shared" si="0"/>
        <v>42889.196165329042</v>
      </c>
      <c r="V57" s="158">
        <f t="shared" si="1"/>
        <v>0</v>
      </c>
      <c r="W57" s="158">
        <f t="shared" si="2"/>
        <v>0</v>
      </c>
      <c r="X57" s="158">
        <f t="shared" si="3"/>
        <v>2266.0937981544917</v>
      </c>
      <c r="Y57" s="158">
        <f t="shared" si="4"/>
        <v>4330.8041437134043</v>
      </c>
      <c r="Z57" s="158">
        <f t="shared" si="5"/>
        <v>16011.271935442555</v>
      </c>
      <c r="AA57" s="162">
        <f t="shared" si="6"/>
        <v>6390.9197811749063</v>
      </c>
      <c r="AB57" s="38">
        <f t="shared" si="22"/>
        <v>70647.083923529994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66">
        <f t="shared" si="28"/>
        <v>17679.840482642259</v>
      </c>
      <c r="AI57" s="147">
        <f t="shared" si="29"/>
        <v>117763.65554831181</v>
      </c>
      <c r="AJ57" s="35">
        <f>IF(OR(K57="Yes",Summary!$G$77="EP"),$AI57*M57,AB57)</f>
        <v>70647.083923529994</v>
      </c>
      <c r="AK57" s="38">
        <f>IF(OR(L57="Yes",Summary!$G$77="EP"),$AI57*N57,AC57)</f>
        <v>0</v>
      </c>
      <c r="AL57" s="38">
        <f>IF(OR(M57="Yes",Summary!$G$77="EP"),$AI57*O57,AD57)</f>
        <v>0</v>
      </c>
      <c r="AM57" s="38">
        <f>IF(OR(N57="Yes",Summary!$G$77="EP"),$AI57*P57,AE57)</f>
        <v>10228.240967350113</v>
      </c>
      <c r="AN57" s="38">
        <f>IF(OR(O57="Yes",Summary!$G$77="EP"),$AI57*Q57,AF57)</f>
        <v>9367.9624432664641</v>
      </c>
      <c r="AO57" s="38">
        <f>IF(OR(P57="Yes",Summary!$G$77="EP"),$AI57*R57,AG57)</f>
        <v>9840.527731522996</v>
      </c>
      <c r="AP57" s="159">
        <f>IF(OR(Q57="Yes",Summary!$G$77="EP"),$AI57*S57,AH57)</f>
        <v>17679.840482642259</v>
      </c>
      <c r="AQ57" s="161">
        <f t="shared" si="8"/>
        <v>42889.196165329042</v>
      </c>
      <c r="AR57" s="158">
        <f t="shared" si="9"/>
        <v>0</v>
      </c>
      <c r="AS57" s="158">
        <f t="shared" si="10"/>
        <v>0</v>
      </c>
      <c r="AT57" s="158">
        <f t="shared" si="11"/>
        <v>2266.0937981544917</v>
      </c>
      <c r="AU57" s="158">
        <f t="shared" si="12"/>
        <v>4330.8041437134043</v>
      </c>
      <c r="AV57" s="158">
        <f t="shared" si="13"/>
        <v>16011.271935442557</v>
      </c>
      <c r="AW57" s="162">
        <f t="shared" si="14"/>
        <v>6390.9197811749054</v>
      </c>
      <c r="AY57" s="40">
        <f t="shared" si="15"/>
        <v>101572.42399950669</v>
      </c>
      <c r="AZ57" s="176">
        <f t="shared" si="16"/>
        <v>94831.7166084122</v>
      </c>
      <c r="BA57" s="41">
        <f t="shared" si="17"/>
        <v>85697.158225592168</v>
      </c>
      <c r="BB57" s="176">
        <f t="shared" si="18"/>
        <v>81825.92773880098</v>
      </c>
      <c r="BC57" s="41">
        <f t="shared" si="19"/>
        <v>74943.699546131742</v>
      </c>
      <c r="BD57" s="176">
        <f t="shared" si="20"/>
        <v>78724.221852183939</v>
      </c>
      <c r="BE57" s="42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Growth'!O64</f>
        <v>No</v>
      </c>
      <c r="L58" s="155"/>
      <c r="M58" s="150">
        <f>Summary!$G$56</f>
        <v>0.5</v>
      </c>
      <c r="N58" s="149">
        <f>Summary!$G$57</f>
        <v>0</v>
      </c>
      <c r="O58" s="149">
        <f>Summary!$G$58</f>
        <v>0</v>
      </c>
      <c r="P58" s="149">
        <f>Summary!$G$59</f>
        <v>0.125</v>
      </c>
      <c r="Q58" s="149">
        <f>Summary!$G$60</f>
        <v>0.125</v>
      </c>
      <c r="R58" s="149">
        <f>Summary!$G$61</f>
        <v>0.125</v>
      </c>
      <c r="S58" s="149">
        <f>Summary!$G$62</f>
        <v>0.125</v>
      </c>
      <c r="T58" s="153">
        <f t="shared" si="21"/>
        <v>1</v>
      </c>
      <c r="U58" s="161">
        <f t="shared" si="0"/>
        <v>42889.196165329042</v>
      </c>
      <c r="V58" s="158">
        <f t="shared" si="1"/>
        <v>0</v>
      </c>
      <c r="W58" s="158">
        <f t="shared" si="2"/>
        <v>0</v>
      </c>
      <c r="X58" s="158">
        <f t="shared" si="3"/>
        <v>2266.0937981544917</v>
      </c>
      <c r="Y58" s="158">
        <f t="shared" si="4"/>
        <v>4330.8041437134043</v>
      </c>
      <c r="Z58" s="158">
        <f t="shared" si="5"/>
        <v>16011.271935442554</v>
      </c>
      <c r="AA58" s="162">
        <f t="shared" si="6"/>
        <v>6390.9197811749063</v>
      </c>
      <c r="AB58" s="38">
        <f t="shared" si="22"/>
        <v>70647.083923529994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66">
        <f t="shared" si="28"/>
        <v>18290.173321744463</v>
      </c>
      <c r="AI58" s="147">
        <f t="shared" si="29"/>
        <v>120108.02254443412</v>
      </c>
      <c r="AJ58" s="35">
        <f>IF(OR(K58="Yes",Summary!$G$77="EP"),$AI58*M58,AB58)</f>
        <v>70647.083923529994</v>
      </c>
      <c r="AK58" s="38">
        <f>IF(OR(L58="Yes",Summary!$G$77="EP"),$AI58*N58,AC58)</f>
        <v>0</v>
      </c>
      <c r="AL58" s="38">
        <f>IF(OR(M58="Yes",Summary!$G$77="EP"),$AI58*O58,AD58)</f>
        <v>0</v>
      </c>
      <c r="AM58" s="38">
        <f>IF(OR(N58="Yes",Summary!$G$77="EP"),$AI58*P58,AE58)</f>
        <v>11214.898207066579</v>
      </c>
      <c r="AN58" s="38">
        <f>IF(OR(O58="Yes",Summary!$G$77="EP"),$AI58*Q58,AF58)</f>
        <v>10182.586702698956</v>
      </c>
      <c r="AO58" s="38">
        <f>IF(OR(P58="Yes",Summary!$G$77="EP"),$AI58*R58,AG58)</f>
        <v>9773.2803893941364</v>
      </c>
      <c r="AP58" s="159">
        <f>IF(OR(Q58="Yes",Summary!$G$77="EP"),$AI58*S58,AH58)</f>
        <v>18290.173321744463</v>
      </c>
      <c r="AQ58" s="161">
        <f t="shared" si="8"/>
        <v>42889.196165329042</v>
      </c>
      <c r="AR58" s="158">
        <f t="shared" si="9"/>
        <v>0</v>
      </c>
      <c r="AS58" s="158">
        <f t="shared" si="10"/>
        <v>0</v>
      </c>
      <c r="AT58" s="158">
        <f t="shared" si="11"/>
        <v>2266.0937981544917</v>
      </c>
      <c r="AU58" s="158">
        <f t="shared" si="12"/>
        <v>4330.8041437134043</v>
      </c>
      <c r="AV58" s="158">
        <f t="shared" si="13"/>
        <v>16011.271935442555</v>
      </c>
      <c r="AW58" s="162">
        <f t="shared" si="14"/>
        <v>6390.9197811749063</v>
      </c>
      <c r="AY58" s="40">
        <f t="shared" si="15"/>
        <v>101572.42399950669</v>
      </c>
      <c r="AZ58" s="176">
        <f t="shared" si="16"/>
        <v>96630.404901229238</v>
      </c>
      <c r="BA58" s="41">
        <f t="shared" si="17"/>
        <v>89345.776222416636</v>
      </c>
      <c r="BB58" s="176">
        <f t="shared" si="18"/>
        <v>89719.185656532703</v>
      </c>
      <c r="BC58" s="41">
        <f t="shared" si="19"/>
        <v>81460.693621591665</v>
      </c>
      <c r="BD58" s="176">
        <f t="shared" si="20"/>
        <v>78186.243115153076</v>
      </c>
      <c r="BE58" s="42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Growth'!O65</f>
        <v>No</v>
      </c>
      <c r="L59" s="155"/>
      <c r="M59" s="150">
        <f>Summary!$G$56</f>
        <v>0.5</v>
      </c>
      <c r="N59" s="149">
        <f>Summary!$G$57</f>
        <v>0</v>
      </c>
      <c r="O59" s="149">
        <f>Summary!$G$58</f>
        <v>0</v>
      </c>
      <c r="P59" s="149">
        <f>Summary!$G$59</f>
        <v>0.125</v>
      </c>
      <c r="Q59" s="149">
        <f>Summary!$G$60</f>
        <v>0.125</v>
      </c>
      <c r="R59" s="149">
        <f>Summary!$G$61</f>
        <v>0.125</v>
      </c>
      <c r="S59" s="149">
        <f>Summary!$G$62</f>
        <v>0.125</v>
      </c>
      <c r="T59" s="153">
        <f t="shared" si="21"/>
        <v>1</v>
      </c>
      <c r="U59" s="161">
        <f t="shared" si="0"/>
        <v>42889.196165329042</v>
      </c>
      <c r="V59" s="158">
        <f t="shared" si="1"/>
        <v>0</v>
      </c>
      <c r="W59" s="158">
        <f t="shared" si="2"/>
        <v>0</v>
      </c>
      <c r="X59" s="158">
        <f t="shared" si="3"/>
        <v>2266.0937981544917</v>
      </c>
      <c r="Y59" s="158">
        <f t="shared" si="4"/>
        <v>4330.8041437134043</v>
      </c>
      <c r="Z59" s="158">
        <f t="shared" si="5"/>
        <v>16011.271935442554</v>
      </c>
      <c r="AA59" s="162">
        <f t="shared" si="6"/>
        <v>6390.9197811749073</v>
      </c>
      <c r="AB59" s="38">
        <f t="shared" si="22"/>
        <v>70642.795003913459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66">
        <f t="shared" si="28"/>
        <v>17985.326448182423</v>
      </c>
      <c r="AI59" s="147">
        <f t="shared" si="29"/>
        <v>118352.67395580662</v>
      </c>
      <c r="AJ59" s="35">
        <f>IF(OR(K59="Yes",Summary!$G$77="EP"),$AI59*M59,AB59)</f>
        <v>70642.795003913459</v>
      </c>
      <c r="AK59" s="38">
        <f>IF(OR(L59="Yes",Summary!$G$77="EP"),$AI59*N59,AC59)</f>
        <v>0</v>
      </c>
      <c r="AL59" s="38">
        <f>IF(OR(M59="Yes",Summary!$G$77="EP"),$AI59*O59,AD59)</f>
        <v>0</v>
      </c>
      <c r="AM59" s="38">
        <f>IF(OR(N59="Yes",Summary!$G$77="EP"),$AI59*P59,AE59)</f>
        <v>10843.712042928873</v>
      </c>
      <c r="AN59" s="38">
        <f>IF(OR(O59="Yes",Summary!$G$77="EP"),$AI59*Q59,AF59)</f>
        <v>9719.1906593216227</v>
      </c>
      <c r="AO59" s="38">
        <f>IF(OR(P59="Yes",Summary!$G$77="EP"),$AI59*R59,AG59)</f>
        <v>9161.6498014602294</v>
      </c>
      <c r="AP59" s="159">
        <f>IF(OR(Q59="Yes",Summary!$G$77="EP"),$AI59*S59,AH59)</f>
        <v>17985.326448182423</v>
      </c>
      <c r="AQ59" s="161">
        <f t="shared" si="8"/>
        <v>42889.196165329042</v>
      </c>
      <c r="AR59" s="158">
        <f t="shared" si="9"/>
        <v>0</v>
      </c>
      <c r="AS59" s="158">
        <f t="shared" si="10"/>
        <v>0</v>
      </c>
      <c r="AT59" s="158">
        <f t="shared" si="11"/>
        <v>2266.0937981544917</v>
      </c>
      <c r="AU59" s="158">
        <f t="shared" si="12"/>
        <v>4330.8041437134043</v>
      </c>
      <c r="AV59" s="158">
        <f t="shared" si="13"/>
        <v>16011.271935442554</v>
      </c>
      <c r="AW59" s="162">
        <f t="shared" si="14"/>
        <v>6390.9197811749063</v>
      </c>
      <c r="AY59" s="40">
        <f t="shared" si="15"/>
        <v>101566.25763088118</v>
      </c>
      <c r="AZ59" s="176">
        <f t="shared" si="16"/>
        <v>94882.771079605693</v>
      </c>
      <c r="BA59" s="41">
        <f t="shared" si="17"/>
        <v>87894.105829363922</v>
      </c>
      <c r="BB59" s="176">
        <f t="shared" si="18"/>
        <v>86749.696343431046</v>
      </c>
      <c r="BC59" s="41">
        <f t="shared" si="19"/>
        <v>77753.525274572996</v>
      </c>
      <c r="BD59" s="176">
        <f t="shared" si="20"/>
        <v>73293.198411681835</v>
      </c>
      <c r="BE59" s="42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Growth'!O66</f>
        <v>No</v>
      </c>
      <c r="L60" s="155"/>
      <c r="M60" s="150">
        <f>Summary!$G$56</f>
        <v>0.5</v>
      </c>
      <c r="N60" s="149">
        <f>Summary!$G$57</f>
        <v>0</v>
      </c>
      <c r="O60" s="149">
        <f>Summary!$G$58</f>
        <v>0</v>
      </c>
      <c r="P60" s="149">
        <f>Summary!$G$59</f>
        <v>0.125</v>
      </c>
      <c r="Q60" s="149">
        <f>Summary!$G$60</f>
        <v>0.125</v>
      </c>
      <c r="R60" s="149">
        <f>Summary!$G$61</f>
        <v>0.125</v>
      </c>
      <c r="S60" s="149">
        <f>Summary!$G$62</f>
        <v>0.125</v>
      </c>
      <c r="T60" s="153">
        <f t="shared" si="21"/>
        <v>1</v>
      </c>
      <c r="U60" s="161">
        <f t="shared" si="0"/>
        <v>42889.196165329035</v>
      </c>
      <c r="V60" s="158">
        <f t="shared" si="1"/>
        <v>0</v>
      </c>
      <c r="W60" s="158">
        <f t="shared" si="2"/>
        <v>0</v>
      </c>
      <c r="X60" s="158">
        <f t="shared" si="3"/>
        <v>2266.0937981544917</v>
      </c>
      <c r="Y60" s="158">
        <f t="shared" si="4"/>
        <v>4330.8041437134043</v>
      </c>
      <c r="Z60" s="158">
        <f t="shared" si="5"/>
        <v>16011.271935442555</v>
      </c>
      <c r="AA60" s="162">
        <f t="shared" si="6"/>
        <v>6390.9197811749073</v>
      </c>
      <c r="AB60" s="38">
        <f t="shared" si="22"/>
        <v>70642.795003913459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66">
        <f t="shared" si="28"/>
        <v>17858.78623651516</v>
      </c>
      <c r="AI60" s="147">
        <f t="shared" si="29"/>
        <v>115614.04057065264</v>
      </c>
      <c r="AJ60" s="35">
        <f>IF(OR(K60="Yes",Summary!$G$77="EP"),$AI60*M60,AB60)</f>
        <v>70642.795003913459</v>
      </c>
      <c r="AK60" s="38">
        <f>IF(OR(L60="Yes",Summary!$G$77="EP"),$AI60*N60,AC60)</f>
        <v>0</v>
      </c>
      <c r="AL60" s="38">
        <f>IF(OR(M60="Yes",Summary!$G$77="EP"),$AI60*O60,AD60)</f>
        <v>0</v>
      </c>
      <c r="AM60" s="38">
        <f>IF(OR(N60="Yes",Summary!$G$77="EP"),$AI60*P60,AE60)</f>
        <v>9877.449647395797</v>
      </c>
      <c r="AN60" s="38">
        <f>IF(OR(O60="Yes",Summary!$G$77="EP"),$AI60*Q60,AF60)</f>
        <v>8843.5020614627701</v>
      </c>
      <c r="AO60" s="38">
        <f>IF(OR(P60="Yes",Summary!$G$77="EP"),$AI60*R60,AG60)</f>
        <v>8391.5076213654429</v>
      </c>
      <c r="AP60" s="159">
        <f>IF(OR(Q60="Yes",Summary!$G$77="EP"),$AI60*S60,AH60)</f>
        <v>17858.78623651516</v>
      </c>
      <c r="AQ60" s="161">
        <f t="shared" si="8"/>
        <v>42889.196165329042</v>
      </c>
      <c r="AR60" s="158">
        <f t="shared" si="9"/>
        <v>0</v>
      </c>
      <c r="AS60" s="158">
        <f t="shared" si="10"/>
        <v>0</v>
      </c>
      <c r="AT60" s="158">
        <f t="shared" si="11"/>
        <v>2266.0937981544917</v>
      </c>
      <c r="AU60" s="158">
        <f t="shared" si="12"/>
        <v>4330.8041437134043</v>
      </c>
      <c r="AV60" s="158">
        <f t="shared" si="13"/>
        <v>16011.271935442554</v>
      </c>
      <c r="AW60" s="162">
        <f t="shared" si="14"/>
        <v>6390.9197811749073</v>
      </c>
      <c r="AY60" s="40">
        <f t="shared" si="15"/>
        <v>101566.25763088118</v>
      </c>
      <c r="AZ60" s="176">
        <f t="shared" si="16"/>
        <v>92491.06546754115</v>
      </c>
      <c r="BA60" s="41">
        <f t="shared" si="17"/>
        <v>84070.509704805416</v>
      </c>
      <c r="BB60" s="176">
        <f t="shared" si="18"/>
        <v>79019.597179166434</v>
      </c>
      <c r="BC60" s="41">
        <f t="shared" si="19"/>
        <v>70748.016491702176</v>
      </c>
      <c r="BD60" s="176">
        <f t="shared" si="20"/>
        <v>67132.060970923529</v>
      </c>
      <c r="BE60" s="42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Growth'!O67</f>
        <v>No</v>
      </c>
      <c r="L61" s="155"/>
      <c r="M61" s="150">
        <f>Summary!$G$56</f>
        <v>0.5</v>
      </c>
      <c r="N61" s="149">
        <f>Summary!$G$57</f>
        <v>0</v>
      </c>
      <c r="O61" s="149">
        <f>Summary!$G$58</f>
        <v>0</v>
      </c>
      <c r="P61" s="149">
        <f>Summary!$G$59</f>
        <v>0.125</v>
      </c>
      <c r="Q61" s="149">
        <f>Summary!$G$60</f>
        <v>0.125</v>
      </c>
      <c r="R61" s="149">
        <f>Summary!$G$61</f>
        <v>0.125</v>
      </c>
      <c r="S61" s="149">
        <f>Summary!$G$62</f>
        <v>0.125</v>
      </c>
      <c r="T61" s="153">
        <f t="shared" si="21"/>
        <v>1</v>
      </c>
      <c r="U61" s="161">
        <f t="shared" si="0"/>
        <v>42889.196165329027</v>
      </c>
      <c r="V61" s="158">
        <f t="shared" si="1"/>
        <v>0</v>
      </c>
      <c r="W61" s="158">
        <f t="shared" si="2"/>
        <v>0</v>
      </c>
      <c r="X61" s="158">
        <f t="shared" si="3"/>
        <v>2266.0937981544917</v>
      </c>
      <c r="Y61" s="158">
        <f t="shared" si="4"/>
        <v>4330.8041437134043</v>
      </c>
      <c r="Z61" s="158">
        <f t="shared" si="5"/>
        <v>16011.271935442555</v>
      </c>
      <c r="AA61" s="162">
        <f t="shared" si="6"/>
        <v>6390.9197811749073</v>
      </c>
      <c r="AB61" s="38">
        <f t="shared" si="22"/>
        <v>70741.440155093704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66">
        <f t="shared" si="28"/>
        <v>17214.581522572731</v>
      </c>
      <c r="AI61" s="147">
        <f t="shared" si="29"/>
        <v>112017.2880781514</v>
      </c>
      <c r="AJ61" s="35">
        <f>IF(OR(K61="Yes",Summary!$G$77="EP"),$AI61*M61,AB61)</f>
        <v>70741.440155093704</v>
      </c>
      <c r="AK61" s="38">
        <f>IF(OR(L61="Yes",Summary!$G$77="EP"),$AI61*N61,AC61)</f>
        <v>0</v>
      </c>
      <c r="AL61" s="38">
        <f>IF(OR(M61="Yes",Summary!$G$77="EP"),$AI61*O61,AD61)</f>
        <v>0</v>
      </c>
      <c r="AM61" s="38">
        <f>IF(OR(N61="Yes",Summary!$G$77="EP"),$AI61*P61,AE61)</f>
        <v>9064.6018019977819</v>
      </c>
      <c r="AN61" s="38">
        <f>IF(OR(O61="Yes",Summary!$G$77="EP"),$AI61*Q61,AF61)</f>
        <v>8172.6604996015649</v>
      </c>
      <c r="AO61" s="38">
        <f>IF(OR(P61="Yes",Summary!$G$77="EP"),$AI61*R61,AG61)</f>
        <v>6824.0040988856172</v>
      </c>
      <c r="AP61" s="159">
        <f>IF(OR(Q61="Yes",Summary!$G$77="EP"),$AI61*S61,AH61)</f>
        <v>17214.581522572731</v>
      </c>
      <c r="AQ61" s="161">
        <f t="shared" si="8"/>
        <v>42889.196165329035</v>
      </c>
      <c r="AR61" s="158">
        <f t="shared" si="9"/>
        <v>0</v>
      </c>
      <c r="AS61" s="158">
        <f t="shared" si="10"/>
        <v>0</v>
      </c>
      <c r="AT61" s="158">
        <f t="shared" si="11"/>
        <v>2266.0937981544917</v>
      </c>
      <c r="AU61" s="158">
        <f t="shared" si="12"/>
        <v>4330.8041437134043</v>
      </c>
      <c r="AV61" s="158">
        <f t="shared" si="13"/>
        <v>16011.271935442555</v>
      </c>
      <c r="AW61" s="162">
        <f t="shared" si="14"/>
        <v>6390.9197811749073</v>
      </c>
      <c r="AY61" s="40">
        <f t="shared" si="15"/>
        <v>101708.08410926805</v>
      </c>
      <c r="AZ61" s="176">
        <f t="shared" si="16"/>
        <v>89215.724777127602</v>
      </c>
      <c r="BA61" s="41">
        <f t="shared" si="17"/>
        <v>81387.5117462169</v>
      </c>
      <c r="BB61" s="176">
        <f t="shared" si="18"/>
        <v>72516.814415982313</v>
      </c>
      <c r="BC61" s="41">
        <f t="shared" si="19"/>
        <v>65381.283996812534</v>
      </c>
      <c r="BD61" s="176">
        <f t="shared" si="20"/>
        <v>54592.03279108493</v>
      </c>
      <c r="BE61" s="42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Growth'!O68</f>
        <v>No</v>
      </c>
      <c r="L62" s="155"/>
      <c r="M62" s="150">
        <f>Summary!$G$56</f>
        <v>0.5</v>
      </c>
      <c r="N62" s="149">
        <f>Summary!$G$57</f>
        <v>0</v>
      </c>
      <c r="O62" s="149">
        <f>Summary!$G$58</f>
        <v>0</v>
      </c>
      <c r="P62" s="149">
        <f>Summary!$G$59</f>
        <v>0.125</v>
      </c>
      <c r="Q62" s="149">
        <f>Summary!$G$60</f>
        <v>0.125</v>
      </c>
      <c r="R62" s="149">
        <f>Summary!$G$61</f>
        <v>0.125</v>
      </c>
      <c r="S62" s="149">
        <f>Summary!$G$62</f>
        <v>0.125</v>
      </c>
      <c r="T62" s="153">
        <f t="shared" si="21"/>
        <v>1</v>
      </c>
      <c r="U62" s="161">
        <f t="shared" si="0"/>
        <v>42889.196165329035</v>
      </c>
      <c r="V62" s="158">
        <f t="shared" si="1"/>
        <v>0</v>
      </c>
      <c r="W62" s="158">
        <f t="shared" si="2"/>
        <v>0</v>
      </c>
      <c r="X62" s="158">
        <f t="shared" si="3"/>
        <v>2266.0937981544917</v>
      </c>
      <c r="Y62" s="158">
        <f t="shared" si="4"/>
        <v>4330.8041437134043</v>
      </c>
      <c r="Z62" s="158">
        <f t="shared" si="5"/>
        <v>16011.271935442555</v>
      </c>
      <c r="AA62" s="162">
        <f t="shared" si="6"/>
        <v>6390.9197811749073</v>
      </c>
      <c r="AB62" s="38">
        <f t="shared" si="22"/>
        <v>70737.151235477169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66">
        <f t="shared" si="28"/>
        <v>16958.305639347618</v>
      </c>
      <c r="AI62" s="147">
        <f t="shared" si="29"/>
        <v>114417.12755707101</v>
      </c>
      <c r="AJ62" s="35">
        <f>IF(OR(K62="Yes",Summary!$G$77="EP"),$AI62*M62,AB62)</f>
        <v>70737.151235477169</v>
      </c>
      <c r="AK62" s="38">
        <f>IF(OR(L62="Yes",Summary!$G$77="EP"),$AI62*N62,AC62)</f>
        <v>0</v>
      </c>
      <c r="AL62" s="38">
        <f>IF(OR(M62="Yes",Summary!$G$77="EP"),$AI62*O62,AD62)</f>
        <v>0</v>
      </c>
      <c r="AM62" s="38">
        <f>IF(OR(N62="Yes",Summary!$G$77="EP"),$AI62*P62,AE62)</f>
        <v>10157.538840847694</v>
      </c>
      <c r="AN62" s="38">
        <f>IF(OR(O62="Yes",Summary!$G$77="EP"),$AI62*Q62,AF62)</f>
        <v>9054.8453036759875</v>
      </c>
      <c r="AO62" s="38">
        <f>IF(OR(P62="Yes",Summary!$G$77="EP"),$AI62*R62,AG62)</f>
        <v>7509.286537722558</v>
      </c>
      <c r="AP62" s="159">
        <f>IF(OR(Q62="Yes",Summary!$G$77="EP"),$AI62*S62,AH62)</f>
        <v>16958.305639347618</v>
      </c>
      <c r="AQ62" s="161">
        <f t="shared" si="8"/>
        <v>42889.196165329027</v>
      </c>
      <c r="AR62" s="158">
        <f t="shared" si="9"/>
        <v>0</v>
      </c>
      <c r="AS62" s="158">
        <f t="shared" si="10"/>
        <v>0</v>
      </c>
      <c r="AT62" s="158">
        <f t="shared" si="11"/>
        <v>2266.0937981544917</v>
      </c>
      <c r="AU62" s="158">
        <f t="shared" si="12"/>
        <v>4330.8041437134043</v>
      </c>
      <c r="AV62" s="158">
        <f t="shared" si="13"/>
        <v>16011.271935442555</v>
      </c>
      <c r="AW62" s="162">
        <f t="shared" si="14"/>
        <v>6390.9197811749073</v>
      </c>
      <c r="AY62" s="40">
        <f t="shared" si="15"/>
        <v>101701.91774064254</v>
      </c>
      <c r="AZ62" s="176">
        <f t="shared" si="16"/>
        <v>91682.048462474952</v>
      </c>
      <c r="BA62" s="41">
        <f t="shared" si="17"/>
        <v>85677.7162113995</v>
      </c>
      <c r="BB62" s="176">
        <f t="shared" si="18"/>
        <v>81260.310726781609</v>
      </c>
      <c r="BC62" s="41">
        <f t="shared" si="19"/>
        <v>72438.762429407914</v>
      </c>
      <c r="BD62" s="176">
        <f t="shared" si="20"/>
        <v>60074.29230178045</v>
      </c>
      <c r="BE62" s="42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Growth'!O69</f>
        <v>No</v>
      </c>
      <c r="L63" s="155"/>
      <c r="M63" s="150">
        <f>Summary!$G$56</f>
        <v>0.5</v>
      </c>
      <c r="N63" s="149">
        <f>Summary!$G$57</f>
        <v>0</v>
      </c>
      <c r="O63" s="149">
        <f>Summary!$G$58</f>
        <v>0</v>
      </c>
      <c r="P63" s="149">
        <f>Summary!$G$59</f>
        <v>0.125</v>
      </c>
      <c r="Q63" s="149">
        <f>Summary!$G$60</f>
        <v>0.125</v>
      </c>
      <c r="R63" s="149">
        <f>Summary!$G$61</f>
        <v>0.125</v>
      </c>
      <c r="S63" s="149">
        <f>Summary!$G$62</f>
        <v>0.125</v>
      </c>
      <c r="T63" s="153">
        <f t="shared" si="21"/>
        <v>1</v>
      </c>
      <c r="U63" s="161">
        <f t="shared" si="0"/>
        <v>42889.196165329035</v>
      </c>
      <c r="V63" s="158">
        <f t="shared" si="1"/>
        <v>0</v>
      </c>
      <c r="W63" s="158">
        <f t="shared" si="2"/>
        <v>0</v>
      </c>
      <c r="X63" s="158">
        <f t="shared" si="3"/>
        <v>2266.0937981544917</v>
      </c>
      <c r="Y63" s="158">
        <f t="shared" si="4"/>
        <v>4330.8041437134043</v>
      </c>
      <c r="Z63" s="158">
        <f t="shared" si="5"/>
        <v>16011.271935442555</v>
      </c>
      <c r="AA63" s="162">
        <f t="shared" si="6"/>
        <v>6390.9197811749063</v>
      </c>
      <c r="AB63" s="38">
        <f t="shared" si="22"/>
        <v>70732.86231586065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66">
        <f t="shared" si="28"/>
        <v>16645.150570070044</v>
      </c>
      <c r="AI63" s="147">
        <f t="shared" si="29"/>
        <v>114078.91733653838</v>
      </c>
      <c r="AJ63" s="35">
        <f>IF(OR(K63="Yes",Summary!$G$77="EP"),$AI63*M63,AB63)</f>
        <v>70732.86231586065</v>
      </c>
      <c r="AK63" s="38">
        <f>IF(OR(L63="Yes",Summary!$G$77="EP"),$AI63*N63,AC63)</f>
        <v>0</v>
      </c>
      <c r="AL63" s="38">
        <f>IF(OR(M63="Yes",Summary!$G$77="EP"),$AI63*O63,AD63)</f>
        <v>0</v>
      </c>
      <c r="AM63" s="38">
        <f>IF(OR(N63="Yes",Summary!$G$77="EP"),$AI63*P63,AE63)</f>
        <v>9990.3011185438918</v>
      </c>
      <c r="AN63" s="38">
        <f>IF(OR(O63="Yes",Summary!$G$77="EP"),$AI63*Q63,AF63)</f>
        <v>9260.5585005023731</v>
      </c>
      <c r="AO63" s="38">
        <f>IF(OR(P63="Yes",Summary!$G$77="EP"),$AI63*R63,AG63)</f>
        <v>7450.0448315614212</v>
      </c>
      <c r="AP63" s="159">
        <f>IF(OR(Q63="Yes",Summary!$G$77="EP"),$AI63*S63,AH63)</f>
        <v>16645.150570070044</v>
      </c>
      <c r="AQ63" s="161">
        <f t="shared" si="8"/>
        <v>42889.196165329035</v>
      </c>
      <c r="AR63" s="158">
        <f t="shared" si="9"/>
        <v>0</v>
      </c>
      <c r="AS63" s="158">
        <f t="shared" si="10"/>
        <v>0</v>
      </c>
      <c r="AT63" s="158">
        <f t="shared" si="11"/>
        <v>2266.0937981544917</v>
      </c>
      <c r="AU63" s="158">
        <f t="shared" si="12"/>
        <v>4330.8041437134043</v>
      </c>
      <c r="AV63" s="158">
        <f t="shared" si="13"/>
        <v>16011.271935442555</v>
      </c>
      <c r="AW63" s="162">
        <f t="shared" si="14"/>
        <v>6390.9197811749073</v>
      </c>
      <c r="AY63" s="40">
        <f t="shared" si="15"/>
        <v>101695.75137201702</v>
      </c>
      <c r="AZ63" s="176">
        <f t="shared" si="16"/>
        <v>91513.175980834931</v>
      </c>
      <c r="BA63" s="41">
        <f t="shared" si="17"/>
        <v>85191.665856582738</v>
      </c>
      <c r="BB63" s="176">
        <f t="shared" si="18"/>
        <v>79922.408948351193</v>
      </c>
      <c r="BC63" s="41">
        <f t="shared" si="19"/>
        <v>74084.468004019</v>
      </c>
      <c r="BD63" s="176">
        <f t="shared" si="20"/>
        <v>59600.358652491355</v>
      </c>
      <c r="BE63" s="42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Growth'!O70</f>
        <v>No</v>
      </c>
      <c r="L64" s="155"/>
      <c r="M64" s="150">
        <f>Summary!$G$56</f>
        <v>0.5</v>
      </c>
      <c r="N64" s="149">
        <f>Summary!$G$57</f>
        <v>0</v>
      </c>
      <c r="O64" s="149">
        <f>Summary!$G$58</f>
        <v>0</v>
      </c>
      <c r="P64" s="149">
        <f>Summary!$G$59</f>
        <v>0.125</v>
      </c>
      <c r="Q64" s="149">
        <f>Summary!$G$60</f>
        <v>0.125</v>
      </c>
      <c r="R64" s="149">
        <f>Summary!$G$61</f>
        <v>0.125</v>
      </c>
      <c r="S64" s="149">
        <f>Summary!$G$62</f>
        <v>0.125</v>
      </c>
      <c r="T64" s="153">
        <f t="shared" si="21"/>
        <v>1</v>
      </c>
      <c r="U64" s="161">
        <f t="shared" si="0"/>
        <v>42889.196165329035</v>
      </c>
      <c r="V64" s="158">
        <f t="shared" si="1"/>
        <v>0</v>
      </c>
      <c r="W64" s="158">
        <f t="shared" si="2"/>
        <v>0</v>
      </c>
      <c r="X64" s="158">
        <f t="shared" si="3"/>
        <v>2266.0937981544917</v>
      </c>
      <c r="Y64" s="158">
        <f t="shared" si="4"/>
        <v>4330.8041437134043</v>
      </c>
      <c r="Z64" s="158">
        <f t="shared" si="5"/>
        <v>16011.271935442555</v>
      </c>
      <c r="AA64" s="162">
        <f t="shared" si="6"/>
        <v>6390.9197811749063</v>
      </c>
      <c r="AB64" s="38">
        <f t="shared" si="22"/>
        <v>70724.284476627581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66">
        <f t="shared" si="28"/>
        <v>16215.680760775091</v>
      </c>
      <c r="AI64" s="147">
        <f t="shared" si="29"/>
        <v>115257.64858375836</v>
      </c>
      <c r="AJ64" s="35">
        <f>IF(OR(K64="Yes",Summary!$G$77="EP"),$AI64*M64,AB64)</f>
        <v>70724.284476627581</v>
      </c>
      <c r="AK64" s="38">
        <f>IF(OR(L64="Yes",Summary!$G$77="EP"),$AI64*N64,AC64)</f>
        <v>0</v>
      </c>
      <c r="AL64" s="38">
        <f>IF(OR(M64="Yes",Summary!$G$77="EP"),$AI64*O64,AD64)</f>
        <v>0</v>
      </c>
      <c r="AM64" s="38">
        <f>IF(OR(N64="Yes",Summary!$G$77="EP"),$AI64*P64,AE64)</f>
        <v>10538.469208317463</v>
      </c>
      <c r="AN64" s="38">
        <f>IF(OR(O64="Yes",Summary!$G$77="EP"),$AI64*Q64,AF64)</f>
        <v>9655.0947579946642</v>
      </c>
      <c r="AO64" s="38">
        <f>IF(OR(P64="Yes",Summary!$G$77="EP"),$AI64*R64,AG64)</f>
        <v>8124.1193800435522</v>
      </c>
      <c r="AP64" s="159">
        <f>IF(OR(Q64="Yes",Summary!$G$77="EP"),$AI64*S64,AH64)</f>
        <v>16215.680760775091</v>
      </c>
      <c r="AQ64" s="161">
        <f t="shared" si="8"/>
        <v>42889.196165329035</v>
      </c>
      <c r="AR64" s="158">
        <f t="shared" si="9"/>
        <v>0</v>
      </c>
      <c r="AS64" s="158">
        <f t="shared" si="10"/>
        <v>0</v>
      </c>
      <c r="AT64" s="158">
        <f t="shared" si="11"/>
        <v>2266.0937981544917</v>
      </c>
      <c r="AU64" s="158">
        <f t="shared" si="12"/>
        <v>4330.8041437134043</v>
      </c>
      <c r="AV64" s="158">
        <f t="shared" si="13"/>
        <v>16011.271935442555</v>
      </c>
      <c r="AW64" s="162">
        <f t="shared" si="14"/>
        <v>6390.9197811749063</v>
      </c>
      <c r="AY64" s="40">
        <f t="shared" si="15"/>
        <v>101683.41863476599</v>
      </c>
      <c r="AZ64" s="176">
        <f t="shared" si="16"/>
        <v>92663.865216196049</v>
      </c>
      <c r="BA64" s="41">
        <f t="shared" si="17"/>
        <v>87696.445351738439</v>
      </c>
      <c r="BB64" s="176">
        <f t="shared" si="18"/>
        <v>84307.753666539778</v>
      </c>
      <c r="BC64" s="41">
        <f t="shared" si="19"/>
        <v>77240.758063957328</v>
      </c>
      <c r="BD64" s="176">
        <f t="shared" si="20"/>
        <v>64992.955040348403</v>
      </c>
      <c r="BE64" s="42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Growth'!O71</f>
        <v>No</v>
      </c>
      <c r="L65" s="155"/>
      <c r="M65" s="150">
        <f>Summary!$G$56</f>
        <v>0.5</v>
      </c>
      <c r="N65" s="149">
        <f>Summary!$G$57</f>
        <v>0</v>
      </c>
      <c r="O65" s="149">
        <f>Summary!$G$58</f>
        <v>0</v>
      </c>
      <c r="P65" s="149">
        <f>Summary!$G$59</f>
        <v>0.125</v>
      </c>
      <c r="Q65" s="149">
        <f>Summary!$G$60</f>
        <v>0.125</v>
      </c>
      <c r="R65" s="149">
        <f>Summary!$G$61</f>
        <v>0.125</v>
      </c>
      <c r="S65" s="149">
        <f>Summary!$G$62</f>
        <v>0.125</v>
      </c>
      <c r="T65" s="153">
        <f t="shared" si="21"/>
        <v>1</v>
      </c>
      <c r="U65" s="161">
        <f t="shared" si="0"/>
        <v>42889.196165329035</v>
      </c>
      <c r="V65" s="158">
        <f t="shared" si="1"/>
        <v>0</v>
      </c>
      <c r="W65" s="158">
        <f t="shared" si="2"/>
        <v>0</v>
      </c>
      <c r="X65" s="158">
        <f t="shared" si="3"/>
        <v>2266.0937981544917</v>
      </c>
      <c r="Y65" s="158">
        <f t="shared" si="4"/>
        <v>4330.8041437134043</v>
      </c>
      <c r="Z65" s="158">
        <f t="shared" si="5"/>
        <v>16011.271935442557</v>
      </c>
      <c r="AA65" s="162">
        <f t="shared" si="6"/>
        <v>6390.9197811749063</v>
      </c>
      <c r="AB65" s="38">
        <f t="shared" si="22"/>
        <v>70728.573396244115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66">
        <f t="shared" si="28"/>
        <v>16521.805818293367</v>
      </c>
      <c r="AI65" s="147">
        <f t="shared" si="29"/>
        <v>119625.65084277326</v>
      </c>
      <c r="AJ65" s="35">
        <f>IF(OR(K65="Yes",Summary!$G$77="EP"),$AI65*M65,AB65)</f>
        <v>70728.573396244115</v>
      </c>
      <c r="AK65" s="38">
        <f>IF(OR(L65="Yes",Summary!$G$77="EP"),$AI65*N65,AC65)</f>
        <v>0</v>
      </c>
      <c r="AL65" s="38">
        <f>IF(OR(M65="Yes",Summary!$G$77="EP"),$AI65*O65,AD65)</f>
        <v>0</v>
      </c>
      <c r="AM65" s="38">
        <f>IF(OR(N65="Yes",Summary!$G$77="EP"),$AI65*P65,AE65)</f>
        <v>11718.650858396322</v>
      </c>
      <c r="AN65" s="38">
        <f>IF(OR(O65="Yes",Summary!$G$77="EP"),$AI65*Q65,AF65)</f>
        <v>10756.851332155353</v>
      </c>
      <c r="AO65" s="38">
        <f>IF(OR(P65="Yes",Summary!$G$77="EP"),$AI65*R65,AG65)</f>
        <v>9899.7694376841318</v>
      </c>
      <c r="AP65" s="159">
        <f>IF(OR(Q65="Yes",Summary!$G$77="EP"),$AI65*S65,AH65)</f>
        <v>16521.805818293367</v>
      </c>
      <c r="AQ65" s="161">
        <f t="shared" si="8"/>
        <v>42889.196165329035</v>
      </c>
      <c r="AR65" s="158">
        <f t="shared" si="9"/>
        <v>0</v>
      </c>
      <c r="AS65" s="158">
        <f t="shared" si="10"/>
        <v>0</v>
      </c>
      <c r="AT65" s="158">
        <f t="shared" si="11"/>
        <v>2266.0937981544917</v>
      </c>
      <c r="AU65" s="158">
        <f t="shared" si="12"/>
        <v>4330.8041437134043</v>
      </c>
      <c r="AV65" s="158">
        <f t="shared" si="13"/>
        <v>16011.271935442555</v>
      </c>
      <c r="AW65" s="162">
        <f t="shared" si="14"/>
        <v>6390.9197811749063</v>
      </c>
      <c r="AY65" s="40">
        <f t="shared" si="15"/>
        <v>101689.5850033915</v>
      </c>
      <c r="AZ65" s="176">
        <f t="shared" si="16"/>
        <v>96084.514786160318</v>
      </c>
      <c r="BA65" s="41">
        <f t="shared" si="17"/>
        <v>92916.626162470435</v>
      </c>
      <c r="BB65" s="176">
        <f t="shared" si="18"/>
        <v>93749.206867170651</v>
      </c>
      <c r="BC65" s="41">
        <f t="shared" si="19"/>
        <v>86054.810657242851</v>
      </c>
      <c r="BD65" s="176">
        <f t="shared" si="20"/>
        <v>79198.155501473026</v>
      </c>
      <c r="BE65" s="42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Growth'!O72</f>
        <v>No</v>
      </c>
      <c r="L66" s="155"/>
      <c r="M66" s="150">
        <f>Summary!$G$56</f>
        <v>0.5</v>
      </c>
      <c r="N66" s="149">
        <f>Summary!$G$57</f>
        <v>0</v>
      </c>
      <c r="O66" s="149">
        <f>Summary!$G$58</f>
        <v>0</v>
      </c>
      <c r="P66" s="149">
        <f>Summary!$G$59</f>
        <v>0.125</v>
      </c>
      <c r="Q66" s="149">
        <f>Summary!$G$60</f>
        <v>0.125</v>
      </c>
      <c r="R66" s="149">
        <f>Summary!$G$61</f>
        <v>0.125</v>
      </c>
      <c r="S66" s="149">
        <f>Summary!$G$62</f>
        <v>0.125</v>
      </c>
      <c r="T66" s="153">
        <f t="shared" si="21"/>
        <v>1</v>
      </c>
      <c r="U66" s="161">
        <f t="shared" si="0"/>
        <v>42889.196165329035</v>
      </c>
      <c r="V66" s="158">
        <f t="shared" si="1"/>
        <v>0</v>
      </c>
      <c r="W66" s="158">
        <f t="shared" si="2"/>
        <v>0</v>
      </c>
      <c r="X66" s="158">
        <f t="shared" si="3"/>
        <v>2266.0937981544917</v>
      </c>
      <c r="Y66" s="158">
        <f t="shared" si="4"/>
        <v>4330.8041437134043</v>
      </c>
      <c r="Z66" s="158">
        <f t="shared" si="5"/>
        <v>16011.271935442557</v>
      </c>
      <c r="AA66" s="162">
        <f t="shared" si="6"/>
        <v>6390.9197811749063</v>
      </c>
      <c r="AB66" s="38">
        <f t="shared" si="22"/>
        <v>70724.284476627581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66">
        <f t="shared" si="28"/>
        <v>15690.347154762512</v>
      </c>
      <c r="AI66" s="147">
        <f t="shared" si="29"/>
        <v>115970.52874874862</v>
      </c>
      <c r="AJ66" s="35">
        <f>IF(OR(K66="Yes",Summary!$G$77="EP"),$AI66*M66,AB66)</f>
        <v>70724.284476627581</v>
      </c>
      <c r="AK66" s="38">
        <f>IF(OR(L66="Yes",Summary!$G$77="EP"),$AI66*N66,AC66)</f>
        <v>0</v>
      </c>
      <c r="AL66" s="38">
        <f>IF(OR(M66="Yes",Summary!$G$77="EP"),$AI66*O66,AD66)</f>
        <v>0</v>
      </c>
      <c r="AM66" s="38">
        <f>IF(OR(N66="Yes",Summary!$G$77="EP"),$AI66*P66,AE66)</f>
        <v>10597.614256449295</v>
      </c>
      <c r="AN66" s="38">
        <f>IF(OR(O66="Yes",Summary!$G$77="EP"),$AI66*Q66,AF66)</f>
        <v>9806.2398226102614</v>
      </c>
      <c r="AO66" s="38">
        <f>IF(OR(P66="Yes",Summary!$G$77="EP"),$AI66*R66,AG66)</f>
        <v>9152.0430382989653</v>
      </c>
      <c r="AP66" s="159">
        <f>IF(OR(Q66="Yes",Summary!$G$77="EP"),$AI66*S66,AH66)</f>
        <v>15690.347154762512</v>
      </c>
      <c r="AQ66" s="161">
        <f t="shared" si="8"/>
        <v>42889.196165329035</v>
      </c>
      <c r="AR66" s="158">
        <f t="shared" si="9"/>
        <v>0</v>
      </c>
      <c r="AS66" s="158">
        <f t="shared" si="10"/>
        <v>0</v>
      </c>
      <c r="AT66" s="158">
        <f t="shared" si="11"/>
        <v>2266.0937981544917</v>
      </c>
      <c r="AU66" s="158">
        <f t="shared" si="12"/>
        <v>4330.8041437134043</v>
      </c>
      <c r="AV66" s="158">
        <f t="shared" si="13"/>
        <v>16011.271935442557</v>
      </c>
      <c r="AW66" s="162">
        <f t="shared" si="14"/>
        <v>6390.9197811749063</v>
      </c>
      <c r="AY66" s="40">
        <f t="shared" si="15"/>
        <v>101683.41863476599</v>
      </c>
      <c r="AZ66" s="176">
        <f t="shared" si="16"/>
        <v>93790.990849467853</v>
      </c>
      <c r="BA66" s="41">
        <f t="shared" si="17"/>
        <v>89012.021645442466</v>
      </c>
      <c r="BB66" s="176">
        <f t="shared" si="18"/>
        <v>84780.914051594431</v>
      </c>
      <c r="BC66" s="41">
        <f t="shared" si="19"/>
        <v>78449.918580882106</v>
      </c>
      <c r="BD66" s="176">
        <f t="shared" si="20"/>
        <v>73216.344306391693</v>
      </c>
      <c r="BE66" s="42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Growth'!O73</f>
        <v>No</v>
      </c>
      <c r="L67" s="155"/>
      <c r="M67" s="150">
        <f>Summary!$G$56</f>
        <v>0.5</v>
      </c>
      <c r="N67" s="149">
        <f>Summary!$G$57</f>
        <v>0</v>
      </c>
      <c r="O67" s="149">
        <f>Summary!$G$58</f>
        <v>0</v>
      </c>
      <c r="P67" s="149">
        <f>Summary!$G$59</f>
        <v>0.125</v>
      </c>
      <c r="Q67" s="149">
        <f>Summary!$G$60</f>
        <v>0.125</v>
      </c>
      <c r="R67" s="149">
        <f>Summary!$G$61</f>
        <v>0.125</v>
      </c>
      <c r="S67" s="149">
        <f>Summary!$G$62</f>
        <v>0.125</v>
      </c>
      <c r="T67" s="153">
        <f t="shared" si="21"/>
        <v>1</v>
      </c>
      <c r="U67" s="161">
        <f t="shared" si="0"/>
        <v>42889.196165329035</v>
      </c>
      <c r="V67" s="158">
        <f t="shared" si="1"/>
        <v>0</v>
      </c>
      <c r="W67" s="158">
        <f t="shared" si="2"/>
        <v>0</v>
      </c>
      <c r="X67" s="158">
        <f t="shared" si="3"/>
        <v>2266.0937981544917</v>
      </c>
      <c r="Y67" s="158">
        <f t="shared" si="4"/>
        <v>4330.8041437134043</v>
      </c>
      <c r="Z67" s="158">
        <f t="shared" si="5"/>
        <v>16011.271935442557</v>
      </c>
      <c r="AA67" s="162">
        <f t="shared" si="6"/>
        <v>6390.9197811749063</v>
      </c>
      <c r="AB67" s="38">
        <f t="shared" si="22"/>
        <v>70741.440155093704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66">
        <f t="shared" si="28"/>
        <v>17000.485709903369</v>
      </c>
      <c r="AI67" s="147">
        <f t="shared" si="29"/>
        <v>125325.32119810581</v>
      </c>
      <c r="AJ67" s="35">
        <f>IF(OR(K67="Yes",Summary!$G$77="EP"),$AI67*M67,AB67)</f>
        <v>70741.440155093704</v>
      </c>
      <c r="AK67" s="38">
        <f>IF(OR(L67="Yes",Summary!$G$77="EP"),$AI67*N67,AC67)</f>
        <v>0</v>
      </c>
      <c r="AL67" s="38">
        <f>IF(OR(M67="Yes",Summary!$G$77="EP"),$AI67*O67,AD67)</f>
        <v>0</v>
      </c>
      <c r="AM67" s="38">
        <f>IF(OR(N67="Yes",Summary!$G$77="EP"),$AI67*P67,AE67)</f>
        <v>12989.249651021546</v>
      </c>
      <c r="AN67" s="38">
        <f>IF(OR(O67="Yes",Summary!$G$77="EP"),$AI67*Q67,AF67)</f>
        <v>11802.740532862141</v>
      </c>
      <c r="AO67" s="38">
        <f>IF(OR(P67="Yes",Summary!$G$77="EP"),$AI67*R67,AG67)</f>
        <v>12791.40514922506</v>
      </c>
      <c r="AP67" s="159">
        <f>IF(OR(Q67="Yes",Summary!$G$77="EP"),$AI67*S67,AH67)</f>
        <v>17000.485709903369</v>
      </c>
      <c r="AQ67" s="161">
        <f t="shared" si="8"/>
        <v>42889.196165329035</v>
      </c>
      <c r="AR67" s="158">
        <f t="shared" si="9"/>
        <v>0</v>
      </c>
      <c r="AS67" s="158">
        <f t="shared" si="10"/>
        <v>0</v>
      </c>
      <c r="AT67" s="158">
        <f t="shared" si="11"/>
        <v>2266.0937981544917</v>
      </c>
      <c r="AU67" s="158">
        <f t="shared" si="12"/>
        <v>4330.8041437134043</v>
      </c>
      <c r="AV67" s="158">
        <f t="shared" si="13"/>
        <v>16011.271935442557</v>
      </c>
      <c r="AW67" s="162">
        <f t="shared" si="14"/>
        <v>6390.9197811749063</v>
      </c>
      <c r="AY67" s="40">
        <f t="shared" si="15"/>
        <v>101708.08410926805</v>
      </c>
      <c r="AZ67" s="176">
        <f t="shared" si="16"/>
        <v>99096.728586576588</v>
      </c>
      <c r="BA67" s="41">
        <f t="shared" si="17"/>
        <v>96967.045785943425</v>
      </c>
      <c r="BB67" s="176">
        <f t="shared" si="18"/>
        <v>103913.99720817246</v>
      </c>
      <c r="BC67" s="41">
        <f t="shared" si="19"/>
        <v>94421.924262897141</v>
      </c>
      <c r="BD67" s="176">
        <f t="shared" si="20"/>
        <v>102331.24119380044</v>
      </c>
      <c r="BE67" s="42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Growth'!O74</f>
        <v>No</v>
      </c>
      <c r="L68" s="155"/>
      <c r="M68" s="150">
        <f>Summary!$G$56</f>
        <v>0.5</v>
      </c>
      <c r="N68" s="149">
        <f>Summary!$G$57</f>
        <v>0</v>
      </c>
      <c r="O68" s="149">
        <f>Summary!$G$58</f>
        <v>0</v>
      </c>
      <c r="P68" s="149">
        <f>Summary!$G$59</f>
        <v>0.125</v>
      </c>
      <c r="Q68" s="149">
        <f>Summary!$G$60</f>
        <v>0.125</v>
      </c>
      <c r="R68" s="149">
        <f>Summary!$G$61</f>
        <v>0.125</v>
      </c>
      <c r="S68" s="149">
        <f>Summary!$G$62</f>
        <v>0.125</v>
      </c>
      <c r="T68" s="153">
        <f t="shared" si="21"/>
        <v>1</v>
      </c>
      <c r="U68" s="161">
        <f t="shared" si="0"/>
        <v>42889.196165329035</v>
      </c>
      <c r="V68" s="158">
        <f t="shared" si="1"/>
        <v>0</v>
      </c>
      <c r="W68" s="158">
        <f t="shared" si="2"/>
        <v>0</v>
      </c>
      <c r="X68" s="158">
        <f t="shared" si="3"/>
        <v>2266.0937981544917</v>
      </c>
      <c r="Y68" s="158">
        <f t="shared" si="4"/>
        <v>4330.8041437134043</v>
      </c>
      <c r="Z68" s="158">
        <f t="shared" si="5"/>
        <v>16011.271935442557</v>
      </c>
      <c r="AA68" s="162">
        <f t="shared" si="6"/>
        <v>6390.9197811749063</v>
      </c>
      <c r="AB68" s="38">
        <f t="shared" si="22"/>
        <v>70745.729074710238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66">
        <f t="shared" si="28"/>
        <v>16248.274451659083</v>
      </c>
      <c r="AI68" s="147">
        <f t="shared" si="29"/>
        <v>121779.37777470588</v>
      </c>
      <c r="AJ68" s="35">
        <f>IF(OR(K68="Yes",Summary!$G$77="EP"),$AI68*M68,AB68)</f>
        <v>70745.729074710238</v>
      </c>
      <c r="AK68" s="38">
        <f>IF(OR(L68="Yes",Summary!$G$77="EP"),$AI68*N68,AC68)</f>
        <v>0</v>
      </c>
      <c r="AL68" s="38">
        <f>IF(OR(M68="Yes",Summary!$G$77="EP"),$AI68*O68,AD68)</f>
        <v>0</v>
      </c>
      <c r="AM68" s="38">
        <f>IF(OR(N68="Yes",Summary!$G$77="EP"),$AI68*P68,AE68)</f>
        <v>12021.627599209578</v>
      </c>
      <c r="AN68" s="38">
        <f>IF(OR(O68="Yes",Summary!$G$77="EP"),$AI68*Q68,AF68)</f>
        <v>11137.962096802134</v>
      </c>
      <c r="AO68" s="38">
        <f>IF(OR(P68="Yes",Summary!$G$77="EP"),$AI68*R68,AG68)</f>
        <v>11625.78455232484</v>
      </c>
      <c r="AP68" s="159">
        <f>IF(OR(Q68="Yes",Summary!$G$77="EP"),$AI68*S68,AH68)</f>
        <v>16248.274451659083</v>
      </c>
      <c r="AQ68" s="161">
        <f t="shared" si="8"/>
        <v>42889.196165329035</v>
      </c>
      <c r="AR68" s="158">
        <f t="shared" si="9"/>
        <v>0</v>
      </c>
      <c r="AS68" s="158">
        <f t="shared" si="10"/>
        <v>0</v>
      </c>
      <c r="AT68" s="158">
        <f t="shared" si="11"/>
        <v>2266.0937981544917</v>
      </c>
      <c r="AU68" s="158">
        <f t="shared" si="12"/>
        <v>4330.8041437134043</v>
      </c>
      <c r="AV68" s="158">
        <f t="shared" si="13"/>
        <v>16011.271935442557</v>
      </c>
      <c r="AW68" s="162">
        <f t="shared" si="14"/>
        <v>6390.9197811749063</v>
      </c>
      <c r="AY68" s="40">
        <f t="shared" si="15"/>
        <v>101714.25047789357</v>
      </c>
      <c r="AZ68" s="176">
        <f t="shared" si="16"/>
        <v>96964.222597494401</v>
      </c>
      <c r="BA68" s="41">
        <f t="shared" si="17"/>
        <v>93318.427789118956</v>
      </c>
      <c r="BB68" s="176">
        <f t="shared" si="18"/>
        <v>96173.020793676696</v>
      </c>
      <c r="BC68" s="41">
        <f t="shared" si="19"/>
        <v>89103.696774417083</v>
      </c>
      <c r="BD68" s="176">
        <f t="shared" si="20"/>
        <v>93006.276418598689</v>
      </c>
      <c r="BE68" s="42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Growth'!O75</f>
        <v>No</v>
      </c>
      <c r="L69" s="155"/>
      <c r="M69" s="150">
        <f>Summary!$G$56</f>
        <v>0.5</v>
      </c>
      <c r="N69" s="149">
        <f>Summary!$G$57</f>
        <v>0</v>
      </c>
      <c r="O69" s="149">
        <f>Summary!$G$58</f>
        <v>0</v>
      </c>
      <c r="P69" s="149">
        <f>Summary!$G$59</f>
        <v>0.125</v>
      </c>
      <c r="Q69" s="149">
        <f>Summary!$G$60</f>
        <v>0.125</v>
      </c>
      <c r="R69" s="149">
        <f>Summary!$G$61</f>
        <v>0.125</v>
      </c>
      <c r="S69" s="149">
        <f>Summary!$G$62</f>
        <v>0.125</v>
      </c>
      <c r="T69" s="153">
        <f t="shared" si="21"/>
        <v>1</v>
      </c>
      <c r="U69" s="161">
        <f t="shared" si="0"/>
        <v>42889.196165329035</v>
      </c>
      <c r="V69" s="158">
        <f t="shared" si="1"/>
        <v>0</v>
      </c>
      <c r="W69" s="158">
        <f t="shared" si="2"/>
        <v>0</v>
      </c>
      <c r="X69" s="158">
        <f t="shared" si="3"/>
        <v>2266.0937981544917</v>
      </c>
      <c r="Y69" s="158">
        <f t="shared" si="4"/>
        <v>4330.8041437134043</v>
      </c>
      <c r="Z69" s="158">
        <f t="shared" si="5"/>
        <v>16011.271935442557</v>
      </c>
      <c r="AA69" s="162">
        <f t="shared" si="6"/>
        <v>6390.9197811749063</v>
      </c>
      <c r="AB69" s="38">
        <f t="shared" si="22"/>
        <v>70745.729074710238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66">
        <f t="shared" si="28"/>
        <v>16751.878930415663</v>
      </c>
      <c r="AI69" s="147">
        <f t="shared" si="29"/>
        <v>128640.93282739028</v>
      </c>
      <c r="AJ69" s="35">
        <f>IF(OR(K69="Yes",Summary!$G$77="EP"),$AI69*M69,AB69)</f>
        <v>70745.729074710238</v>
      </c>
      <c r="AK69" s="38">
        <f>IF(OR(L69="Yes",Summary!$G$77="EP"),$AI69*N69,AC69)</f>
        <v>0</v>
      </c>
      <c r="AL69" s="38">
        <f>IF(OR(M69="Yes",Summary!$G$77="EP"),$AI69*O69,AD69)</f>
        <v>0</v>
      </c>
      <c r="AM69" s="38">
        <f>IF(OR(N69="Yes",Summary!$G$77="EP"),$AI69*P69,AE69)</f>
        <v>14013.070829027745</v>
      </c>
      <c r="AN69" s="38">
        <f>IF(OR(O69="Yes",Summary!$G$77="EP"),$AI69*Q69,AF69)</f>
        <v>12742.52503204795</v>
      </c>
      <c r="AO69" s="38">
        <f>IF(OR(P69="Yes",Summary!$G$77="EP"),$AI69*R69,AG69)</f>
        <v>14387.728961188681</v>
      </c>
      <c r="AP69" s="159">
        <f>IF(OR(Q69="Yes",Summary!$G$77="EP"),$AI69*S69,AH69)</f>
        <v>16751.878930415663</v>
      </c>
      <c r="AQ69" s="161">
        <f t="shared" si="8"/>
        <v>42889.196165329035</v>
      </c>
      <c r="AR69" s="158">
        <f t="shared" si="9"/>
        <v>0</v>
      </c>
      <c r="AS69" s="158">
        <f t="shared" si="10"/>
        <v>0</v>
      </c>
      <c r="AT69" s="158">
        <f t="shared" si="11"/>
        <v>2266.0937981544917</v>
      </c>
      <c r="AU69" s="158">
        <f t="shared" si="12"/>
        <v>4330.8041437134043</v>
      </c>
      <c r="AV69" s="158">
        <f t="shared" si="13"/>
        <v>16011.271935442557</v>
      </c>
      <c r="AW69" s="162">
        <f t="shared" si="14"/>
        <v>6390.9197811749063</v>
      </c>
      <c r="AY69" s="40">
        <f t="shared" si="15"/>
        <v>101714.25047789357</v>
      </c>
      <c r="AZ69" s="176">
        <f t="shared" si="16"/>
        <v>102022.54251266543</v>
      </c>
      <c r="BA69" s="41">
        <f t="shared" si="17"/>
        <v>99536.631995074684</v>
      </c>
      <c r="BB69" s="176">
        <f t="shared" si="18"/>
        <v>112104.56663222205</v>
      </c>
      <c r="BC69" s="41">
        <f t="shared" si="19"/>
        <v>101940.20025638361</v>
      </c>
      <c r="BD69" s="176">
        <f t="shared" si="20"/>
        <v>115101.8316895094</v>
      </c>
      <c r="BE69" s="42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Growth'!O76</f>
        <v>No</v>
      </c>
      <c r="L70" s="155"/>
      <c r="M70" s="150">
        <f>Summary!$G$56</f>
        <v>0.5</v>
      </c>
      <c r="N70" s="149">
        <f>Summary!$G$57</f>
        <v>0</v>
      </c>
      <c r="O70" s="149">
        <f>Summary!$G$58</f>
        <v>0</v>
      </c>
      <c r="P70" s="149">
        <f>Summary!$G$59</f>
        <v>0.125</v>
      </c>
      <c r="Q70" s="149">
        <f>Summary!$G$60</f>
        <v>0.125</v>
      </c>
      <c r="R70" s="149">
        <f>Summary!$G$61</f>
        <v>0.125</v>
      </c>
      <c r="S70" s="149">
        <f>Summary!$G$62</f>
        <v>0.125</v>
      </c>
      <c r="T70" s="153">
        <f t="shared" si="21"/>
        <v>1</v>
      </c>
      <c r="U70" s="161">
        <f t="shared" si="0"/>
        <v>42889.196165329035</v>
      </c>
      <c r="V70" s="158">
        <f t="shared" si="1"/>
        <v>0</v>
      </c>
      <c r="W70" s="158">
        <f t="shared" si="2"/>
        <v>0</v>
      </c>
      <c r="X70" s="158">
        <f t="shared" si="3"/>
        <v>2266.0937981544917</v>
      </c>
      <c r="Y70" s="158">
        <f t="shared" si="4"/>
        <v>4330.8041437134043</v>
      </c>
      <c r="Z70" s="158">
        <f t="shared" si="5"/>
        <v>16011.271935442557</v>
      </c>
      <c r="AA70" s="162">
        <f t="shared" si="6"/>
        <v>6390.9197811749063</v>
      </c>
      <c r="AB70" s="38">
        <f t="shared" si="22"/>
        <v>70745.729074710238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66">
        <f t="shared" si="28"/>
        <v>17223.528810266373</v>
      </c>
      <c r="AI70" s="147">
        <f t="shared" si="29"/>
        <v>132307.49141048</v>
      </c>
      <c r="AJ70" s="35">
        <f>IF(OR(K70="Yes",Summary!$G$77="EP"),$AI70*M70,AB70)</f>
        <v>70745.729074710238</v>
      </c>
      <c r="AK70" s="38">
        <f>IF(OR(L70="Yes",Summary!$G$77="EP"),$AI70*N70,AC70)</f>
        <v>0</v>
      </c>
      <c r="AL70" s="38">
        <f>IF(OR(M70="Yes",Summary!$G$77="EP"),$AI70*O70,AD70)</f>
        <v>0</v>
      </c>
      <c r="AM70" s="38">
        <f>IF(OR(N70="Yes",Summary!$G$77="EP"),$AI70*P70,AE70)</f>
        <v>15033.946085096342</v>
      </c>
      <c r="AN70" s="38">
        <f>IF(OR(O70="Yes",Summary!$G$77="EP"),$AI70*Q70,AF70)</f>
        <v>13568.409382254096</v>
      </c>
      <c r="AO70" s="38">
        <f>IF(OR(P70="Yes",Summary!$G$77="EP"),$AI70*R70,AG70)</f>
        <v>15735.878058152945</v>
      </c>
      <c r="AP70" s="159">
        <f>IF(OR(Q70="Yes",Summary!$G$77="EP"),$AI70*S70,AH70)</f>
        <v>17223.528810266373</v>
      </c>
      <c r="AQ70" s="161">
        <f t="shared" si="8"/>
        <v>42889.196165329035</v>
      </c>
      <c r="AR70" s="158">
        <f t="shared" si="9"/>
        <v>0</v>
      </c>
      <c r="AS70" s="158">
        <f t="shared" si="10"/>
        <v>0</v>
      </c>
      <c r="AT70" s="158">
        <f t="shared" si="11"/>
        <v>2266.0937981544917</v>
      </c>
      <c r="AU70" s="158">
        <f t="shared" si="12"/>
        <v>4330.8041437134043</v>
      </c>
      <c r="AV70" s="158">
        <f t="shared" si="13"/>
        <v>16011.271935442557</v>
      </c>
      <c r="AW70" s="162">
        <f t="shared" si="14"/>
        <v>6390.9197811749063</v>
      </c>
      <c r="AY70" s="40">
        <f t="shared" si="15"/>
        <v>101714.25047789357</v>
      </c>
      <c r="AZ70" s="176">
        <f t="shared" si="16"/>
        <v>104202.17570592625</v>
      </c>
      <c r="BA70" s="41">
        <f t="shared" si="17"/>
        <v>102475.61647386668</v>
      </c>
      <c r="BB70" s="176">
        <f t="shared" si="18"/>
        <v>120271.56868077084</v>
      </c>
      <c r="BC70" s="41">
        <f t="shared" si="19"/>
        <v>108547.27505803278</v>
      </c>
      <c r="BD70" s="176">
        <f t="shared" si="20"/>
        <v>125887.02446522351</v>
      </c>
      <c r="BE70" s="42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Growth'!O77</f>
        <v>No</v>
      </c>
      <c r="L71" s="155"/>
      <c r="M71" s="150">
        <f>Summary!$G$56</f>
        <v>0.5</v>
      </c>
      <c r="N71" s="149">
        <f>Summary!$G$57</f>
        <v>0</v>
      </c>
      <c r="O71" s="149">
        <f>Summary!$G$58</f>
        <v>0</v>
      </c>
      <c r="P71" s="149">
        <f>Summary!$G$59</f>
        <v>0.125</v>
      </c>
      <c r="Q71" s="149">
        <f>Summary!$G$60</f>
        <v>0.125</v>
      </c>
      <c r="R71" s="149">
        <f>Summary!$G$61</f>
        <v>0.125</v>
      </c>
      <c r="S71" s="149">
        <f>Summary!$G$62</f>
        <v>0.125</v>
      </c>
      <c r="T71" s="153">
        <f t="shared" si="21"/>
        <v>1</v>
      </c>
      <c r="U71" s="161">
        <f t="shared" si="0"/>
        <v>42889.196165329035</v>
      </c>
      <c r="V71" s="158">
        <f t="shared" si="1"/>
        <v>0</v>
      </c>
      <c r="W71" s="158">
        <f t="shared" si="2"/>
        <v>0</v>
      </c>
      <c r="X71" s="158">
        <f t="shared" si="3"/>
        <v>2266.0937981544917</v>
      </c>
      <c r="Y71" s="158">
        <f t="shared" si="4"/>
        <v>4330.8041437134043</v>
      </c>
      <c r="Z71" s="158">
        <f t="shared" si="5"/>
        <v>16011.271935442557</v>
      </c>
      <c r="AA71" s="162">
        <f t="shared" si="6"/>
        <v>6390.9197811749063</v>
      </c>
      <c r="AB71" s="38">
        <f t="shared" si="22"/>
        <v>70745.729074710238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66">
        <f t="shared" si="28"/>
        <v>16383.761951019991</v>
      </c>
      <c r="AI71" s="147">
        <f t="shared" si="29"/>
        <v>129449.25349829078</v>
      </c>
      <c r="AJ71" s="35">
        <f>IF(OR(K71="Yes",Summary!$G$77="EP"),$AI71*M71,AB71)</f>
        <v>70745.729074710238</v>
      </c>
      <c r="AK71" s="38">
        <f>IF(OR(L71="Yes",Summary!$G$77="EP"),$AI71*N71,AC71)</f>
        <v>0</v>
      </c>
      <c r="AL71" s="38">
        <f>IF(OR(M71="Yes",Summary!$G$77="EP"),$AI71*O71,AD71)</f>
        <v>0</v>
      </c>
      <c r="AM71" s="38">
        <f>IF(OR(N71="Yes",Summary!$G$77="EP"),$AI71*P71,AE71)</f>
        <v>14087.625314987028</v>
      </c>
      <c r="AN71" s="38">
        <f>IF(OR(O71="Yes",Summary!$G$77="EP"),$AI71*Q71,AF71)</f>
        <v>13021.428818903092</v>
      </c>
      <c r="AO71" s="38">
        <f>IF(OR(P71="Yes",Summary!$G$77="EP"),$AI71*R71,AG71)</f>
        <v>15210.708338670429</v>
      </c>
      <c r="AP71" s="159">
        <f>IF(OR(Q71="Yes",Summary!$G$77="EP"),$AI71*S71,AH71)</f>
        <v>16383.761951019991</v>
      </c>
      <c r="AQ71" s="161">
        <f t="shared" si="8"/>
        <v>42889.196165329035</v>
      </c>
      <c r="AR71" s="158">
        <f t="shared" si="9"/>
        <v>0</v>
      </c>
      <c r="AS71" s="158">
        <f t="shared" si="10"/>
        <v>0</v>
      </c>
      <c r="AT71" s="158">
        <f t="shared" si="11"/>
        <v>2266.0937981544917</v>
      </c>
      <c r="AU71" s="158">
        <f t="shared" si="12"/>
        <v>4330.8041437134043</v>
      </c>
      <c r="AV71" s="158">
        <f t="shared" si="13"/>
        <v>16011.271935442557</v>
      </c>
      <c r="AW71" s="162">
        <f t="shared" si="14"/>
        <v>6390.9197811749063</v>
      </c>
      <c r="AY71" s="40">
        <f t="shared" si="15"/>
        <v>101714.25047789357</v>
      </c>
      <c r="AZ71" s="176">
        <f t="shared" si="16"/>
        <v>102701.95970624042</v>
      </c>
      <c r="BA71" s="41">
        <f t="shared" si="17"/>
        <v>99718.090794206277</v>
      </c>
      <c r="BB71" s="176">
        <f t="shared" si="18"/>
        <v>112701.00251989633</v>
      </c>
      <c r="BC71" s="41">
        <f t="shared" si="19"/>
        <v>104171.43055122477</v>
      </c>
      <c r="BD71" s="176">
        <f t="shared" si="20"/>
        <v>121685.66670936339</v>
      </c>
      <c r="BE71" s="42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Growth'!O78</f>
        <v>No</v>
      </c>
      <c r="L72" s="155"/>
      <c r="M72" s="150">
        <f>Summary!$G$56</f>
        <v>0.5</v>
      </c>
      <c r="N72" s="149">
        <f>Summary!$G$57</f>
        <v>0</v>
      </c>
      <c r="O72" s="149">
        <f>Summary!$G$58</f>
        <v>0</v>
      </c>
      <c r="P72" s="149">
        <f>Summary!$G$59</f>
        <v>0.125</v>
      </c>
      <c r="Q72" s="149">
        <f>Summary!$G$60</f>
        <v>0.125</v>
      </c>
      <c r="R72" s="149">
        <f>Summary!$G$61</f>
        <v>0.125</v>
      </c>
      <c r="S72" s="149">
        <f>Summary!$G$62</f>
        <v>0.125</v>
      </c>
      <c r="T72" s="153">
        <f t="shared" si="21"/>
        <v>1</v>
      </c>
      <c r="U72" s="161">
        <f t="shared" si="0"/>
        <v>42889.196165329035</v>
      </c>
      <c r="V72" s="158">
        <f t="shared" si="1"/>
        <v>0</v>
      </c>
      <c r="W72" s="158">
        <f t="shared" si="2"/>
        <v>0</v>
      </c>
      <c r="X72" s="158">
        <f t="shared" si="3"/>
        <v>2266.0937981544921</v>
      </c>
      <c r="Y72" s="158">
        <f t="shared" si="4"/>
        <v>4330.8041437134043</v>
      </c>
      <c r="Z72" s="158">
        <f t="shared" si="5"/>
        <v>16011.271935442557</v>
      </c>
      <c r="AA72" s="162">
        <f t="shared" si="6"/>
        <v>6390.9197811749054</v>
      </c>
      <c r="AB72" s="38">
        <f t="shared" si="22"/>
        <v>70741.440155093704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66">
        <f t="shared" si="28"/>
        <v>17376.271793036452</v>
      </c>
      <c r="AI72" s="147">
        <f t="shared" si="29"/>
        <v>136607.96705917577</v>
      </c>
      <c r="AJ72" s="35">
        <f>IF(OR(K72="Yes",Summary!$G$77="EP"),$AI72*M72,AB72)</f>
        <v>70741.440155093704</v>
      </c>
      <c r="AK72" s="38">
        <f>IF(OR(L72="Yes",Summary!$G$77="EP"),$AI72*N72,AC72)</f>
        <v>0</v>
      </c>
      <c r="AL72" s="38">
        <f>IF(OR(M72="Yes",Summary!$G$77="EP"),$AI72*O72,AD72)</f>
        <v>0</v>
      </c>
      <c r="AM72" s="38">
        <f>IF(OR(N72="Yes",Summary!$G$77="EP"),$AI72*P72,AE72)</f>
        <v>16470.422943746478</v>
      </c>
      <c r="AN72" s="38">
        <f>IF(OR(O72="Yes",Summary!$G$77="EP"),$AI72*Q72,AF72)</f>
        <v>14810.917091085472</v>
      </c>
      <c r="AO72" s="38">
        <f>IF(OR(P72="Yes",Summary!$G$77="EP"),$AI72*R72,AG72)</f>
        <v>17208.91507621366</v>
      </c>
      <c r="AP72" s="159">
        <f>IF(OR(Q72="Yes",Summary!$G$77="EP"),$AI72*S72,AH72)</f>
        <v>17376.271793036452</v>
      </c>
      <c r="AQ72" s="161">
        <f t="shared" si="8"/>
        <v>42889.196165329035</v>
      </c>
      <c r="AR72" s="158">
        <f t="shared" si="9"/>
        <v>0</v>
      </c>
      <c r="AS72" s="158">
        <f t="shared" si="10"/>
        <v>0</v>
      </c>
      <c r="AT72" s="158">
        <f t="shared" si="11"/>
        <v>2266.0937981544917</v>
      </c>
      <c r="AU72" s="158">
        <f t="shared" si="12"/>
        <v>4330.8041437134043</v>
      </c>
      <c r="AV72" s="158">
        <f t="shared" si="13"/>
        <v>16011.271935442557</v>
      </c>
      <c r="AW72" s="162">
        <f t="shared" si="14"/>
        <v>6390.9197811749063</v>
      </c>
      <c r="AY72" s="40">
        <f t="shared" si="15"/>
        <v>101708.08410926805</v>
      </c>
      <c r="AZ72" s="176">
        <f t="shared" si="16"/>
        <v>107579.62533872678</v>
      </c>
      <c r="BA72" s="41">
        <f t="shared" si="17"/>
        <v>107135.21920871001</v>
      </c>
      <c r="BB72" s="176">
        <f t="shared" si="18"/>
        <v>131763.38354997191</v>
      </c>
      <c r="BC72" s="41">
        <f t="shared" si="19"/>
        <v>118487.3367286838</v>
      </c>
      <c r="BD72" s="176">
        <f t="shared" si="20"/>
        <v>137671.32060970925</v>
      </c>
      <c r="BE72" s="42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Growth'!O79</f>
        <v>No</v>
      </c>
      <c r="L73" s="155"/>
      <c r="M73" s="150">
        <f>Summary!$G$56</f>
        <v>0.5</v>
      </c>
      <c r="N73" s="149">
        <f>Summary!$G$57</f>
        <v>0</v>
      </c>
      <c r="O73" s="149">
        <f>Summary!$G$58</f>
        <v>0</v>
      </c>
      <c r="P73" s="149">
        <f>Summary!$G$59</f>
        <v>0.125</v>
      </c>
      <c r="Q73" s="149">
        <f>Summary!$G$60</f>
        <v>0.125</v>
      </c>
      <c r="R73" s="149">
        <f>Summary!$G$61</f>
        <v>0.125</v>
      </c>
      <c r="S73" s="149">
        <f>Summary!$G$62</f>
        <v>0.125</v>
      </c>
      <c r="T73" s="153">
        <f t="shared" si="21"/>
        <v>1</v>
      </c>
      <c r="U73" s="161">
        <f t="shared" ref="U73:U136" si="31">AQ74</f>
        <v>42889.196165329035</v>
      </c>
      <c r="V73" s="158">
        <f t="shared" ref="V73:V136" si="32">AR74</f>
        <v>0</v>
      </c>
      <c r="W73" s="158">
        <f t="shared" ref="W73:W136" si="33">AS74</f>
        <v>0</v>
      </c>
      <c r="X73" s="158">
        <f t="shared" ref="X73:X136" si="34">AT74</f>
        <v>2266.0937981544921</v>
      </c>
      <c r="Y73" s="158">
        <f t="shared" ref="Y73:Y136" si="35">AU74</f>
        <v>4330.8041437134043</v>
      </c>
      <c r="Z73" s="158">
        <f t="shared" ref="Z73:Z136" si="36">AV74</f>
        <v>16011.271935442557</v>
      </c>
      <c r="AA73" s="162">
        <f t="shared" ref="AA73:AA136" si="37">AW74</f>
        <v>6390.9197811749054</v>
      </c>
      <c r="AB73" s="38">
        <f t="shared" si="22"/>
        <v>70741.440155093704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66">
        <f t="shared" si="28"/>
        <v>17807.019786287641</v>
      </c>
      <c r="AI73" s="147">
        <f t="shared" si="29"/>
        <v>139470.09381521953</v>
      </c>
      <c r="AJ73" s="35">
        <f>IF(OR(K73="Yes",Summary!$G$77="EP"),$AI73*M73,AB73)</f>
        <v>70741.440155093704</v>
      </c>
      <c r="AK73" s="38">
        <f>IF(OR(L73="Yes",Summary!$G$77="EP"),$AI73*N73,AC73)</f>
        <v>0</v>
      </c>
      <c r="AL73" s="38">
        <f>IF(OR(M73="Yes",Summary!$G$77="EP"),$AI73*O73,AD73)</f>
        <v>0</v>
      </c>
      <c r="AM73" s="38">
        <f>IF(OR(N73="Yes",Summary!$G$77="EP"),$AI73*P73,AE73)</f>
        <v>17436.685339279557</v>
      </c>
      <c r="AN73" s="38">
        <f>IF(OR(O73="Yes",Summary!$G$77="EP"),$AI73*Q73,AF73)</f>
        <v>15573.13862037903</v>
      </c>
      <c r="AO73" s="38">
        <f>IF(OR(P73="Yes",Summary!$G$77="EP"),$AI73*R73,AG73)</f>
        <v>17911.80991417959</v>
      </c>
      <c r="AP73" s="159">
        <f>IF(OR(Q73="Yes",Summary!$G$77="EP"),$AI73*S73,AH73)</f>
        <v>17807.019786287641</v>
      </c>
      <c r="AQ73" s="161">
        <f t="shared" ref="AQ73:AQ136" si="38">AJ73/D73</f>
        <v>42889.196165329035</v>
      </c>
      <c r="AR73" s="158">
        <f t="shared" ref="AR73:AR136" si="39">AK73/E73</f>
        <v>0</v>
      </c>
      <c r="AS73" s="158">
        <f t="shared" ref="AS73:AS136" si="40">AL73/F73</f>
        <v>0</v>
      </c>
      <c r="AT73" s="158">
        <f t="shared" ref="AT73:AT136" si="41">AM73/G73</f>
        <v>2266.0937981544921</v>
      </c>
      <c r="AU73" s="158">
        <f t="shared" ref="AU73:AU136" si="42">AN73/H73</f>
        <v>4330.8041437134043</v>
      </c>
      <c r="AV73" s="158">
        <f t="shared" ref="AV73:AV136" si="43">AO73/I73</f>
        <v>16011.271935442557</v>
      </c>
      <c r="AW73" s="162">
        <f t="shared" ref="AW73:AW136" si="44">AP73/J73</f>
        <v>6390.9197811749054</v>
      </c>
      <c r="AY73" s="40">
        <f t="shared" ref="AY73:AY136" si="45">($L$408/$D$408)*D73</f>
        <v>101708.08410926805</v>
      </c>
      <c r="AZ73" s="176">
        <f t="shared" ref="AZ73:AZ136" si="46">($L$408/$E$408)*E73</f>
        <v>109166.24121274006</v>
      </c>
      <c r="BA73" s="41">
        <f t="shared" ref="BA73:BA136" si="47">($L$408/$F$408)*F73</f>
        <v>110083.92469459836</v>
      </c>
      <c r="BB73" s="176">
        <f t="shared" ref="BB73:BB136" si="48">($L$408/$G$408)*G73</f>
        <v>139493.48271423654</v>
      </c>
      <c r="BC73" s="41">
        <f t="shared" ref="BC73:BC136" si="49">($L$408/$H$408)*H73</f>
        <v>124585.10896303227</v>
      </c>
      <c r="BD73" s="176">
        <f t="shared" ref="BD73:BD136" si="50">($L$408/$I$408)*I73</f>
        <v>143294.47931343666</v>
      </c>
      <c r="BE73" s="42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Growth'!O80</f>
        <v>No</v>
      </c>
      <c r="L74" s="155"/>
      <c r="M74" s="150">
        <f>Summary!$G$56</f>
        <v>0.5</v>
      </c>
      <c r="N74" s="149">
        <f>Summary!$G$57</f>
        <v>0</v>
      </c>
      <c r="O74" s="149">
        <f>Summary!$G$58</f>
        <v>0</v>
      </c>
      <c r="P74" s="149">
        <f>Summary!$G$59</f>
        <v>0.125</v>
      </c>
      <c r="Q74" s="149">
        <f>Summary!$G$60</f>
        <v>0.125</v>
      </c>
      <c r="R74" s="149">
        <f>Summary!$G$61</f>
        <v>0.125</v>
      </c>
      <c r="S74" s="149">
        <f>Summary!$G$62</f>
        <v>0.125</v>
      </c>
      <c r="T74" s="153">
        <f t="shared" ref="T74:T137" si="52">SUM(M74:S74)</f>
        <v>1</v>
      </c>
      <c r="U74" s="161">
        <f t="shared" si="31"/>
        <v>42889.196165329027</v>
      </c>
      <c r="V74" s="158">
        <f t="shared" si="32"/>
        <v>0</v>
      </c>
      <c r="W74" s="158">
        <f t="shared" si="33"/>
        <v>0</v>
      </c>
      <c r="X74" s="158">
        <f t="shared" si="34"/>
        <v>2266.0937981544921</v>
      </c>
      <c r="Y74" s="158">
        <f t="shared" si="35"/>
        <v>4330.8041437134043</v>
      </c>
      <c r="Z74" s="158">
        <f t="shared" si="36"/>
        <v>16011.271935442557</v>
      </c>
      <c r="AA74" s="162">
        <f t="shared" si="37"/>
        <v>6390.9197811749054</v>
      </c>
      <c r="AB74" s="38">
        <f t="shared" ref="AB74:AB137" si="53">U74*D74</f>
        <v>70741.440155093704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66">
        <f t="shared" ref="AH74:AH137" si="59">AA74*J74</f>
        <v>17938.033641801725</v>
      </c>
      <c r="AI74" s="147">
        <f t="shared" ref="AI74:AI137" si="60">SUM(AB74:AH74)</f>
        <v>138911.23482748077</v>
      </c>
      <c r="AJ74" s="35">
        <f>IF(OR(K74="Yes",Summary!$G$77="EP"),$AI74*M74,AB74)</f>
        <v>70741.440155093704</v>
      </c>
      <c r="AK74" s="38">
        <f>IF(OR(L74="Yes",Summary!$G$77="EP"),$AI74*N74,AC74)</f>
        <v>0</v>
      </c>
      <c r="AL74" s="38">
        <f>IF(OR(M74="Yes",Summary!$G$77="EP"),$AI74*O74,AD74)</f>
        <v>0</v>
      </c>
      <c r="AM74" s="38">
        <f>IF(OR(N74="Yes",Summary!$G$77="EP"),$AI74*P74,AE74)</f>
        <v>16845.914686100681</v>
      </c>
      <c r="AN74" s="38">
        <f>IF(OR(O74="Yes",Summary!$G$77="EP"),$AI74*Q74,AF74)</f>
        <v>15184.232408273567</v>
      </c>
      <c r="AO74" s="38">
        <f>IF(OR(P74="Yes",Summary!$G$77="EP"),$AI74*R74,AG74)</f>
        <v>18201.613936211099</v>
      </c>
      <c r="AP74" s="159">
        <f>IF(OR(Q74="Yes",Summary!$G$77="EP"),$AI74*S74,AH74)</f>
        <v>17938.033641801725</v>
      </c>
      <c r="AQ74" s="161">
        <f t="shared" si="38"/>
        <v>42889.196165329035</v>
      </c>
      <c r="AR74" s="158">
        <f t="shared" si="39"/>
        <v>0</v>
      </c>
      <c r="AS74" s="158">
        <f t="shared" si="40"/>
        <v>0</v>
      </c>
      <c r="AT74" s="158">
        <f t="shared" si="41"/>
        <v>2266.0937981544921</v>
      </c>
      <c r="AU74" s="158">
        <f t="shared" si="42"/>
        <v>4330.8041437134043</v>
      </c>
      <c r="AV74" s="158">
        <f t="shared" si="43"/>
        <v>16011.271935442557</v>
      </c>
      <c r="AW74" s="162">
        <f t="shared" si="44"/>
        <v>6390.9197811749054</v>
      </c>
      <c r="AY74" s="40">
        <f t="shared" si="45"/>
        <v>101708.08410926805</v>
      </c>
      <c r="AZ74" s="176">
        <f t="shared" si="46"/>
        <v>109562.89518124337</v>
      </c>
      <c r="BA74" s="41">
        <f t="shared" si="47"/>
        <v>108755.38705809922</v>
      </c>
      <c r="BB74" s="176">
        <f t="shared" si="48"/>
        <v>134767.31748880551</v>
      </c>
      <c r="BC74" s="41">
        <f t="shared" si="49"/>
        <v>121473.85926618856</v>
      </c>
      <c r="BD74" s="176">
        <f t="shared" si="50"/>
        <v>145612.91148968873</v>
      </c>
      <c r="BE74" s="42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Growth'!O81</f>
        <v>No</v>
      </c>
      <c r="L75" s="155"/>
      <c r="M75" s="150">
        <f>Summary!$G$56</f>
        <v>0.5</v>
      </c>
      <c r="N75" s="149">
        <f>Summary!$G$57</f>
        <v>0</v>
      </c>
      <c r="O75" s="149">
        <f>Summary!$G$58</f>
        <v>0</v>
      </c>
      <c r="P75" s="149">
        <f>Summary!$G$59</f>
        <v>0.125</v>
      </c>
      <c r="Q75" s="149">
        <f>Summary!$G$60</f>
        <v>0.125</v>
      </c>
      <c r="R75" s="149">
        <f>Summary!$G$61</f>
        <v>0.125</v>
      </c>
      <c r="S75" s="149">
        <f>Summary!$G$62</f>
        <v>0.125</v>
      </c>
      <c r="T75" s="153">
        <f t="shared" si="52"/>
        <v>1</v>
      </c>
      <c r="U75" s="161">
        <f t="shared" si="31"/>
        <v>42889.196165329027</v>
      </c>
      <c r="V75" s="158">
        <f t="shared" si="32"/>
        <v>0</v>
      </c>
      <c r="W75" s="158">
        <f t="shared" si="33"/>
        <v>0</v>
      </c>
      <c r="X75" s="158">
        <f t="shared" si="34"/>
        <v>2266.0937981544921</v>
      </c>
      <c r="Y75" s="158">
        <f t="shared" si="35"/>
        <v>4330.8041437134043</v>
      </c>
      <c r="Z75" s="158">
        <f t="shared" si="36"/>
        <v>16011.271935442559</v>
      </c>
      <c r="AA75" s="162">
        <f t="shared" si="37"/>
        <v>6390.9197811749054</v>
      </c>
      <c r="AB75" s="38">
        <f t="shared" si="53"/>
        <v>70732.862315860635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66">
        <f t="shared" si="59"/>
        <v>17563.525742624875</v>
      </c>
      <c r="AI75" s="147">
        <f t="shared" si="60"/>
        <v>138406.87777342103</v>
      </c>
      <c r="AJ75" s="35">
        <f>IF(OR(K75="Yes",Summary!$G$77="EP"),$AI75*M75,AB75)</f>
        <v>70732.862315860635</v>
      </c>
      <c r="AK75" s="38">
        <f>IF(OR(L75="Yes",Summary!$G$77="EP"),$AI75*N75,AC75)</f>
        <v>0</v>
      </c>
      <c r="AL75" s="38">
        <f>IF(OR(M75="Yes",Summary!$G$77="EP"),$AI75*O75,AD75)</f>
        <v>0</v>
      </c>
      <c r="AM75" s="38">
        <f>IF(OR(N75="Yes",Summary!$G$77="EP"),$AI75*P75,AE75)</f>
        <v>17381.166041224769</v>
      </c>
      <c r="AN75" s="38">
        <f>IF(OR(O75="Yes",Summary!$G$77="EP"),$AI75*Q75,AF75)</f>
        <v>15489.987180819735</v>
      </c>
      <c r="AO75" s="38">
        <f>IF(OR(P75="Yes",Summary!$G$77="EP"),$AI75*R75,AG75)</f>
        <v>17239.336492891001</v>
      </c>
      <c r="AP75" s="159">
        <f>IF(OR(Q75="Yes",Summary!$G$77="EP"),$AI75*S75,AH75)</f>
        <v>17563.525742624875</v>
      </c>
      <c r="AQ75" s="161">
        <f t="shared" si="38"/>
        <v>42889.196165329027</v>
      </c>
      <c r="AR75" s="158">
        <f t="shared" si="39"/>
        <v>0</v>
      </c>
      <c r="AS75" s="158">
        <f t="shared" si="40"/>
        <v>0</v>
      </c>
      <c r="AT75" s="158">
        <f t="shared" si="41"/>
        <v>2266.0937981544921</v>
      </c>
      <c r="AU75" s="158">
        <f t="shared" si="42"/>
        <v>4330.8041437134043</v>
      </c>
      <c r="AV75" s="158">
        <f t="shared" si="43"/>
        <v>16011.271935442557</v>
      </c>
      <c r="AW75" s="162">
        <f t="shared" si="44"/>
        <v>6390.9197811749054</v>
      </c>
      <c r="AY75" s="40">
        <f t="shared" si="45"/>
        <v>101695.75137201702</v>
      </c>
      <c r="AZ75" s="176">
        <f t="shared" si="46"/>
        <v>108903.11432274281</v>
      </c>
      <c r="BA75" s="41">
        <f t="shared" si="47"/>
        <v>110440.36162146398</v>
      </c>
      <c r="BB75" s="176">
        <f t="shared" si="48"/>
        <v>139049.32832979824</v>
      </c>
      <c r="BC75" s="41">
        <f t="shared" si="49"/>
        <v>123919.89744655789</v>
      </c>
      <c r="BD75" s="176">
        <f t="shared" si="50"/>
        <v>137914.69194312795</v>
      </c>
      <c r="BE75" s="42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Growth'!O82</f>
        <v>No</v>
      </c>
      <c r="L76" s="155"/>
      <c r="M76" s="150">
        <f>Summary!$G$56</f>
        <v>0.5</v>
      </c>
      <c r="N76" s="149">
        <f>Summary!$G$57</f>
        <v>0</v>
      </c>
      <c r="O76" s="149">
        <f>Summary!$G$58</f>
        <v>0</v>
      </c>
      <c r="P76" s="149">
        <f>Summary!$G$59</f>
        <v>0.125</v>
      </c>
      <c r="Q76" s="149">
        <f>Summary!$G$60</f>
        <v>0.125</v>
      </c>
      <c r="R76" s="149">
        <f>Summary!$G$61</f>
        <v>0.125</v>
      </c>
      <c r="S76" s="149">
        <f>Summary!$G$62</f>
        <v>0.125</v>
      </c>
      <c r="T76" s="153">
        <f t="shared" si="52"/>
        <v>1</v>
      </c>
      <c r="U76" s="161">
        <f t="shared" si="31"/>
        <v>42889.196165329035</v>
      </c>
      <c r="V76" s="158">
        <f t="shared" si="32"/>
        <v>0</v>
      </c>
      <c r="W76" s="158">
        <f t="shared" si="33"/>
        <v>0</v>
      </c>
      <c r="X76" s="158">
        <f t="shared" si="34"/>
        <v>2266.0937981544921</v>
      </c>
      <c r="Y76" s="158">
        <f t="shared" si="35"/>
        <v>4330.8041437134043</v>
      </c>
      <c r="Z76" s="158">
        <f t="shared" si="36"/>
        <v>16011.271935442557</v>
      </c>
      <c r="AA76" s="162">
        <f t="shared" si="37"/>
        <v>6390.9197811749054</v>
      </c>
      <c r="AB76" s="38">
        <f t="shared" si="53"/>
        <v>70737.151235477169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66">
        <f t="shared" si="59"/>
        <v>17986.604632138653</v>
      </c>
      <c r="AI76" s="147">
        <f t="shared" si="60"/>
        <v>137807.89936526664</v>
      </c>
      <c r="AJ76" s="35">
        <f>IF(OR(K76="Yes",Summary!$G$77="EP"),$AI76*M76,AB76)</f>
        <v>70737.151235477169</v>
      </c>
      <c r="AK76" s="38">
        <f>IF(OR(L76="Yes",Summary!$G$77="EP"),$AI76*N76,AC76)</f>
        <v>0</v>
      </c>
      <c r="AL76" s="38">
        <f>IF(OR(M76="Yes",Summary!$G$77="EP"),$AI76*O76,AD76)</f>
        <v>0</v>
      </c>
      <c r="AM76" s="38">
        <f>IF(OR(N76="Yes",Summary!$G$77="EP"),$AI76*P76,AE76)</f>
        <v>17001.142111274261</v>
      </c>
      <c r="AN76" s="38">
        <f>IF(OR(O76="Yes",Summary!$G$77="EP"),$AI76*Q76,AF76)</f>
        <v>15179.901604129855</v>
      </c>
      <c r="AO76" s="38">
        <f>IF(OR(P76="Yes",Summary!$G$77="EP"),$AI76*R76,AG76)</f>
        <v>16903.099782246711</v>
      </c>
      <c r="AP76" s="159">
        <f>IF(OR(Q76="Yes",Summary!$G$77="EP"),$AI76*S76,AH76)</f>
        <v>17986.604632138653</v>
      </c>
      <c r="AQ76" s="161">
        <f t="shared" si="38"/>
        <v>42889.196165329027</v>
      </c>
      <c r="AR76" s="158">
        <f t="shared" si="39"/>
        <v>0</v>
      </c>
      <c r="AS76" s="158">
        <f t="shared" si="40"/>
        <v>0</v>
      </c>
      <c r="AT76" s="158">
        <f t="shared" si="41"/>
        <v>2266.0937981544921</v>
      </c>
      <c r="AU76" s="158">
        <f t="shared" si="42"/>
        <v>4330.8041437134043</v>
      </c>
      <c r="AV76" s="158">
        <f t="shared" si="43"/>
        <v>16011.271935442559</v>
      </c>
      <c r="AW76" s="162">
        <f t="shared" si="44"/>
        <v>6390.9197811749054</v>
      </c>
      <c r="AY76" s="40">
        <f t="shared" si="45"/>
        <v>101701.91774064254</v>
      </c>
      <c r="AZ76" s="176">
        <f t="shared" si="46"/>
        <v>109272.27742214192</v>
      </c>
      <c r="BA76" s="41">
        <f t="shared" si="47"/>
        <v>109695.08441074495</v>
      </c>
      <c r="BB76" s="176">
        <f t="shared" si="48"/>
        <v>136009.13689019418</v>
      </c>
      <c r="BC76" s="41">
        <f t="shared" si="49"/>
        <v>121439.21283303885</v>
      </c>
      <c r="BD76" s="176">
        <f t="shared" si="50"/>
        <v>135224.79825797363</v>
      </c>
      <c r="BE76" s="42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Growth'!O83</f>
        <v>No</v>
      </c>
      <c r="L77" s="155"/>
      <c r="M77" s="150">
        <f>Summary!$G$56</f>
        <v>0.5</v>
      </c>
      <c r="N77" s="149">
        <f>Summary!$G$57</f>
        <v>0</v>
      </c>
      <c r="O77" s="149">
        <f>Summary!$G$58</f>
        <v>0</v>
      </c>
      <c r="P77" s="149">
        <f>Summary!$G$59</f>
        <v>0.125</v>
      </c>
      <c r="Q77" s="149">
        <f>Summary!$G$60</f>
        <v>0.125</v>
      </c>
      <c r="R77" s="149">
        <f>Summary!$G$61</f>
        <v>0.125</v>
      </c>
      <c r="S77" s="149">
        <f>Summary!$G$62</f>
        <v>0.125</v>
      </c>
      <c r="T77" s="153">
        <f t="shared" si="52"/>
        <v>1</v>
      </c>
      <c r="U77" s="161">
        <f t="shared" si="31"/>
        <v>42889.196165329035</v>
      </c>
      <c r="V77" s="158">
        <f t="shared" si="32"/>
        <v>0</v>
      </c>
      <c r="W77" s="158">
        <f t="shared" si="33"/>
        <v>0</v>
      </c>
      <c r="X77" s="158">
        <f t="shared" si="34"/>
        <v>2266.0937981544921</v>
      </c>
      <c r="Y77" s="158">
        <f t="shared" si="35"/>
        <v>4330.8041437134043</v>
      </c>
      <c r="Z77" s="158">
        <f t="shared" si="36"/>
        <v>16011.271935442557</v>
      </c>
      <c r="AA77" s="162">
        <f t="shared" si="37"/>
        <v>6390.9197811749054</v>
      </c>
      <c r="AB77" s="38">
        <f t="shared" si="53"/>
        <v>70711.417717777978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66">
        <f t="shared" si="59"/>
        <v>17660.028631320616</v>
      </c>
      <c r="AI77" s="147">
        <f t="shared" si="60"/>
        <v>137019.01130474848</v>
      </c>
      <c r="AJ77" s="35">
        <f>IF(OR(K77="Yes",Summary!$G$77="EP"),$AI77*M77,AB77)</f>
        <v>70711.417717777978</v>
      </c>
      <c r="AK77" s="38">
        <f>IF(OR(L77="Yes",Summary!$G$77="EP"),$AI77*N77,AC77)</f>
        <v>0</v>
      </c>
      <c r="AL77" s="38">
        <f>IF(OR(M77="Yes",Summary!$G$77="EP"),$AI77*O77,AD77)</f>
        <v>0</v>
      </c>
      <c r="AM77" s="38">
        <f>IF(OR(N77="Yes",Summary!$G$77="EP"),$AI77*P77,AE77)</f>
        <v>17189.4545059009</v>
      </c>
      <c r="AN77" s="38">
        <f>IF(OR(O77="Yes",Summary!$G$77="EP"),$AI77*Q77,AF77)</f>
        <v>15374.787790596956</v>
      </c>
      <c r="AO77" s="38">
        <f>IF(OR(P77="Yes",Summary!$G$77="EP"),$AI77*R77,AG77)</f>
        <v>16083.322659152047</v>
      </c>
      <c r="AP77" s="159">
        <f>IF(OR(Q77="Yes",Summary!$G$77="EP"),$AI77*S77,AH77)</f>
        <v>17660.028631320616</v>
      </c>
      <c r="AQ77" s="161">
        <f t="shared" si="38"/>
        <v>42889.196165329035</v>
      </c>
      <c r="AR77" s="158">
        <f t="shared" si="39"/>
        <v>0</v>
      </c>
      <c r="AS77" s="158">
        <f t="shared" si="40"/>
        <v>0</v>
      </c>
      <c r="AT77" s="158">
        <f t="shared" si="41"/>
        <v>2266.0937981544921</v>
      </c>
      <c r="AU77" s="158">
        <f t="shared" si="42"/>
        <v>4330.8041437134043</v>
      </c>
      <c r="AV77" s="158">
        <f t="shared" si="43"/>
        <v>16011.271935442557</v>
      </c>
      <c r="AW77" s="162">
        <f t="shared" si="44"/>
        <v>6390.9197811749054</v>
      </c>
      <c r="AY77" s="40">
        <f t="shared" si="45"/>
        <v>101664.91952888944</v>
      </c>
      <c r="AZ77" s="176">
        <f t="shared" si="46"/>
        <v>108691.04190393904</v>
      </c>
      <c r="BA77" s="41">
        <f t="shared" si="47"/>
        <v>110232.98013674216</v>
      </c>
      <c r="BB77" s="176">
        <f t="shared" si="48"/>
        <v>137515.63604720728</v>
      </c>
      <c r="BC77" s="41">
        <f t="shared" si="49"/>
        <v>122998.30232477568</v>
      </c>
      <c r="BD77" s="176">
        <f t="shared" si="50"/>
        <v>128666.58127321633</v>
      </c>
      <c r="BE77" s="42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Growth'!O84</f>
        <v>No</v>
      </c>
      <c r="L78" s="155"/>
      <c r="M78" s="150">
        <f>Summary!$G$56</f>
        <v>0.5</v>
      </c>
      <c r="N78" s="149">
        <f>Summary!$G$57</f>
        <v>0</v>
      </c>
      <c r="O78" s="149">
        <f>Summary!$G$58</f>
        <v>0</v>
      </c>
      <c r="P78" s="149">
        <f>Summary!$G$59</f>
        <v>0.125</v>
      </c>
      <c r="Q78" s="149">
        <f>Summary!$G$60</f>
        <v>0.125</v>
      </c>
      <c r="R78" s="149">
        <f>Summary!$G$61</f>
        <v>0.125</v>
      </c>
      <c r="S78" s="149">
        <f>Summary!$G$62</f>
        <v>0.125</v>
      </c>
      <c r="T78" s="153">
        <f t="shared" si="52"/>
        <v>1</v>
      </c>
      <c r="U78" s="161">
        <f t="shared" si="31"/>
        <v>42889.196165329035</v>
      </c>
      <c r="V78" s="158">
        <f t="shared" si="32"/>
        <v>0</v>
      </c>
      <c r="W78" s="158">
        <f t="shared" si="33"/>
        <v>0</v>
      </c>
      <c r="X78" s="158">
        <f t="shared" si="34"/>
        <v>2266.0937981544921</v>
      </c>
      <c r="Y78" s="158">
        <f t="shared" si="35"/>
        <v>4330.8041437134043</v>
      </c>
      <c r="Z78" s="158">
        <f t="shared" si="36"/>
        <v>16011.271935442557</v>
      </c>
      <c r="AA78" s="162">
        <f t="shared" si="37"/>
        <v>6390.9197811749054</v>
      </c>
      <c r="AB78" s="38">
        <f t="shared" si="53"/>
        <v>70711.417717777978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66">
        <f t="shared" si="59"/>
        <v>17660.028631320616</v>
      </c>
      <c r="AI78" s="147">
        <f t="shared" si="60"/>
        <v>137019.01130474848</v>
      </c>
      <c r="AJ78" s="35">
        <f>IF(OR(K78="Yes",Summary!$G$77="EP"),$AI78*M78,AB78)</f>
        <v>70711.417717777978</v>
      </c>
      <c r="AK78" s="38">
        <f>IF(OR(L78="Yes",Summary!$G$77="EP"),$AI78*N78,AC78)</f>
        <v>0</v>
      </c>
      <c r="AL78" s="38">
        <f>IF(OR(M78="Yes",Summary!$G$77="EP"),$AI78*O78,AD78)</f>
        <v>0</v>
      </c>
      <c r="AM78" s="38">
        <f>IF(OR(N78="Yes",Summary!$G$77="EP"),$AI78*P78,AE78)</f>
        <v>17189.4545059009</v>
      </c>
      <c r="AN78" s="38">
        <f>IF(OR(O78="Yes",Summary!$G$77="EP"),$AI78*Q78,AF78)</f>
        <v>15374.787790596956</v>
      </c>
      <c r="AO78" s="38">
        <f>IF(OR(P78="Yes",Summary!$G$77="EP"),$AI78*R78,AG78)</f>
        <v>16083.322659152047</v>
      </c>
      <c r="AP78" s="159">
        <f>IF(OR(Q78="Yes",Summary!$G$77="EP"),$AI78*S78,AH78)</f>
        <v>17660.028631320616</v>
      </c>
      <c r="AQ78" s="161">
        <f t="shared" si="38"/>
        <v>42889.196165329035</v>
      </c>
      <c r="AR78" s="158">
        <f t="shared" si="39"/>
        <v>0</v>
      </c>
      <c r="AS78" s="158">
        <f t="shared" si="40"/>
        <v>0</v>
      </c>
      <c r="AT78" s="158">
        <f t="shared" si="41"/>
        <v>2266.0937981544921</v>
      </c>
      <c r="AU78" s="158">
        <f t="shared" si="42"/>
        <v>4330.8041437134043</v>
      </c>
      <c r="AV78" s="158">
        <f t="shared" si="43"/>
        <v>16011.271935442557</v>
      </c>
      <c r="AW78" s="162">
        <f t="shared" si="44"/>
        <v>6390.9197811749054</v>
      </c>
      <c r="AY78" s="40">
        <f t="shared" si="45"/>
        <v>101664.91952888944</v>
      </c>
      <c r="AZ78" s="176">
        <f t="shared" si="46"/>
        <v>108691.04190393904</v>
      </c>
      <c r="BA78" s="41">
        <f t="shared" si="47"/>
        <v>110232.98013674216</v>
      </c>
      <c r="BB78" s="176">
        <f t="shared" si="48"/>
        <v>137515.63604720728</v>
      </c>
      <c r="BC78" s="41">
        <f t="shared" si="49"/>
        <v>122998.30232477568</v>
      </c>
      <c r="BD78" s="176">
        <f t="shared" si="50"/>
        <v>128666.58127321633</v>
      </c>
      <c r="BE78" s="42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Growth'!O85</f>
        <v>Yes</v>
      </c>
      <c r="L79" s="155"/>
      <c r="M79" s="150">
        <f>Summary!$G$56</f>
        <v>0.5</v>
      </c>
      <c r="N79" s="149">
        <f>Summary!$G$57</f>
        <v>0</v>
      </c>
      <c r="O79" s="149">
        <f>Summary!$G$58</f>
        <v>0</v>
      </c>
      <c r="P79" s="149">
        <f>Summary!$G$59</f>
        <v>0.125</v>
      </c>
      <c r="Q79" s="149">
        <f>Summary!$G$60</f>
        <v>0.125</v>
      </c>
      <c r="R79" s="149">
        <f>Summary!$G$61</f>
        <v>0.125</v>
      </c>
      <c r="S79" s="149">
        <f>Summary!$G$62</f>
        <v>0.125</v>
      </c>
      <c r="T79" s="153">
        <f t="shared" si="52"/>
        <v>1</v>
      </c>
      <c r="U79" s="161">
        <f t="shared" si="31"/>
        <v>43850.068050574002</v>
      </c>
      <c r="V79" s="158">
        <f t="shared" si="32"/>
        <v>0</v>
      </c>
      <c r="W79" s="158">
        <f t="shared" si="33"/>
        <v>0</v>
      </c>
      <c r="X79" s="158">
        <f t="shared" si="34"/>
        <v>2266.0937981544921</v>
      </c>
      <c r="Y79" s="158">
        <f t="shared" si="35"/>
        <v>4330.8041437134043</v>
      </c>
      <c r="Z79" s="158">
        <f t="shared" si="36"/>
        <v>16011.271935442559</v>
      </c>
      <c r="AA79" s="162">
        <f t="shared" si="37"/>
        <v>6390.9197811749054</v>
      </c>
      <c r="AB79" s="38">
        <f t="shared" si="53"/>
        <v>72282.452174566191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66">
        <f t="shared" si="59"/>
        <v>17412.700035789148</v>
      </c>
      <c r="AI79" s="147">
        <f t="shared" si="60"/>
        <v>141397.10191785678</v>
      </c>
      <c r="AJ79" s="35">
        <f>IF(OR(K79="Yes",Summary!$G$77="EP"),$AI79*M79,AB79)</f>
        <v>70698.55095892839</v>
      </c>
      <c r="AK79" s="38">
        <f>IF(OR(L79="Yes",Summary!$G$77="EP"),$AI79*N79,AC79)</f>
        <v>0</v>
      </c>
      <c r="AL79" s="38">
        <f>IF(OR(M79="Yes",Summary!$G$77="EP"),$AI79*O79,AD79)</f>
        <v>0</v>
      </c>
      <c r="AM79" s="38">
        <f>IF(OR(N79="Yes",Summary!$G$77="EP"),$AI79*P79,AE79)</f>
        <v>18315.476514203867</v>
      </c>
      <c r="AN79" s="38">
        <f>IF(OR(O79="Yes",Summary!$G$77="EP"),$AI79*Q79,AF79)</f>
        <v>16302.446038180367</v>
      </c>
      <c r="AO79" s="38">
        <f>IF(OR(P79="Yes",Summary!$G$77="EP"),$AI79*R79,AG79)</f>
        <v>17084.027155117208</v>
      </c>
      <c r="AP79" s="159">
        <f>IF(OR(Q79="Yes",Summary!$G$77="EP"),$AI79*S79,AH79)</f>
        <v>17412.700035789148</v>
      </c>
      <c r="AQ79" s="161">
        <f t="shared" si="38"/>
        <v>42889.196165329035</v>
      </c>
      <c r="AR79" s="158">
        <f t="shared" si="39"/>
        <v>0</v>
      </c>
      <c r="AS79" s="158">
        <f t="shared" si="40"/>
        <v>0</v>
      </c>
      <c r="AT79" s="158">
        <f t="shared" si="41"/>
        <v>2266.0937981544921</v>
      </c>
      <c r="AU79" s="158">
        <f t="shared" si="42"/>
        <v>4330.8041437134043</v>
      </c>
      <c r="AV79" s="158">
        <f t="shared" si="43"/>
        <v>16011.271935442557</v>
      </c>
      <c r="AW79" s="162">
        <f t="shared" si="44"/>
        <v>6390.9197811749054</v>
      </c>
      <c r="AY79" s="40">
        <f t="shared" si="45"/>
        <v>101646.4204230129</v>
      </c>
      <c r="AZ79" s="176">
        <f t="shared" si="46"/>
        <v>110151.98523347604</v>
      </c>
      <c r="BA79" s="41">
        <f t="shared" si="47"/>
        <v>113298.33770778653</v>
      </c>
      <c r="BB79" s="176">
        <f t="shared" si="48"/>
        <v>146523.81211363102</v>
      </c>
      <c r="BC79" s="41">
        <f t="shared" si="49"/>
        <v>130419.56830544297</v>
      </c>
      <c r="BD79" s="176">
        <f t="shared" si="50"/>
        <v>136672.21724093761</v>
      </c>
      <c r="BE79" s="42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Growth'!O86</f>
        <v>Yes</v>
      </c>
      <c r="L80" s="155"/>
      <c r="M80" s="150">
        <f>Summary!$G$56</f>
        <v>0.5</v>
      </c>
      <c r="N80" s="149">
        <f>Summary!$G$57</f>
        <v>0</v>
      </c>
      <c r="O80" s="149">
        <f>Summary!$G$58</f>
        <v>0</v>
      </c>
      <c r="P80" s="149">
        <f>Summary!$G$59</f>
        <v>0.125</v>
      </c>
      <c r="Q80" s="149">
        <f>Summary!$G$60</f>
        <v>0.125</v>
      </c>
      <c r="R80" s="149">
        <f>Summary!$G$61</f>
        <v>0.125</v>
      </c>
      <c r="S80" s="149">
        <f>Summary!$G$62</f>
        <v>0.125</v>
      </c>
      <c r="T80" s="153">
        <f t="shared" si="52"/>
        <v>1</v>
      </c>
      <c r="U80" s="161">
        <f t="shared" si="31"/>
        <v>44411.563545614757</v>
      </c>
      <c r="V80" s="158">
        <f t="shared" si="32"/>
        <v>0</v>
      </c>
      <c r="W80" s="158">
        <f t="shared" si="33"/>
        <v>0</v>
      </c>
      <c r="X80" s="158">
        <f t="shared" si="34"/>
        <v>2266.0937981544921</v>
      </c>
      <c r="Y80" s="158">
        <f t="shared" si="35"/>
        <v>4330.8041437134043</v>
      </c>
      <c r="Z80" s="158">
        <f t="shared" si="36"/>
        <v>16011.271935442557</v>
      </c>
      <c r="AA80" s="162">
        <f t="shared" si="37"/>
        <v>6390.9197811749054</v>
      </c>
      <c r="AB80" s="38">
        <f t="shared" si="53"/>
        <v>73208.02134859137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66">
        <f t="shared" si="59"/>
        <v>18023.671966869468</v>
      </c>
      <c r="AI80" s="147">
        <f t="shared" si="60"/>
        <v>144564.90434913238</v>
      </c>
      <c r="AJ80" s="35">
        <f>IF(OR(K80="Yes",Summary!$G$77="EP"),$AI80*M80,AB80)</f>
        <v>72282.452174566191</v>
      </c>
      <c r="AK80" s="38">
        <f>IF(OR(L80="Yes",Summary!$G$77="EP"),$AI80*N80,AC80)</f>
        <v>0</v>
      </c>
      <c r="AL80" s="38">
        <f>IF(OR(M80="Yes",Summary!$G$77="EP"),$AI80*O80,AD80)</f>
        <v>0</v>
      </c>
      <c r="AM80" s="38">
        <f>IF(OR(N80="Yes",Summary!$G$77="EP"),$AI80*P80,AE80)</f>
        <v>18467.984626819663</v>
      </c>
      <c r="AN80" s="38">
        <f>IF(OR(O80="Yes",Summary!$G$77="EP"),$AI80*Q80,AF80)</f>
        <v>16525.915531995979</v>
      </c>
      <c r="AO80" s="38">
        <f>IF(OR(P80="Yes",Summary!$G$77="EP"),$AI80*R80,AG80)</f>
        <v>18339.310874855906</v>
      </c>
      <c r="AP80" s="159">
        <f>IF(OR(Q80="Yes",Summary!$G$77="EP"),$AI80*S80,AH80)</f>
        <v>18023.671966869468</v>
      </c>
      <c r="AQ80" s="161">
        <f t="shared" si="38"/>
        <v>43850.068050574002</v>
      </c>
      <c r="AR80" s="158">
        <f t="shared" si="39"/>
        <v>0</v>
      </c>
      <c r="AS80" s="158">
        <f t="shared" si="40"/>
        <v>0</v>
      </c>
      <c r="AT80" s="158">
        <f t="shared" si="41"/>
        <v>2266.0937981544921</v>
      </c>
      <c r="AU80" s="158">
        <f t="shared" si="42"/>
        <v>4330.8041437134043</v>
      </c>
      <c r="AV80" s="158">
        <f t="shared" si="43"/>
        <v>16011.271935442559</v>
      </c>
      <c r="AW80" s="162">
        <f t="shared" si="44"/>
        <v>6390.9197811749054</v>
      </c>
      <c r="AY80" s="40">
        <f t="shared" si="45"/>
        <v>101646.4204230129</v>
      </c>
      <c r="AZ80" s="176">
        <f t="shared" si="46"/>
        <v>111825.00098181675</v>
      </c>
      <c r="BA80" s="41">
        <f t="shared" si="47"/>
        <v>114280.15942451637</v>
      </c>
      <c r="BB80" s="176">
        <f t="shared" si="48"/>
        <v>147743.87701455739</v>
      </c>
      <c r="BC80" s="41">
        <f t="shared" si="49"/>
        <v>132207.32425596786</v>
      </c>
      <c r="BD80" s="176">
        <f t="shared" si="50"/>
        <v>146714.48699884719</v>
      </c>
      <c r="BE80" s="42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Growth'!O87</f>
        <v>Yes</v>
      </c>
      <c r="L81" s="155"/>
      <c r="M81" s="150">
        <f>Summary!$G$56</f>
        <v>0.5</v>
      </c>
      <c r="N81" s="149">
        <f>Summary!$G$57</f>
        <v>0</v>
      </c>
      <c r="O81" s="149">
        <f>Summary!$G$58</f>
        <v>0</v>
      </c>
      <c r="P81" s="149">
        <f>Summary!$G$59</f>
        <v>0.125</v>
      </c>
      <c r="Q81" s="149">
        <f>Summary!$G$60</f>
        <v>0.125</v>
      </c>
      <c r="R81" s="149">
        <f>Summary!$G$61</f>
        <v>0.125</v>
      </c>
      <c r="S81" s="149">
        <f>Summary!$G$62</f>
        <v>0.125</v>
      </c>
      <c r="T81" s="153">
        <f t="shared" si="52"/>
        <v>1</v>
      </c>
      <c r="U81" s="161">
        <f t="shared" si="31"/>
        <v>44489.950005115825</v>
      </c>
      <c r="V81" s="158">
        <f t="shared" si="32"/>
        <v>0</v>
      </c>
      <c r="W81" s="158">
        <f t="shared" si="33"/>
        <v>0</v>
      </c>
      <c r="X81" s="158">
        <f t="shared" si="34"/>
        <v>2266.0937981544921</v>
      </c>
      <c r="Y81" s="158">
        <f t="shared" si="35"/>
        <v>4330.8041437134043</v>
      </c>
      <c r="Z81" s="158">
        <f t="shared" si="36"/>
        <v>16011.271935442559</v>
      </c>
      <c r="AA81" s="162">
        <f t="shared" si="37"/>
        <v>6390.9197811749054</v>
      </c>
      <c r="AB81" s="38">
        <f t="shared" si="53"/>
        <v>73337.233588432922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66">
        <f t="shared" si="59"/>
        <v>17839.613477171632</v>
      </c>
      <c r="AI81" s="147">
        <f t="shared" si="60"/>
        <v>146416.04269718274</v>
      </c>
      <c r="AJ81" s="35">
        <f>IF(OR(K81="Yes",Summary!$G$77="EP"),$AI81*M81,AB81)</f>
        <v>73208.02134859137</v>
      </c>
      <c r="AK81" s="38">
        <f>IF(OR(L81="Yes",Summary!$G$77="EP"),$AI81*N81,AC81)</f>
        <v>0</v>
      </c>
      <c r="AL81" s="38">
        <f>IF(OR(M81="Yes",Summary!$G$77="EP"),$AI81*O81,AD81)</f>
        <v>0</v>
      </c>
      <c r="AM81" s="38">
        <f>IF(OR(N81="Yes",Summary!$G$77="EP"),$AI81*P81,AE81)</f>
        <v>19285.364659813989</v>
      </c>
      <c r="AN81" s="38">
        <f>IF(OR(O81="Yes",Summary!$G$77="EP"),$AI81*Q81,AF81)</f>
        <v>17195.0247721997</v>
      </c>
      <c r="AO81" s="38">
        <f>IF(OR(P81="Yes",Summary!$G$77="EP"),$AI81*R81,AG81)</f>
        <v>18758.8061995645</v>
      </c>
      <c r="AP81" s="159">
        <f>IF(OR(Q81="Yes",Summary!$G$77="EP"),$AI81*S81,AH81)</f>
        <v>17839.613477171632</v>
      </c>
      <c r="AQ81" s="161">
        <f t="shared" si="38"/>
        <v>44411.563545614757</v>
      </c>
      <c r="AR81" s="158">
        <f t="shared" si="39"/>
        <v>0</v>
      </c>
      <c r="AS81" s="158">
        <f t="shared" si="40"/>
        <v>0</v>
      </c>
      <c r="AT81" s="158">
        <f t="shared" si="41"/>
        <v>2266.0937981544921</v>
      </c>
      <c r="AU81" s="158">
        <f t="shared" si="42"/>
        <v>4330.8041437134043</v>
      </c>
      <c r="AV81" s="158">
        <f t="shared" si="43"/>
        <v>16011.271935442557</v>
      </c>
      <c r="AW81" s="162">
        <f t="shared" si="44"/>
        <v>6390.9197811749054</v>
      </c>
      <c r="AY81" s="40">
        <f t="shared" si="45"/>
        <v>101646.4204230129</v>
      </c>
      <c r="AZ81" s="176">
        <f t="shared" si="46"/>
        <v>112614.38165180851</v>
      </c>
      <c r="BA81" s="41">
        <f t="shared" si="47"/>
        <v>116622.92213473315</v>
      </c>
      <c r="BB81" s="176">
        <f t="shared" si="48"/>
        <v>154282.91727851203</v>
      </c>
      <c r="BC81" s="41">
        <f t="shared" si="49"/>
        <v>137560.19817759763</v>
      </c>
      <c r="BD81" s="176">
        <f t="shared" si="50"/>
        <v>150070.44959651594</v>
      </c>
      <c r="BE81" s="42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Growth'!O88</f>
        <v>No</v>
      </c>
      <c r="L82" s="155"/>
      <c r="M82" s="150">
        <f>Summary!$G$56</f>
        <v>0.5</v>
      </c>
      <c r="N82" s="149">
        <f>Summary!$G$57</f>
        <v>0</v>
      </c>
      <c r="O82" s="149">
        <f>Summary!$G$58</f>
        <v>0</v>
      </c>
      <c r="P82" s="149">
        <f>Summary!$G$59</f>
        <v>0.125</v>
      </c>
      <c r="Q82" s="149">
        <f>Summary!$G$60</f>
        <v>0.125</v>
      </c>
      <c r="R82" s="149">
        <f>Summary!$G$61</f>
        <v>0.125</v>
      </c>
      <c r="S82" s="149">
        <f>Summary!$G$62</f>
        <v>0.125</v>
      </c>
      <c r="T82" s="153">
        <f t="shared" si="52"/>
        <v>1</v>
      </c>
      <c r="U82" s="161">
        <f t="shared" si="31"/>
        <v>44489.950005115825</v>
      </c>
      <c r="V82" s="158">
        <f t="shared" si="32"/>
        <v>0</v>
      </c>
      <c r="W82" s="158">
        <f t="shared" si="33"/>
        <v>0</v>
      </c>
      <c r="X82" s="158">
        <f t="shared" si="34"/>
        <v>2266.0937981544921</v>
      </c>
      <c r="Y82" s="158">
        <f t="shared" si="35"/>
        <v>4330.8041437134043</v>
      </c>
      <c r="Z82" s="158">
        <f t="shared" si="36"/>
        <v>16011.271935442559</v>
      </c>
      <c r="AA82" s="162">
        <f t="shared" si="37"/>
        <v>6390.9197811749054</v>
      </c>
      <c r="AB82" s="38">
        <f t="shared" si="53"/>
        <v>73332.784593432414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66">
        <f t="shared" si="59"/>
        <v>18059.461117644048</v>
      </c>
      <c r="AI82" s="147">
        <f t="shared" si="60"/>
        <v>148258.13155227143</v>
      </c>
      <c r="AJ82" s="35">
        <f>IF(OR(K82="Yes",Summary!$G$77="EP"),$AI82*M82,AB82)</f>
        <v>73332.784593432414</v>
      </c>
      <c r="AK82" s="38">
        <f>IF(OR(L82="Yes",Summary!$G$77="EP"),$AI82*N82,AC82)</f>
        <v>0</v>
      </c>
      <c r="AL82" s="38">
        <f>IF(OR(M82="Yes",Summary!$G$77="EP"),$AI82*O82,AD82)</f>
        <v>0</v>
      </c>
      <c r="AM82" s="38">
        <f>IF(OR(N82="Yes",Summary!$G$77="EP"),$AI82*P82,AE82)</f>
        <v>19685.330215188256</v>
      </c>
      <c r="AN82" s="38">
        <f>IF(OR(O82="Yes",Summary!$G$77="EP"),$AI82*Q82,AF82)</f>
        <v>17742.871496379445</v>
      </c>
      <c r="AO82" s="38">
        <f>IF(OR(P82="Yes",Summary!$G$77="EP"),$AI82*R82,AG82)</f>
        <v>19437.684129627265</v>
      </c>
      <c r="AP82" s="159">
        <f>IF(OR(Q82="Yes",Summary!$G$77="EP"),$AI82*S82,AH82)</f>
        <v>18059.461117644048</v>
      </c>
      <c r="AQ82" s="161">
        <f t="shared" si="38"/>
        <v>44489.950005115825</v>
      </c>
      <c r="AR82" s="158">
        <f t="shared" si="39"/>
        <v>0</v>
      </c>
      <c r="AS82" s="158">
        <f t="shared" si="40"/>
        <v>0</v>
      </c>
      <c r="AT82" s="158">
        <f t="shared" si="41"/>
        <v>2266.0937981544921</v>
      </c>
      <c r="AU82" s="158">
        <f t="shared" si="42"/>
        <v>4330.8041437134043</v>
      </c>
      <c r="AV82" s="158">
        <f t="shared" si="43"/>
        <v>16011.271935442559</v>
      </c>
      <c r="AW82" s="162">
        <f t="shared" si="44"/>
        <v>6390.9197811749054</v>
      </c>
      <c r="AY82" s="40">
        <f t="shared" si="45"/>
        <v>101640.25405438738</v>
      </c>
      <c r="AZ82" s="176">
        <f t="shared" si="46"/>
        <v>114004.63417507756</v>
      </c>
      <c r="BA82" s="41">
        <f t="shared" si="47"/>
        <v>118226.88830562845</v>
      </c>
      <c r="BB82" s="176">
        <f t="shared" si="48"/>
        <v>157482.64172150614</v>
      </c>
      <c r="BC82" s="41">
        <f t="shared" si="49"/>
        <v>141942.97197103559</v>
      </c>
      <c r="BD82" s="176">
        <f t="shared" si="50"/>
        <v>155501.47303701806</v>
      </c>
      <c r="BE82" s="42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Growth'!O89</f>
        <v>No</v>
      </c>
      <c r="L83" s="155"/>
      <c r="M83" s="150">
        <f>Summary!$G$56</f>
        <v>0.5</v>
      </c>
      <c r="N83" s="149">
        <f>Summary!$G$57</f>
        <v>0</v>
      </c>
      <c r="O83" s="149">
        <f>Summary!$G$58</f>
        <v>0</v>
      </c>
      <c r="P83" s="149">
        <f>Summary!$G$59</f>
        <v>0.125</v>
      </c>
      <c r="Q83" s="149">
        <f>Summary!$G$60</f>
        <v>0.125</v>
      </c>
      <c r="R83" s="149">
        <f>Summary!$G$61</f>
        <v>0.125</v>
      </c>
      <c r="S83" s="149">
        <f>Summary!$G$62</f>
        <v>0.125</v>
      </c>
      <c r="T83" s="153">
        <f t="shared" si="52"/>
        <v>1</v>
      </c>
      <c r="U83" s="161">
        <f t="shared" si="31"/>
        <v>44489.950005115825</v>
      </c>
      <c r="V83" s="158">
        <f t="shared" si="32"/>
        <v>0</v>
      </c>
      <c r="W83" s="158">
        <f t="shared" si="33"/>
        <v>0</v>
      </c>
      <c r="X83" s="158">
        <f t="shared" si="34"/>
        <v>2266.0937981544921</v>
      </c>
      <c r="Y83" s="158">
        <f t="shared" si="35"/>
        <v>4330.8041437134043</v>
      </c>
      <c r="Z83" s="158">
        <f t="shared" si="36"/>
        <v>16011.271935442559</v>
      </c>
      <c r="AA83" s="162">
        <f t="shared" si="37"/>
        <v>6390.9197811749045</v>
      </c>
      <c r="AB83" s="38">
        <f t="shared" si="53"/>
        <v>73328.335598431906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66">
        <f t="shared" si="59"/>
        <v>18650.621197402725</v>
      </c>
      <c r="AI83" s="147">
        <f t="shared" si="60"/>
        <v>150759.85938391607</v>
      </c>
      <c r="AJ83" s="35">
        <f>IF(OR(K83="Yes",Summary!$G$77="EP"),$AI83*M83,AB83)</f>
        <v>73328.335598431906</v>
      </c>
      <c r="AK83" s="38">
        <f>IF(OR(L83="Yes",Summary!$G$77="EP"),$AI83*N83,AC83)</f>
        <v>0</v>
      </c>
      <c r="AL83" s="38">
        <f>IF(OR(M83="Yes",Summary!$G$77="EP"),$AI83*O83,AD83)</f>
        <v>0</v>
      </c>
      <c r="AM83" s="38">
        <f>IF(OR(N83="Yes",Summary!$G$77="EP"),$AI83*P83,AE83)</f>
        <v>20512.907670274275</v>
      </c>
      <c r="AN83" s="38">
        <f>IF(OR(O83="Yes",Summary!$G$77="EP"),$AI83*Q83,AF83)</f>
        <v>18306.742195890933</v>
      </c>
      <c r="AO83" s="38">
        <f>IF(OR(P83="Yes",Summary!$G$77="EP"),$AI83*R83,AG83)</f>
        <v>19961.252721916237</v>
      </c>
      <c r="AP83" s="159">
        <f>IF(OR(Q83="Yes",Summary!$G$77="EP"),$AI83*S83,AH83)</f>
        <v>18650.621197402725</v>
      </c>
      <c r="AQ83" s="161">
        <f t="shared" si="38"/>
        <v>44489.950005115825</v>
      </c>
      <c r="AR83" s="158">
        <f t="shared" si="39"/>
        <v>0</v>
      </c>
      <c r="AS83" s="158">
        <f t="shared" si="40"/>
        <v>0</v>
      </c>
      <c r="AT83" s="158">
        <f t="shared" si="41"/>
        <v>2266.0937981544921</v>
      </c>
      <c r="AU83" s="158">
        <f t="shared" si="42"/>
        <v>4330.8041437134043</v>
      </c>
      <c r="AV83" s="158">
        <f t="shared" si="43"/>
        <v>16011.271935442559</v>
      </c>
      <c r="AW83" s="162">
        <f t="shared" si="44"/>
        <v>6390.9197811749054</v>
      </c>
      <c r="AY83" s="40">
        <f t="shared" si="45"/>
        <v>101634.08768576187</v>
      </c>
      <c r="AZ83" s="176">
        <f t="shared" si="46"/>
        <v>115614.81365118014</v>
      </c>
      <c r="BA83" s="41">
        <f t="shared" si="47"/>
        <v>120673.34175820614</v>
      </c>
      <c r="BB83" s="176">
        <f t="shared" si="48"/>
        <v>164103.26136219432</v>
      </c>
      <c r="BC83" s="41">
        <f t="shared" si="49"/>
        <v>146453.93756712749</v>
      </c>
      <c r="BD83" s="176">
        <f t="shared" si="50"/>
        <v>159690.02177532983</v>
      </c>
      <c r="BE83" s="42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Growth'!O90</f>
        <v>No</v>
      </c>
      <c r="L84" s="155"/>
      <c r="M84" s="150">
        <f>Summary!$G$56</f>
        <v>0.5</v>
      </c>
      <c r="N84" s="149">
        <f>Summary!$G$57</f>
        <v>0</v>
      </c>
      <c r="O84" s="149">
        <f>Summary!$G$58</f>
        <v>0</v>
      </c>
      <c r="P84" s="149">
        <f>Summary!$G$59</f>
        <v>0.125</v>
      </c>
      <c r="Q84" s="149">
        <f>Summary!$G$60</f>
        <v>0.125</v>
      </c>
      <c r="R84" s="149">
        <f>Summary!$G$61</f>
        <v>0.125</v>
      </c>
      <c r="S84" s="149">
        <f>Summary!$G$62</f>
        <v>0.125</v>
      </c>
      <c r="T84" s="153">
        <f t="shared" si="52"/>
        <v>1</v>
      </c>
      <c r="U84" s="161">
        <f t="shared" si="31"/>
        <v>44489.950005115825</v>
      </c>
      <c r="V84" s="158">
        <f t="shared" si="32"/>
        <v>0</v>
      </c>
      <c r="W84" s="158">
        <f t="shared" si="33"/>
        <v>0</v>
      </c>
      <c r="X84" s="158">
        <f t="shared" si="34"/>
        <v>2266.0937981544921</v>
      </c>
      <c r="Y84" s="158">
        <f t="shared" si="35"/>
        <v>4330.8041437134043</v>
      </c>
      <c r="Z84" s="158">
        <f t="shared" si="36"/>
        <v>16011.271935442561</v>
      </c>
      <c r="AA84" s="162">
        <f t="shared" si="37"/>
        <v>6390.9197811749045</v>
      </c>
      <c r="AB84" s="38">
        <f t="shared" si="53"/>
        <v>73323.886603431383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66">
        <f t="shared" si="59"/>
        <v>18934.378035686888</v>
      </c>
      <c r="AI84" s="147">
        <f t="shared" si="60"/>
        <v>151519.80038741374</v>
      </c>
      <c r="AJ84" s="35">
        <f>IF(OR(K84="Yes",Summary!$G$77="EP"),$AI84*M84,AB84)</f>
        <v>73323.886603431383</v>
      </c>
      <c r="AK84" s="38">
        <f>IF(OR(L84="Yes",Summary!$G$77="EP"),$AI84*N84,AC84)</f>
        <v>0</v>
      </c>
      <c r="AL84" s="38">
        <f>IF(OR(M84="Yes",Summary!$G$77="EP"),$AI84*O84,AD84)</f>
        <v>0</v>
      </c>
      <c r="AM84" s="38">
        <f>IF(OR(N84="Yes",Summary!$G$77="EP"),$AI84*P84,AE84)</f>
        <v>20643.661282427791</v>
      </c>
      <c r="AN84" s="38">
        <f>IF(OR(O84="Yes",Summary!$G$77="EP"),$AI84*Q84,AF84)</f>
        <v>18539.739458822711</v>
      </c>
      <c r="AO84" s="38">
        <f>IF(OR(P84="Yes",Summary!$G$77="EP"),$AI84*R84,AG84)</f>
        <v>20078.13500704497</v>
      </c>
      <c r="AP84" s="159">
        <f>IF(OR(Q84="Yes",Summary!$G$77="EP"),$AI84*S84,AH84)</f>
        <v>18934.378035686888</v>
      </c>
      <c r="AQ84" s="161">
        <f t="shared" si="38"/>
        <v>44489.950005115825</v>
      </c>
      <c r="AR84" s="158">
        <f t="shared" si="39"/>
        <v>0</v>
      </c>
      <c r="AS84" s="158">
        <f t="shared" si="40"/>
        <v>0</v>
      </c>
      <c r="AT84" s="158">
        <f t="shared" si="41"/>
        <v>2266.0937981544921</v>
      </c>
      <c r="AU84" s="158">
        <f t="shared" si="42"/>
        <v>4330.8041437134043</v>
      </c>
      <c r="AV84" s="158">
        <f t="shared" si="43"/>
        <v>16011.271935442559</v>
      </c>
      <c r="AW84" s="162">
        <f t="shared" si="44"/>
        <v>6390.9197811749045</v>
      </c>
      <c r="AY84" s="40">
        <f t="shared" si="45"/>
        <v>101627.92131713634</v>
      </c>
      <c r="AZ84" s="176">
        <f t="shared" si="46"/>
        <v>115877.94054117739</v>
      </c>
      <c r="BA84" s="41">
        <f t="shared" si="47"/>
        <v>121016.81734227666</v>
      </c>
      <c r="BB84" s="176">
        <f t="shared" si="48"/>
        <v>165149.29025942244</v>
      </c>
      <c r="BC84" s="41">
        <f t="shared" si="49"/>
        <v>148317.91567058171</v>
      </c>
      <c r="BD84" s="176">
        <f t="shared" si="50"/>
        <v>160625.08005635967</v>
      </c>
      <c r="BE84" s="42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Growth'!O91</f>
        <v>No</v>
      </c>
      <c r="L85" s="155"/>
      <c r="M85" s="150">
        <f>Summary!$G$56</f>
        <v>0.5</v>
      </c>
      <c r="N85" s="149">
        <f>Summary!$G$57</f>
        <v>0</v>
      </c>
      <c r="O85" s="149">
        <f>Summary!$G$58</f>
        <v>0</v>
      </c>
      <c r="P85" s="149">
        <f>Summary!$G$59</f>
        <v>0.125</v>
      </c>
      <c r="Q85" s="149">
        <f>Summary!$G$60</f>
        <v>0.125</v>
      </c>
      <c r="R85" s="149">
        <f>Summary!$G$61</f>
        <v>0.125</v>
      </c>
      <c r="S85" s="149">
        <f>Summary!$G$62</f>
        <v>0.125</v>
      </c>
      <c r="T85" s="153">
        <f t="shared" si="52"/>
        <v>1</v>
      </c>
      <c r="U85" s="161">
        <f t="shared" si="31"/>
        <v>44489.950005115825</v>
      </c>
      <c r="V85" s="158">
        <f t="shared" si="32"/>
        <v>0</v>
      </c>
      <c r="W85" s="158">
        <f t="shared" si="33"/>
        <v>0</v>
      </c>
      <c r="X85" s="158">
        <f t="shared" si="34"/>
        <v>2266.0937981544921</v>
      </c>
      <c r="Y85" s="158">
        <f t="shared" si="35"/>
        <v>4330.8041437134043</v>
      </c>
      <c r="Z85" s="158">
        <f t="shared" si="36"/>
        <v>16011.271935442561</v>
      </c>
      <c r="AA85" s="162">
        <f t="shared" si="37"/>
        <v>6390.9197811749045</v>
      </c>
      <c r="AB85" s="38">
        <f t="shared" si="53"/>
        <v>73323.886603431383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66">
        <f t="shared" si="59"/>
        <v>18984.866301958173</v>
      </c>
      <c r="AI85" s="147">
        <f t="shared" si="60"/>
        <v>151164.8022852104</v>
      </c>
      <c r="AJ85" s="35">
        <f>IF(OR(K85="Yes",Summary!$G$77="EP"),$AI85*M85,AB85)</f>
        <v>73323.886603431383</v>
      </c>
      <c r="AK85" s="38">
        <f>IF(OR(L85="Yes",Summary!$G$77="EP"),$AI85*N85,AC85)</f>
        <v>0</v>
      </c>
      <c r="AL85" s="38">
        <f>IF(OR(M85="Yes",Summary!$G$77="EP"),$AI85*O85,AD85)</f>
        <v>0</v>
      </c>
      <c r="AM85" s="38">
        <f>IF(OR(N85="Yes",Summary!$G$77="EP"),$AI85*P85,AE85)</f>
        <v>20675.159986222137</v>
      </c>
      <c r="AN85" s="38">
        <f>IF(OR(O85="Yes",Summary!$G$77="EP"),$AI85*Q85,AF85)</f>
        <v>18366.940373488545</v>
      </c>
      <c r="AO85" s="38">
        <f>IF(OR(P85="Yes",Summary!$G$77="EP"),$AI85*R85,AG85)</f>
        <v>19813.949020110169</v>
      </c>
      <c r="AP85" s="159">
        <f>IF(OR(Q85="Yes",Summary!$G$77="EP"),$AI85*S85,AH85)</f>
        <v>18984.866301958173</v>
      </c>
      <c r="AQ85" s="161">
        <f t="shared" si="38"/>
        <v>44489.950005115825</v>
      </c>
      <c r="AR85" s="158">
        <f t="shared" si="39"/>
        <v>0</v>
      </c>
      <c r="AS85" s="158">
        <f t="shared" si="40"/>
        <v>0</v>
      </c>
      <c r="AT85" s="158">
        <f t="shared" si="41"/>
        <v>2266.0937981544921</v>
      </c>
      <c r="AU85" s="158">
        <f t="shared" si="42"/>
        <v>4330.8041437134043</v>
      </c>
      <c r="AV85" s="158">
        <f t="shared" si="43"/>
        <v>16011.271935442561</v>
      </c>
      <c r="AW85" s="162">
        <f t="shared" si="44"/>
        <v>6390.9197811749045</v>
      </c>
      <c r="AY85" s="40">
        <f t="shared" si="45"/>
        <v>101627.92131713634</v>
      </c>
      <c r="AZ85" s="176">
        <f t="shared" si="46"/>
        <v>115587.32278207595</v>
      </c>
      <c r="BA85" s="41">
        <f t="shared" si="47"/>
        <v>120491.88295907456</v>
      </c>
      <c r="BB85" s="176">
        <f t="shared" si="48"/>
        <v>165401.27988977722</v>
      </c>
      <c r="BC85" s="41">
        <f t="shared" si="49"/>
        <v>146935.52298790839</v>
      </c>
      <c r="BD85" s="176">
        <f t="shared" si="50"/>
        <v>158511.59216088126</v>
      </c>
      <c r="BE85" s="42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Growth'!O92</f>
        <v>No</v>
      </c>
      <c r="L86" s="155"/>
      <c r="M86" s="150">
        <f>Summary!$G$56</f>
        <v>0.5</v>
      </c>
      <c r="N86" s="149">
        <f>Summary!$G$57</f>
        <v>0</v>
      </c>
      <c r="O86" s="149">
        <f>Summary!$G$58</f>
        <v>0</v>
      </c>
      <c r="P86" s="149">
        <f>Summary!$G$59</f>
        <v>0.125</v>
      </c>
      <c r="Q86" s="149">
        <f>Summary!$G$60</f>
        <v>0.125</v>
      </c>
      <c r="R86" s="149">
        <f>Summary!$G$61</f>
        <v>0.125</v>
      </c>
      <c r="S86" s="149">
        <f>Summary!$G$62</f>
        <v>0.125</v>
      </c>
      <c r="T86" s="153">
        <f t="shared" si="52"/>
        <v>1</v>
      </c>
      <c r="U86" s="161">
        <f t="shared" si="31"/>
        <v>44489.950005115825</v>
      </c>
      <c r="V86" s="158">
        <f t="shared" si="32"/>
        <v>0</v>
      </c>
      <c r="W86" s="158">
        <f t="shared" si="33"/>
        <v>0</v>
      </c>
      <c r="X86" s="158">
        <f t="shared" si="34"/>
        <v>2266.0937981544921</v>
      </c>
      <c r="Y86" s="158">
        <f t="shared" si="35"/>
        <v>4330.8041437134043</v>
      </c>
      <c r="Z86" s="158">
        <f t="shared" si="36"/>
        <v>16011.271935442561</v>
      </c>
      <c r="AA86" s="162">
        <f t="shared" si="37"/>
        <v>6390.9197811749045</v>
      </c>
      <c r="AB86" s="38">
        <f t="shared" si="53"/>
        <v>73319.437608430875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66">
        <f t="shared" si="59"/>
        <v>18669.793956746249</v>
      </c>
      <c r="AI86" s="147">
        <f t="shared" si="60"/>
        <v>150598.88816725597</v>
      </c>
      <c r="AJ86" s="35">
        <f>IF(OR(K86="Yes",Summary!$G$77="EP"),$AI86*M86,AB86)</f>
        <v>73319.437608430875</v>
      </c>
      <c r="AK86" s="38">
        <f>IF(OR(L86="Yes",Summary!$G$77="EP"),$AI86*N86,AC86)</f>
        <v>0</v>
      </c>
      <c r="AL86" s="38">
        <f>IF(OR(M86="Yes",Summary!$G$77="EP"),$AI86*O86,AD86)</f>
        <v>0</v>
      </c>
      <c r="AM86" s="38">
        <f>IF(OR(N86="Yes",Summary!$G$77="EP"),$AI86*P86,AE86)</f>
        <v>20450.363481445213</v>
      </c>
      <c r="AN86" s="38">
        <f>IF(OR(O86="Yes",Summary!$G$77="EP"),$AI86*Q86,AF86)</f>
        <v>18145.20320133042</v>
      </c>
      <c r="AO86" s="38">
        <f>IF(OR(P86="Yes",Summary!$G$77="EP"),$AI86*R86,AG86)</f>
        <v>20014.089919303202</v>
      </c>
      <c r="AP86" s="159">
        <f>IF(OR(Q86="Yes",Summary!$G$77="EP"),$AI86*S86,AH86)</f>
        <v>18669.793956746249</v>
      </c>
      <c r="AQ86" s="161">
        <f t="shared" si="38"/>
        <v>44489.950005115825</v>
      </c>
      <c r="AR86" s="158">
        <f t="shared" si="39"/>
        <v>0</v>
      </c>
      <c r="AS86" s="158">
        <f t="shared" si="40"/>
        <v>0</v>
      </c>
      <c r="AT86" s="158">
        <f t="shared" si="41"/>
        <v>2266.0937981544921</v>
      </c>
      <c r="AU86" s="158">
        <f t="shared" si="42"/>
        <v>4330.8041437134043</v>
      </c>
      <c r="AV86" s="158">
        <f t="shared" si="43"/>
        <v>16011.271935442561</v>
      </c>
      <c r="AW86" s="162">
        <f t="shared" si="44"/>
        <v>6390.9197811749045</v>
      </c>
      <c r="AY86" s="40">
        <f t="shared" si="45"/>
        <v>101621.75494851082</v>
      </c>
      <c r="AZ86" s="176">
        <f t="shared" si="46"/>
        <v>115324.1958920787</v>
      </c>
      <c r="BA86" s="41">
        <f t="shared" si="47"/>
        <v>119892.42085480056</v>
      </c>
      <c r="BB86" s="176">
        <f t="shared" si="48"/>
        <v>163602.90785156182</v>
      </c>
      <c r="BC86" s="41">
        <f t="shared" si="49"/>
        <v>145161.62561064339</v>
      </c>
      <c r="BD86" s="176">
        <f t="shared" si="50"/>
        <v>160112.71935442553</v>
      </c>
      <c r="BE86" s="42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Growth'!O93</f>
        <v>No</v>
      </c>
      <c r="L87" s="155"/>
      <c r="M87" s="150">
        <f>Summary!$G$56</f>
        <v>0.5</v>
      </c>
      <c r="N87" s="149">
        <f>Summary!$G$57</f>
        <v>0</v>
      </c>
      <c r="O87" s="149">
        <f>Summary!$G$58</f>
        <v>0</v>
      </c>
      <c r="P87" s="149">
        <f>Summary!$G$59</f>
        <v>0.125</v>
      </c>
      <c r="Q87" s="149">
        <f>Summary!$G$60</f>
        <v>0.125</v>
      </c>
      <c r="R87" s="149">
        <f>Summary!$G$61</f>
        <v>0.125</v>
      </c>
      <c r="S87" s="149">
        <f>Summary!$G$62</f>
        <v>0.125</v>
      </c>
      <c r="T87" s="153">
        <f t="shared" si="52"/>
        <v>1</v>
      </c>
      <c r="U87" s="161">
        <f t="shared" si="31"/>
        <v>44489.950005115825</v>
      </c>
      <c r="V87" s="158">
        <f t="shared" si="32"/>
        <v>0</v>
      </c>
      <c r="W87" s="158">
        <f t="shared" si="33"/>
        <v>0</v>
      </c>
      <c r="X87" s="158">
        <f t="shared" si="34"/>
        <v>2266.0937981544921</v>
      </c>
      <c r="Y87" s="158">
        <f t="shared" si="35"/>
        <v>4330.8041437134043</v>
      </c>
      <c r="Z87" s="158">
        <f t="shared" si="36"/>
        <v>16011.271935442563</v>
      </c>
      <c r="AA87" s="162">
        <f t="shared" si="37"/>
        <v>6390.9197811749045</v>
      </c>
      <c r="AB87" s="38">
        <f t="shared" si="53"/>
        <v>73319.437608430875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66">
        <f t="shared" si="59"/>
        <v>18479.983639245354</v>
      </c>
      <c r="AI87" s="147">
        <f t="shared" si="60"/>
        <v>150580.4118240877</v>
      </c>
      <c r="AJ87" s="35">
        <f>IF(OR(K87="Yes",Summary!$G$77="EP"),$AI87*M87,AB87)</f>
        <v>73319.437608430875</v>
      </c>
      <c r="AK87" s="38">
        <f>IF(OR(L87="Yes",Summary!$G$77="EP"),$AI87*N87,AC87)</f>
        <v>0</v>
      </c>
      <c r="AL87" s="38">
        <f>IF(OR(M87="Yes",Summary!$G$77="EP"),$AI87*O87,AD87)</f>
        <v>0</v>
      </c>
      <c r="AM87" s="38">
        <f>IF(OR(N87="Yes",Summary!$G$77="EP"),$AI87*P87,AE87)</f>
        <v>20515.173764072435</v>
      </c>
      <c r="AN87" s="38">
        <f>IF(OR(O87="Yes",Summary!$G$77="EP"),$AI87*Q87,AF87)</f>
        <v>18288.552818487336</v>
      </c>
      <c r="AO87" s="38">
        <f>IF(OR(P87="Yes",Summary!$G$77="EP"),$AI87*R87,AG87)</f>
        <v>19977.263993851684</v>
      </c>
      <c r="AP87" s="159">
        <f>IF(OR(Q87="Yes",Summary!$G$77="EP"),$AI87*S87,AH87)</f>
        <v>18479.983639245354</v>
      </c>
      <c r="AQ87" s="161">
        <f t="shared" si="38"/>
        <v>44489.950005115825</v>
      </c>
      <c r="AR87" s="158">
        <f t="shared" si="39"/>
        <v>0</v>
      </c>
      <c r="AS87" s="158">
        <f t="shared" si="40"/>
        <v>0</v>
      </c>
      <c r="AT87" s="158">
        <f t="shared" si="41"/>
        <v>2266.0937981544921</v>
      </c>
      <c r="AU87" s="158">
        <f t="shared" si="42"/>
        <v>4330.8041437134043</v>
      </c>
      <c r="AV87" s="158">
        <f t="shared" si="43"/>
        <v>16011.271935442561</v>
      </c>
      <c r="AW87" s="162">
        <f t="shared" si="44"/>
        <v>6390.9197811749045</v>
      </c>
      <c r="AY87" s="40">
        <f t="shared" si="45"/>
        <v>101621.75494851082</v>
      </c>
      <c r="AZ87" s="176">
        <f t="shared" si="46"/>
        <v>115442.01390252523</v>
      </c>
      <c r="BA87" s="41">
        <f t="shared" si="47"/>
        <v>120047.95696834191</v>
      </c>
      <c r="BB87" s="176">
        <f t="shared" si="48"/>
        <v>164121.39011257957</v>
      </c>
      <c r="BC87" s="41">
        <f t="shared" si="49"/>
        <v>146308.42254789872</v>
      </c>
      <c r="BD87" s="176">
        <f t="shared" si="50"/>
        <v>159818.11195081339</v>
      </c>
      <c r="BE87" s="42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Growth'!O94</f>
        <v>No</v>
      </c>
      <c r="L88" s="155"/>
      <c r="M88" s="150">
        <f>Summary!$G$56</f>
        <v>0.5</v>
      </c>
      <c r="N88" s="149">
        <f>Summary!$G$57</f>
        <v>0</v>
      </c>
      <c r="O88" s="149">
        <f>Summary!$G$58</f>
        <v>0</v>
      </c>
      <c r="P88" s="149">
        <f>Summary!$G$59</f>
        <v>0.125</v>
      </c>
      <c r="Q88" s="149">
        <f>Summary!$G$60</f>
        <v>0.125</v>
      </c>
      <c r="R88" s="149">
        <f>Summary!$G$61</f>
        <v>0.125</v>
      </c>
      <c r="S88" s="149">
        <f>Summary!$G$62</f>
        <v>0.125</v>
      </c>
      <c r="T88" s="153">
        <f t="shared" si="52"/>
        <v>1</v>
      </c>
      <c r="U88" s="161">
        <f t="shared" si="31"/>
        <v>44489.950005115825</v>
      </c>
      <c r="V88" s="158">
        <f t="shared" si="32"/>
        <v>0</v>
      </c>
      <c r="W88" s="158">
        <f t="shared" si="33"/>
        <v>0</v>
      </c>
      <c r="X88" s="158">
        <f t="shared" si="34"/>
        <v>2266.0937981544921</v>
      </c>
      <c r="Y88" s="158">
        <f t="shared" si="35"/>
        <v>4330.8041437134043</v>
      </c>
      <c r="Z88" s="158">
        <f t="shared" si="36"/>
        <v>16011.271935442563</v>
      </c>
      <c r="AA88" s="162">
        <f t="shared" si="37"/>
        <v>6390.9197811749036</v>
      </c>
      <c r="AB88" s="38">
        <f t="shared" si="53"/>
        <v>73314.988613430367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66">
        <f t="shared" si="59"/>
        <v>18476.788179354764</v>
      </c>
      <c r="AI88" s="147">
        <f t="shared" si="60"/>
        <v>150448.7748804189</v>
      </c>
      <c r="AJ88" s="35">
        <f>IF(OR(K88="Yes",Summary!$G$77="EP"),$AI88*M88,AB88)</f>
        <v>73314.988613430367</v>
      </c>
      <c r="AK88" s="38">
        <f>IF(OR(L88="Yes",Summary!$G$77="EP"),$AI88*N88,AC88)</f>
        <v>0</v>
      </c>
      <c r="AL88" s="38">
        <f>IF(OR(M88="Yes",Summary!$G$77="EP"),$AI88*O88,AD88)</f>
        <v>0</v>
      </c>
      <c r="AM88" s="38">
        <f>IF(OR(N88="Yes",Summary!$G$77="EP"),$AI88*P88,AE88)</f>
        <v>20393.937745871164</v>
      </c>
      <c r="AN88" s="38">
        <f>IF(OR(O88="Yes",Summary!$G$77="EP"),$AI88*Q88,AF88)</f>
        <v>18305.009874233445</v>
      </c>
      <c r="AO88" s="38">
        <f>IF(OR(P88="Yes",Summary!$G$77="EP"),$AI88*R88,AG88)</f>
        <v>19958.050467529152</v>
      </c>
      <c r="AP88" s="159">
        <f>IF(OR(Q88="Yes",Summary!$G$77="EP"),$AI88*S88,AH88)</f>
        <v>18476.788179354764</v>
      </c>
      <c r="AQ88" s="161">
        <f t="shared" si="38"/>
        <v>44489.950005115825</v>
      </c>
      <c r="AR88" s="158">
        <f t="shared" si="39"/>
        <v>0</v>
      </c>
      <c r="AS88" s="158">
        <f t="shared" si="40"/>
        <v>0</v>
      </c>
      <c r="AT88" s="158">
        <f t="shared" si="41"/>
        <v>2266.0937981544921</v>
      </c>
      <c r="AU88" s="158">
        <f t="shared" si="42"/>
        <v>4330.8041437134043</v>
      </c>
      <c r="AV88" s="158">
        <f t="shared" si="43"/>
        <v>16011.271935442563</v>
      </c>
      <c r="AW88" s="162">
        <f t="shared" si="44"/>
        <v>6390.9197811749045</v>
      </c>
      <c r="AY88" s="40">
        <f t="shared" si="45"/>
        <v>101615.5885798853</v>
      </c>
      <c r="AZ88" s="176">
        <f t="shared" si="46"/>
        <v>115442.01390252523</v>
      </c>
      <c r="BA88" s="41">
        <f t="shared" si="47"/>
        <v>119957.22756877611</v>
      </c>
      <c r="BB88" s="176">
        <f t="shared" si="48"/>
        <v>163151.50196696943</v>
      </c>
      <c r="BC88" s="41">
        <f t="shared" si="49"/>
        <v>146440.07899386762</v>
      </c>
      <c r="BD88" s="176">
        <f t="shared" si="50"/>
        <v>159664.40374023313</v>
      </c>
      <c r="BE88" s="42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Growth'!O95</f>
        <v>No</v>
      </c>
      <c r="L89" s="155"/>
      <c r="M89" s="150">
        <f>Summary!$G$56</f>
        <v>0.5</v>
      </c>
      <c r="N89" s="149">
        <f>Summary!$G$57</f>
        <v>0</v>
      </c>
      <c r="O89" s="149">
        <f>Summary!$G$58</f>
        <v>0</v>
      </c>
      <c r="P89" s="149">
        <f>Summary!$G$59</f>
        <v>0.125</v>
      </c>
      <c r="Q89" s="149">
        <f>Summary!$G$60</f>
        <v>0.125</v>
      </c>
      <c r="R89" s="149">
        <f>Summary!$G$61</f>
        <v>0.125</v>
      </c>
      <c r="S89" s="149">
        <f>Summary!$G$62</f>
        <v>0.125</v>
      </c>
      <c r="T89" s="153">
        <f t="shared" si="52"/>
        <v>1</v>
      </c>
      <c r="U89" s="161">
        <f t="shared" si="31"/>
        <v>44489.950005115825</v>
      </c>
      <c r="V89" s="158">
        <f t="shared" si="32"/>
        <v>0</v>
      </c>
      <c r="W89" s="158">
        <f t="shared" si="33"/>
        <v>0</v>
      </c>
      <c r="X89" s="158">
        <f t="shared" si="34"/>
        <v>2266.0937981544921</v>
      </c>
      <c r="Y89" s="158">
        <f t="shared" si="35"/>
        <v>4330.8041437134043</v>
      </c>
      <c r="Z89" s="158">
        <f t="shared" si="36"/>
        <v>16011.271935442563</v>
      </c>
      <c r="AA89" s="162">
        <f t="shared" si="37"/>
        <v>6390.9197811749036</v>
      </c>
      <c r="AB89" s="38">
        <f t="shared" si="53"/>
        <v>73310.539618429859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66">
        <f t="shared" si="59"/>
        <v>18381.563474615257</v>
      </c>
      <c r="AI89" s="147">
        <f t="shared" si="60"/>
        <v>149672.38728841834</v>
      </c>
      <c r="AJ89" s="35">
        <f>IF(OR(K89="Yes",Summary!$G$77="EP"),$AI89*M89,AB89)</f>
        <v>73310.539618429859</v>
      </c>
      <c r="AK89" s="38">
        <f>IF(OR(L89="Yes",Summary!$G$77="EP"),$AI89*N89,AC89)</f>
        <v>0</v>
      </c>
      <c r="AL89" s="38">
        <f>IF(OR(M89="Yes",Summary!$G$77="EP"),$AI89*O89,AD89)</f>
        <v>0</v>
      </c>
      <c r="AM89" s="38">
        <f>IF(OR(N89="Yes",Summary!$G$77="EP"),$AI89*P89,AE89)</f>
        <v>20251.853664726881</v>
      </c>
      <c r="AN89" s="38">
        <f>IF(OR(O89="Yes",Summary!$G$77="EP"),$AI89*Q89,AF89)</f>
        <v>18217.094550116064</v>
      </c>
      <c r="AO89" s="38">
        <f>IF(OR(P89="Yes",Summary!$G$77="EP"),$AI89*R89,AG89)</f>
        <v>19511.335980530304</v>
      </c>
      <c r="AP89" s="159">
        <f>IF(OR(Q89="Yes",Summary!$G$77="EP"),$AI89*S89,AH89)</f>
        <v>18381.563474615257</v>
      </c>
      <c r="AQ89" s="161">
        <f t="shared" si="38"/>
        <v>44489.950005115825</v>
      </c>
      <c r="AR89" s="158">
        <f t="shared" si="39"/>
        <v>0</v>
      </c>
      <c r="AS89" s="158">
        <f t="shared" si="40"/>
        <v>0</v>
      </c>
      <c r="AT89" s="158">
        <f t="shared" si="41"/>
        <v>2266.0937981544921</v>
      </c>
      <c r="AU89" s="158">
        <f t="shared" si="42"/>
        <v>4330.8041437134043</v>
      </c>
      <c r="AV89" s="158">
        <f t="shared" si="43"/>
        <v>16011.271935442563</v>
      </c>
      <c r="AW89" s="162">
        <f t="shared" si="44"/>
        <v>6390.9197811749036</v>
      </c>
      <c r="AY89" s="40">
        <f t="shared" si="45"/>
        <v>101609.42221125979</v>
      </c>
      <c r="AZ89" s="176">
        <f t="shared" si="46"/>
        <v>115261.35961984054</v>
      </c>
      <c r="BA89" s="41">
        <f t="shared" si="47"/>
        <v>119717.44272706652</v>
      </c>
      <c r="BB89" s="176">
        <f t="shared" si="48"/>
        <v>162014.82931781514</v>
      </c>
      <c r="BC89" s="41">
        <f t="shared" si="49"/>
        <v>145736.75640092854</v>
      </c>
      <c r="BD89" s="176">
        <f t="shared" si="50"/>
        <v>156090.68784424235</v>
      </c>
      <c r="BE89" s="42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Growth'!O96</f>
        <v>No</v>
      </c>
      <c r="L90" s="155"/>
      <c r="M90" s="150">
        <f>Summary!$G$56</f>
        <v>0.5</v>
      </c>
      <c r="N90" s="149">
        <f>Summary!$G$57</f>
        <v>0</v>
      </c>
      <c r="O90" s="149">
        <f>Summary!$G$58</f>
        <v>0</v>
      </c>
      <c r="P90" s="149">
        <f>Summary!$G$59</f>
        <v>0.125</v>
      </c>
      <c r="Q90" s="149">
        <f>Summary!$G$60</f>
        <v>0.125</v>
      </c>
      <c r="R90" s="149">
        <f>Summary!$G$61</f>
        <v>0.125</v>
      </c>
      <c r="S90" s="149">
        <f>Summary!$G$62</f>
        <v>0.125</v>
      </c>
      <c r="T90" s="153">
        <f t="shared" si="52"/>
        <v>1</v>
      </c>
      <c r="U90" s="161">
        <f t="shared" si="31"/>
        <v>44489.950005115825</v>
      </c>
      <c r="V90" s="158">
        <f t="shared" si="32"/>
        <v>0</v>
      </c>
      <c r="W90" s="158">
        <f t="shared" si="33"/>
        <v>0</v>
      </c>
      <c r="X90" s="158">
        <f t="shared" si="34"/>
        <v>2266.0937981544921</v>
      </c>
      <c r="Y90" s="158">
        <f t="shared" si="35"/>
        <v>4330.8041437134043</v>
      </c>
      <c r="Z90" s="158">
        <f t="shared" si="36"/>
        <v>16011.271935442561</v>
      </c>
      <c r="AA90" s="162">
        <f t="shared" si="37"/>
        <v>6390.9197811749027</v>
      </c>
      <c r="AB90" s="38">
        <f t="shared" si="53"/>
        <v>73310.539618429859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66">
        <f t="shared" si="59"/>
        <v>18304.233345263041</v>
      </c>
      <c r="AI90" s="147">
        <f t="shared" si="60"/>
        <v>149122.13811092664</v>
      </c>
      <c r="AJ90" s="35">
        <f>IF(OR(K90="Yes",Summary!$G$77="EP"),$AI90*M90,AB90)</f>
        <v>73310.539618429859</v>
      </c>
      <c r="AK90" s="38">
        <f>IF(OR(L90="Yes",Summary!$G$77="EP"),$AI90*N90,AC90)</f>
        <v>0</v>
      </c>
      <c r="AL90" s="38">
        <f>IF(OR(M90="Yes",Summary!$G$77="EP"),$AI90*O90,AD90)</f>
        <v>0</v>
      </c>
      <c r="AM90" s="38">
        <f>IF(OR(N90="Yes",Summary!$G$77="EP"),$AI90*P90,AE90)</f>
        <v>20084.615942423079</v>
      </c>
      <c r="AN90" s="38">
        <f>IF(OR(O90="Yes",Summary!$G$77="EP"),$AI90*Q90,AF90)</f>
        <v>18113.155250666943</v>
      </c>
      <c r="AO90" s="38">
        <f>IF(OR(P90="Yes",Summary!$G$77="EP"),$AI90*R90,AG90)</f>
        <v>19309.593954143729</v>
      </c>
      <c r="AP90" s="159">
        <f>IF(OR(Q90="Yes",Summary!$G$77="EP"),$AI90*S90,AH90)</f>
        <v>18304.233345263041</v>
      </c>
      <c r="AQ90" s="161">
        <f t="shared" si="38"/>
        <v>44489.950005115825</v>
      </c>
      <c r="AR90" s="158">
        <f t="shared" si="39"/>
        <v>0</v>
      </c>
      <c r="AS90" s="158">
        <f t="shared" si="40"/>
        <v>0</v>
      </c>
      <c r="AT90" s="158">
        <f t="shared" si="41"/>
        <v>2266.0937981544921</v>
      </c>
      <c r="AU90" s="158">
        <f t="shared" si="42"/>
        <v>4330.8041437134043</v>
      </c>
      <c r="AV90" s="158">
        <f t="shared" si="43"/>
        <v>16011.271935442563</v>
      </c>
      <c r="AW90" s="162">
        <f t="shared" si="44"/>
        <v>6390.9197811749036</v>
      </c>
      <c r="AY90" s="40">
        <f t="shared" si="45"/>
        <v>101609.42221125979</v>
      </c>
      <c r="AZ90" s="176">
        <f t="shared" si="46"/>
        <v>115229.94148372147</v>
      </c>
      <c r="BA90" s="41">
        <f t="shared" si="47"/>
        <v>119425.81251417646</v>
      </c>
      <c r="BB90" s="176">
        <f t="shared" si="48"/>
        <v>160676.92753938472</v>
      </c>
      <c r="BC90" s="41">
        <f t="shared" si="49"/>
        <v>144905.24200533557</v>
      </c>
      <c r="BD90" s="176">
        <f t="shared" si="50"/>
        <v>154476.75163314975</v>
      </c>
      <c r="BE90" s="42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Growth'!O97</f>
        <v>No</v>
      </c>
      <c r="L91" s="155"/>
      <c r="M91" s="150">
        <f>Summary!$G$56</f>
        <v>0.5</v>
      </c>
      <c r="N91" s="149">
        <f>Summary!$G$57</f>
        <v>0</v>
      </c>
      <c r="O91" s="149">
        <f>Summary!$G$58</f>
        <v>0</v>
      </c>
      <c r="P91" s="149">
        <f>Summary!$G$59</f>
        <v>0.125</v>
      </c>
      <c r="Q91" s="149">
        <f>Summary!$G$60</f>
        <v>0.125</v>
      </c>
      <c r="R91" s="149">
        <f>Summary!$G$61</f>
        <v>0.125</v>
      </c>
      <c r="S91" s="149">
        <f>Summary!$G$62</f>
        <v>0.125</v>
      </c>
      <c r="T91" s="153">
        <f t="shared" si="52"/>
        <v>1</v>
      </c>
      <c r="U91" s="161">
        <f t="shared" si="31"/>
        <v>44489.950005115825</v>
      </c>
      <c r="V91" s="158">
        <f t="shared" si="32"/>
        <v>0</v>
      </c>
      <c r="W91" s="158">
        <f t="shared" si="33"/>
        <v>0</v>
      </c>
      <c r="X91" s="158">
        <f t="shared" si="34"/>
        <v>2266.0937981544921</v>
      </c>
      <c r="Y91" s="158">
        <f t="shared" si="35"/>
        <v>4330.8041437134043</v>
      </c>
      <c r="Z91" s="158">
        <f t="shared" si="36"/>
        <v>16011.271935442563</v>
      </c>
      <c r="AA91" s="162">
        <f t="shared" si="37"/>
        <v>6390.9197811749027</v>
      </c>
      <c r="AB91" s="38">
        <f t="shared" si="53"/>
        <v>73310.539618429859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66">
        <f t="shared" si="59"/>
        <v>18176.41494963954</v>
      </c>
      <c r="AI91" s="147">
        <f t="shared" si="60"/>
        <v>148595.23689020899</v>
      </c>
      <c r="AJ91" s="35">
        <f>IF(OR(K91="Yes",Summary!$G$77="EP"),$AI91*M91,AB91)</f>
        <v>73310.539618429859</v>
      </c>
      <c r="AK91" s="38">
        <f>IF(OR(L91="Yes",Summary!$G$77="EP"),$AI91*N91,AC91)</f>
        <v>0</v>
      </c>
      <c r="AL91" s="38">
        <f>IF(OR(M91="Yes",Summary!$G$77="EP"),$AI91*O91,AD91)</f>
        <v>0</v>
      </c>
      <c r="AM91" s="38">
        <f>IF(OR(N91="Yes",Summary!$G$77="EP"),$AI91*P91,AE91)</f>
        <v>19927.57564221097</v>
      </c>
      <c r="AN91" s="38">
        <f>IF(OR(O91="Yes",Summary!$G$77="EP"),$AI91*Q91,AF91)</f>
        <v>17987.995010913626</v>
      </c>
      <c r="AO91" s="38">
        <f>IF(OR(P91="Yes",Summary!$G$77="EP"),$AI91*R91,AG91)</f>
        <v>19192.711669015</v>
      </c>
      <c r="AP91" s="159">
        <f>IF(OR(Q91="Yes",Summary!$G$77="EP"),$AI91*S91,AH91)</f>
        <v>18176.41494963954</v>
      </c>
      <c r="AQ91" s="161">
        <f t="shared" si="38"/>
        <v>44489.950005115825</v>
      </c>
      <c r="AR91" s="158">
        <f t="shared" si="39"/>
        <v>0</v>
      </c>
      <c r="AS91" s="158">
        <f t="shared" si="40"/>
        <v>0</v>
      </c>
      <c r="AT91" s="158">
        <f t="shared" si="41"/>
        <v>2266.0937981544921</v>
      </c>
      <c r="AU91" s="158">
        <f t="shared" si="42"/>
        <v>4330.8041437134043</v>
      </c>
      <c r="AV91" s="158">
        <f t="shared" si="43"/>
        <v>16011.271935442561</v>
      </c>
      <c r="AW91" s="162">
        <f t="shared" si="44"/>
        <v>6390.9197811749027</v>
      </c>
      <c r="AY91" s="40">
        <f t="shared" si="45"/>
        <v>101609.42221125979</v>
      </c>
      <c r="AZ91" s="176">
        <f t="shared" si="46"/>
        <v>114955.03279267956</v>
      </c>
      <c r="BA91" s="41">
        <f t="shared" si="47"/>
        <v>119085.57726580474</v>
      </c>
      <c r="BB91" s="176">
        <f t="shared" si="48"/>
        <v>159420.60513768787</v>
      </c>
      <c r="BC91" s="41">
        <f t="shared" si="49"/>
        <v>143903.96008730904</v>
      </c>
      <c r="BD91" s="176">
        <f t="shared" si="50"/>
        <v>153541.69335211991</v>
      </c>
      <c r="BE91" s="42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Growth'!O98</f>
        <v>No</v>
      </c>
      <c r="L92" s="155"/>
      <c r="M92" s="150">
        <f>Summary!$G$56</f>
        <v>0.5</v>
      </c>
      <c r="N92" s="149">
        <f>Summary!$G$57</f>
        <v>0</v>
      </c>
      <c r="O92" s="149">
        <f>Summary!$G$58</f>
        <v>0</v>
      </c>
      <c r="P92" s="149">
        <f>Summary!$G$59</f>
        <v>0.125</v>
      </c>
      <c r="Q92" s="149">
        <f>Summary!$G$60</f>
        <v>0.125</v>
      </c>
      <c r="R92" s="149">
        <f>Summary!$G$61</f>
        <v>0.125</v>
      </c>
      <c r="S92" s="149">
        <f>Summary!$G$62</f>
        <v>0.125</v>
      </c>
      <c r="T92" s="153">
        <f t="shared" si="52"/>
        <v>1</v>
      </c>
      <c r="U92" s="161">
        <f t="shared" si="31"/>
        <v>44489.950005115817</v>
      </c>
      <c r="V92" s="158">
        <f t="shared" si="32"/>
        <v>0</v>
      </c>
      <c r="W92" s="158">
        <f t="shared" si="33"/>
        <v>0</v>
      </c>
      <c r="X92" s="158">
        <f t="shared" si="34"/>
        <v>2266.0937981544921</v>
      </c>
      <c r="Y92" s="158">
        <f t="shared" si="35"/>
        <v>4330.8041437134043</v>
      </c>
      <c r="Z92" s="158">
        <f t="shared" si="36"/>
        <v>16011.271935442561</v>
      </c>
      <c r="AA92" s="162">
        <f t="shared" si="37"/>
        <v>6390.9197811749027</v>
      </c>
      <c r="AB92" s="38">
        <f t="shared" si="53"/>
        <v>73306.090623429336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66">
        <f t="shared" si="59"/>
        <v>18169.384937880248</v>
      </c>
      <c r="AI92" s="147">
        <f t="shared" si="60"/>
        <v>148042.31015299377</v>
      </c>
      <c r="AJ92" s="35">
        <f>IF(OR(K92="Yes",Summary!$G$77="EP"),$AI92*M92,AB92)</f>
        <v>73306.090623429336</v>
      </c>
      <c r="AK92" s="38">
        <f>IF(OR(L92="Yes",Summary!$G$77="EP"),$AI92*N92,AC92)</f>
        <v>0</v>
      </c>
      <c r="AL92" s="38">
        <f>IF(OR(M92="Yes",Summary!$G$77="EP"),$AI92*O92,AD92)</f>
        <v>0</v>
      </c>
      <c r="AM92" s="38">
        <f>IF(OR(N92="Yes",Summary!$G$77="EP"),$AI92*P92,AE92)</f>
        <v>19689.182574645118</v>
      </c>
      <c r="AN92" s="38">
        <f>IF(OR(O92="Yes",Summary!$G$77="EP"),$AI92*Q92,AF92)</f>
        <v>17813.030523507605</v>
      </c>
      <c r="AO92" s="38">
        <f>IF(OR(P92="Yes",Summary!$G$77="EP"),$AI92*R92,AG92)</f>
        <v>19064.62149353146</v>
      </c>
      <c r="AP92" s="159">
        <f>IF(OR(Q92="Yes",Summary!$G$77="EP"),$AI92*S92,AH92)</f>
        <v>18169.384937880248</v>
      </c>
      <c r="AQ92" s="161">
        <f t="shared" si="38"/>
        <v>44489.950005115825</v>
      </c>
      <c r="AR92" s="158">
        <f t="shared" si="39"/>
        <v>0</v>
      </c>
      <c r="AS92" s="158">
        <f t="shared" si="40"/>
        <v>0</v>
      </c>
      <c r="AT92" s="158">
        <f t="shared" si="41"/>
        <v>2266.0937981544921</v>
      </c>
      <c r="AU92" s="158">
        <f t="shared" si="42"/>
        <v>4330.8041437134043</v>
      </c>
      <c r="AV92" s="158">
        <f t="shared" si="43"/>
        <v>16011.271935442563</v>
      </c>
      <c r="AW92" s="162">
        <f t="shared" si="44"/>
        <v>6390.9197811749027</v>
      </c>
      <c r="AY92" s="40">
        <f t="shared" si="45"/>
        <v>101603.25584263427</v>
      </c>
      <c r="AZ92" s="176">
        <f t="shared" si="46"/>
        <v>114664.41503357815</v>
      </c>
      <c r="BA92" s="41">
        <f t="shared" si="47"/>
        <v>118469.91348303683</v>
      </c>
      <c r="BB92" s="176">
        <f t="shared" si="48"/>
        <v>157513.46059716103</v>
      </c>
      <c r="BC92" s="41">
        <f t="shared" si="49"/>
        <v>142504.24418806087</v>
      </c>
      <c r="BD92" s="176">
        <f t="shared" si="50"/>
        <v>152516.97194825159</v>
      </c>
      <c r="BE92" s="42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Growth'!O99</f>
        <v>No</v>
      </c>
      <c r="L93" s="155"/>
      <c r="M93" s="150">
        <f>Summary!$G$56</f>
        <v>0.5</v>
      </c>
      <c r="N93" s="149">
        <f>Summary!$G$57</f>
        <v>0</v>
      </c>
      <c r="O93" s="149">
        <f>Summary!$G$58</f>
        <v>0</v>
      </c>
      <c r="P93" s="149">
        <f>Summary!$G$59</f>
        <v>0.125</v>
      </c>
      <c r="Q93" s="149">
        <f>Summary!$G$60</f>
        <v>0.125</v>
      </c>
      <c r="R93" s="149">
        <f>Summary!$G$61</f>
        <v>0.125</v>
      </c>
      <c r="S93" s="149">
        <f>Summary!$G$62</f>
        <v>0.125</v>
      </c>
      <c r="T93" s="153">
        <f t="shared" si="52"/>
        <v>1</v>
      </c>
      <c r="U93" s="161">
        <f t="shared" si="31"/>
        <v>44489.950005115817</v>
      </c>
      <c r="V93" s="158">
        <f t="shared" si="32"/>
        <v>0</v>
      </c>
      <c r="W93" s="158">
        <f t="shared" si="33"/>
        <v>0</v>
      </c>
      <c r="X93" s="158">
        <f t="shared" si="34"/>
        <v>2266.0937981544921</v>
      </c>
      <c r="Y93" s="158">
        <f t="shared" si="35"/>
        <v>4330.8041437134043</v>
      </c>
      <c r="Z93" s="158">
        <f t="shared" si="36"/>
        <v>16011.271935442561</v>
      </c>
      <c r="AA93" s="162">
        <f t="shared" si="37"/>
        <v>6390.9197811749036</v>
      </c>
      <c r="AB93" s="38">
        <f t="shared" si="53"/>
        <v>73301.641628428813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66">
        <f t="shared" si="59"/>
        <v>18006.416483460289</v>
      </c>
      <c r="AI93" s="147">
        <f t="shared" si="60"/>
        <v>147771.54160560979</v>
      </c>
      <c r="AJ93" s="35">
        <f>IF(OR(K93="Yes",Summary!$G$77="EP"),$AI93*M93,AB93)</f>
        <v>73301.641628428813</v>
      </c>
      <c r="AK93" s="38">
        <f>IF(OR(L93="Yes",Summary!$G$77="EP"),$AI93*N93,AC93)</f>
        <v>0</v>
      </c>
      <c r="AL93" s="38">
        <f>IF(OR(M93="Yes",Summary!$G$77="EP"),$AI93*O93,AD93)</f>
        <v>0</v>
      </c>
      <c r="AM93" s="38">
        <f>IF(OR(N93="Yes",Summary!$G$77="EP"),$AI93*P93,AE93)</f>
        <v>19760.564529286989</v>
      </c>
      <c r="AN93" s="38">
        <f>IF(OR(O93="Yes",Summary!$G$77="EP"),$AI93*Q93,AF93)</f>
        <v>17820.825970966285</v>
      </c>
      <c r="AO93" s="38">
        <f>IF(OR(P93="Yes",Summary!$G$77="EP"),$AI93*R93,AG93)</f>
        <v>18882.092993467413</v>
      </c>
      <c r="AP93" s="159">
        <f>IF(OR(Q93="Yes",Summary!$G$77="EP"),$AI93*S93,AH93)</f>
        <v>18006.416483460289</v>
      </c>
      <c r="AQ93" s="161">
        <f t="shared" si="38"/>
        <v>44489.950005115817</v>
      </c>
      <c r="AR93" s="158">
        <f t="shared" si="39"/>
        <v>0</v>
      </c>
      <c r="AS93" s="158">
        <f t="shared" si="40"/>
        <v>0</v>
      </c>
      <c r="AT93" s="158">
        <f t="shared" si="41"/>
        <v>2266.0937981544921</v>
      </c>
      <c r="AU93" s="158">
        <f t="shared" si="42"/>
        <v>4330.8041437134043</v>
      </c>
      <c r="AV93" s="158">
        <f t="shared" si="43"/>
        <v>16011.271935442561</v>
      </c>
      <c r="AW93" s="162">
        <f t="shared" si="44"/>
        <v>6390.9197811749027</v>
      </c>
      <c r="AY93" s="40">
        <f t="shared" si="45"/>
        <v>101597.08947400875</v>
      </c>
      <c r="AZ93" s="176">
        <f t="shared" si="46"/>
        <v>114644.77869850371</v>
      </c>
      <c r="BA93" s="41">
        <f t="shared" si="47"/>
        <v>118709.69832474644</v>
      </c>
      <c r="BB93" s="176">
        <f t="shared" si="48"/>
        <v>158084.516234296</v>
      </c>
      <c r="BC93" s="41">
        <f t="shared" si="49"/>
        <v>142566.60776773031</v>
      </c>
      <c r="BD93" s="176">
        <f t="shared" si="50"/>
        <v>151056.74394773922</v>
      </c>
      <c r="BE93" s="42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Growth'!O100</f>
        <v>No</v>
      </c>
      <c r="L94" s="155"/>
      <c r="M94" s="150">
        <f>Summary!$G$56</f>
        <v>0.5</v>
      </c>
      <c r="N94" s="149">
        <f>Summary!$G$57</f>
        <v>0</v>
      </c>
      <c r="O94" s="149">
        <f>Summary!$G$58</f>
        <v>0</v>
      </c>
      <c r="P94" s="149">
        <f>Summary!$G$59</f>
        <v>0.125</v>
      </c>
      <c r="Q94" s="149">
        <f>Summary!$G$60</f>
        <v>0.125</v>
      </c>
      <c r="R94" s="149">
        <f>Summary!$G$61</f>
        <v>0.125</v>
      </c>
      <c r="S94" s="149">
        <f>Summary!$G$62</f>
        <v>0.125</v>
      </c>
      <c r="T94" s="153">
        <f t="shared" si="52"/>
        <v>1</v>
      </c>
      <c r="U94" s="161">
        <f t="shared" si="31"/>
        <v>44489.950005115817</v>
      </c>
      <c r="V94" s="158">
        <f t="shared" si="32"/>
        <v>0</v>
      </c>
      <c r="W94" s="158">
        <f t="shared" si="33"/>
        <v>0</v>
      </c>
      <c r="X94" s="158">
        <f t="shared" si="34"/>
        <v>2266.0937981544921</v>
      </c>
      <c r="Y94" s="158">
        <f t="shared" si="35"/>
        <v>4330.8041437134043</v>
      </c>
      <c r="Z94" s="158">
        <f t="shared" si="36"/>
        <v>16011.271935442561</v>
      </c>
      <c r="AA94" s="162">
        <f t="shared" si="37"/>
        <v>6390.9197811749045</v>
      </c>
      <c r="AB94" s="38">
        <f t="shared" si="53"/>
        <v>73301.641628428813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66">
        <f t="shared" si="59"/>
        <v>17957.206401145246</v>
      </c>
      <c r="AI94" s="147">
        <f t="shared" si="60"/>
        <v>147740.76578978123</v>
      </c>
      <c r="AJ94" s="35">
        <f>IF(OR(K94="Yes",Summary!$G$77="EP"),$AI94*M94,AB94)</f>
        <v>73301.641628428813</v>
      </c>
      <c r="AK94" s="38">
        <f>IF(OR(L94="Yes",Summary!$G$77="EP"),$AI94*N94,AC94)</f>
        <v>0</v>
      </c>
      <c r="AL94" s="38">
        <f>IF(OR(M94="Yes",Summary!$G$77="EP"),$AI94*O94,AD94)</f>
        <v>0</v>
      </c>
      <c r="AM94" s="38">
        <f>IF(OR(N94="Yes",Summary!$G$77="EP"),$AI94*P94,AE94)</f>
        <v>19819.029749279372</v>
      </c>
      <c r="AN94" s="38">
        <f>IF(OR(O94="Yes",Summary!$G$77="EP"),$AI94*Q94,AF94)</f>
        <v>17926.497592072898</v>
      </c>
      <c r="AO94" s="38">
        <f>IF(OR(P94="Yes",Summary!$G$77="EP"),$AI94*R94,AG94)</f>
        <v>18736.390418854884</v>
      </c>
      <c r="AP94" s="159">
        <f>IF(OR(Q94="Yes",Summary!$G$77="EP"),$AI94*S94,AH94)</f>
        <v>17957.206401145246</v>
      </c>
      <c r="AQ94" s="161">
        <f t="shared" si="38"/>
        <v>44489.950005115817</v>
      </c>
      <c r="AR94" s="158">
        <f t="shared" si="39"/>
        <v>0</v>
      </c>
      <c r="AS94" s="158">
        <f t="shared" si="40"/>
        <v>0</v>
      </c>
      <c r="AT94" s="158">
        <f t="shared" si="41"/>
        <v>2266.0937981544921</v>
      </c>
      <c r="AU94" s="158">
        <f t="shared" si="42"/>
        <v>4330.8041437134043</v>
      </c>
      <c r="AV94" s="158">
        <f t="shared" si="43"/>
        <v>16011.271935442561</v>
      </c>
      <c r="AW94" s="162">
        <f t="shared" si="44"/>
        <v>6390.9197811749036</v>
      </c>
      <c r="AY94" s="40">
        <f t="shared" si="45"/>
        <v>101597.08947400875</v>
      </c>
      <c r="AZ94" s="176">
        <f t="shared" si="46"/>
        <v>114770.45124298001</v>
      </c>
      <c r="BA94" s="41">
        <f t="shared" si="47"/>
        <v>119205.46968665953</v>
      </c>
      <c r="BB94" s="176">
        <f t="shared" si="48"/>
        <v>158552.2379942351</v>
      </c>
      <c r="BC94" s="41">
        <f t="shared" si="49"/>
        <v>143411.98073658321</v>
      </c>
      <c r="BD94" s="176">
        <f t="shared" si="50"/>
        <v>149891.12335083899</v>
      </c>
      <c r="BE94" s="42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Growth'!O101</f>
        <v>No</v>
      </c>
      <c r="L95" s="155"/>
      <c r="M95" s="150">
        <f>Summary!$G$56</f>
        <v>0.5</v>
      </c>
      <c r="N95" s="149">
        <f>Summary!$G$57</f>
        <v>0</v>
      </c>
      <c r="O95" s="149">
        <f>Summary!$G$58</f>
        <v>0</v>
      </c>
      <c r="P95" s="149">
        <f>Summary!$G$59</f>
        <v>0.125</v>
      </c>
      <c r="Q95" s="149">
        <f>Summary!$G$60</f>
        <v>0.125</v>
      </c>
      <c r="R95" s="149">
        <f>Summary!$G$61</f>
        <v>0.125</v>
      </c>
      <c r="S95" s="149">
        <f>Summary!$G$62</f>
        <v>0.125</v>
      </c>
      <c r="T95" s="153">
        <f t="shared" si="52"/>
        <v>1</v>
      </c>
      <c r="U95" s="161">
        <f t="shared" si="31"/>
        <v>44489.950005115817</v>
      </c>
      <c r="V95" s="158">
        <f t="shared" si="32"/>
        <v>0</v>
      </c>
      <c r="W95" s="158">
        <f t="shared" si="33"/>
        <v>0</v>
      </c>
      <c r="X95" s="158">
        <f t="shared" si="34"/>
        <v>2266.0937981544921</v>
      </c>
      <c r="Y95" s="158">
        <f t="shared" si="35"/>
        <v>4330.8041437134043</v>
      </c>
      <c r="Z95" s="158">
        <f t="shared" si="36"/>
        <v>16011.271935442561</v>
      </c>
      <c r="AA95" s="162">
        <f t="shared" si="37"/>
        <v>6390.9197811749054</v>
      </c>
      <c r="AB95" s="38">
        <f t="shared" si="53"/>
        <v>73301.641628428813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66">
        <f t="shared" si="59"/>
        <v>17821.079809806222</v>
      </c>
      <c r="AI95" s="147">
        <f t="shared" si="60"/>
        <v>146911.36122296343</v>
      </c>
      <c r="AJ95" s="35">
        <f>IF(OR(K95="Yes",Summary!$G$77="EP"),$AI95*M95,AB95)</f>
        <v>73301.641628428813</v>
      </c>
      <c r="AK95" s="38">
        <f>IF(OR(L95="Yes",Summary!$G$77="EP"),$AI95*N95,AC95)</f>
        <v>0</v>
      </c>
      <c r="AL95" s="38">
        <f>IF(OR(M95="Yes",Summary!$G$77="EP"),$AI95*O95,AD95)</f>
        <v>0</v>
      </c>
      <c r="AM95" s="38">
        <f>IF(OR(N95="Yes",Summary!$G$77="EP"),$AI95*P95,AE95)</f>
        <v>19439.685647468312</v>
      </c>
      <c r="AN95" s="38">
        <f>IF(OR(O95="Yes",Summary!$G$77="EP"),$AI95*Q95,AF95)</f>
        <v>17729.446003533933</v>
      </c>
      <c r="AO95" s="38">
        <f>IF(OR(P95="Yes",Summary!$G$77="EP"),$AI95*R95,AG95)</f>
        <v>18619.508133726154</v>
      </c>
      <c r="AP95" s="159">
        <f>IF(OR(Q95="Yes",Summary!$G$77="EP"),$AI95*S95,AH95)</f>
        <v>17821.079809806222</v>
      </c>
      <c r="AQ95" s="161">
        <f t="shared" si="38"/>
        <v>44489.950005115817</v>
      </c>
      <c r="AR95" s="158">
        <f t="shared" si="39"/>
        <v>0</v>
      </c>
      <c r="AS95" s="158">
        <f t="shared" si="40"/>
        <v>0</v>
      </c>
      <c r="AT95" s="158">
        <f t="shared" si="41"/>
        <v>2266.0937981544921</v>
      </c>
      <c r="AU95" s="158">
        <f t="shared" si="42"/>
        <v>4330.8041437134043</v>
      </c>
      <c r="AV95" s="158">
        <f t="shared" si="43"/>
        <v>16011.271935442561</v>
      </c>
      <c r="AW95" s="162">
        <f t="shared" si="44"/>
        <v>6390.9197811749045</v>
      </c>
      <c r="AY95" s="40">
        <f t="shared" si="45"/>
        <v>101597.08947400875</v>
      </c>
      <c r="AZ95" s="176">
        <f t="shared" si="46"/>
        <v>114330.59733731297</v>
      </c>
      <c r="BA95" s="41">
        <f t="shared" si="47"/>
        <v>118126.43789896634</v>
      </c>
      <c r="BB95" s="176">
        <f t="shared" si="48"/>
        <v>155517.48517974658</v>
      </c>
      <c r="BC95" s="41">
        <f t="shared" si="49"/>
        <v>141835.56802827149</v>
      </c>
      <c r="BD95" s="176">
        <f t="shared" si="50"/>
        <v>148956.06506980915</v>
      </c>
      <c r="BE95" s="42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Growth'!O102</f>
        <v>No</v>
      </c>
      <c r="L96" s="155"/>
      <c r="M96" s="150">
        <f>Summary!$G$56</f>
        <v>0.5</v>
      </c>
      <c r="N96" s="149">
        <f>Summary!$G$57</f>
        <v>0</v>
      </c>
      <c r="O96" s="149">
        <f>Summary!$G$58</f>
        <v>0</v>
      </c>
      <c r="P96" s="149">
        <f>Summary!$G$59</f>
        <v>0.125</v>
      </c>
      <c r="Q96" s="149">
        <f>Summary!$G$60</f>
        <v>0.125</v>
      </c>
      <c r="R96" s="149">
        <f>Summary!$G$61</f>
        <v>0.125</v>
      </c>
      <c r="S96" s="149">
        <f>Summary!$G$62</f>
        <v>0.125</v>
      </c>
      <c r="T96" s="153">
        <f t="shared" si="52"/>
        <v>1</v>
      </c>
      <c r="U96" s="161">
        <f t="shared" si="31"/>
        <v>44489.950005115817</v>
      </c>
      <c r="V96" s="158">
        <f t="shared" si="32"/>
        <v>0</v>
      </c>
      <c r="W96" s="158">
        <f t="shared" si="33"/>
        <v>0</v>
      </c>
      <c r="X96" s="158">
        <f t="shared" si="34"/>
        <v>2266.0937981544921</v>
      </c>
      <c r="Y96" s="158">
        <f t="shared" si="35"/>
        <v>4330.8041437134043</v>
      </c>
      <c r="Z96" s="158">
        <f t="shared" si="36"/>
        <v>16011.271935442559</v>
      </c>
      <c r="AA96" s="162">
        <f t="shared" si="37"/>
        <v>6390.9197811749054</v>
      </c>
      <c r="AB96" s="38">
        <f t="shared" si="53"/>
        <v>73301.641628428813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66">
        <f t="shared" si="59"/>
        <v>18249.910527123058</v>
      </c>
      <c r="AI96" s="147">
        <f t="shared" si="60"/>
        <v>147090.04346966385</v>
      </c>
      <c r="AJ96" s="35">
        <f>IF(OR(K96="Yes",Summary!$G$77="EP"),$AI96*M96,AB96)</f>
        <v>73301.641628428813</v>
      </c>
      <c r="AK96" s="38">
        <f>IF(OR(L96="Yes",Summary!$G$77="EP"),$AI96*N96,AC96)</f>
        <v>0</v>
      </c>
      <c r="AL96" s="38">
        <f>IF(OR(M96="Yes",Summary!$G$77="EP"),$AI96*O96,AD96)</f>
        <v>0</v>
      </c>
      <c r="AM96" s="38">
        <f>IF(OR(N96="Yes",Summary!$G$77="EP"),$AI96*P96,AE96)</f>
        <v>19270.181831366353</v>
      </c>
      <c r="AN96" s="38">
        <f>IF(OR(O96="Yes",Summary!$G$77="EP"),$AI96*Q96,AF96)</f>
        <v>17642.396840245292</v>
      </c>
      <c r="AO96" s="38">
        <f>IF(OR(P96="Yes",Summary!$G$77="EP"),$AI96*R96,AG96)</f>
        <v>18625.912642500331</v>
      </c>
      <c r="AP96" s="159">
        <f>IF(OR(Q96="Yes",Summary!$G$77="EP"),$AI96*S96,AH96)</f>
        <v>18249.910527123058</v>
      </c>
      <c r="AQ96" s="161">
        <f t="shared" si="38"/>
        <v>44489.950005115817</v>
      </c>
      <c r="AR96" s="158">
        <f t="shared" si="39"/>
        <v>0</v>
      </c>
      <c r="AS96" s="158">
        <f t="shared" si="40"/>
        <v>0</v>
      </c>
      <c r="AT96" s="158">
        <f t="shared" si="41"/>
        <v>2266.0937981544921</v>
      </c>
      <c r="AU96" s="158">
        <f t="shared" si="42"/>
        <v>4330.8041437134043</v>
      </c>
      <c r="AV96" s="158">
        <f t="shared" si="43"/>
        <v>16011.271935442561</v>
      </c>
      <c r="AW96" s="162">
        <f t="shared" si="44"/>
        <v>6390.9197811749054</v>
      </c>
      <c r="AY96" s="40">
        <f t="shared" si="45"/>
        <v>101597.08947400875</v>
      </c>
      <c r="AZ96" s="176">
        <f t="shared" si="46"/>
        <v>113933.94336880965</v>
      </c>
      <c r="BA96" s="41">
        <f t="shared" si="47"/>
        <v>117559.37915168011</v>
      </c>
      <c r="BB96" s="176">
        <f t="shared" si="48"/>
        <v>154161.45465093094</v>
      </c>
      <c r="BC96" s="41">
        <f t="shared" si="49"/>
        <v>141139.17472196236</v>
      </c>
      <c r="BD96" s="176">
        <f t="shared" si="50"/>
        <v>149007.30114000256</v>
      </c>
      <c r="BE96" s="42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Growth'!O103</f>
        <v>No</v>
      </c>
      <c r="L97" s="155"/>
      <c r="M97" s="150">
        <f>Summary!$G$56</f>
        <v>0.5</v>
      </c>
      <c r="N97" s="149">
        <f>Summary!$G$57</f>
        <v>0</v>
      </c>
      <c r="O97" s="149">
        <f>Summary!$G$58</f>
        <v>0</v>
      </c>
      <c r="P97" s="149">
        <f>Summary!$G$59</f>
        <v>0.125</v>
      </c>
      <c r="Q97" s="149">
        <f>Summary!$G$60</f>
        <v>0.125</v>
      </c>
      <c r="R97" s="149">
        <f>Summary!$G$61</f>
        <v>0.125</v>
      </c>
      <c r="S97" s="149">
        <f>Summary!$G$62</f>
        <v>0.125</v>
      </c>
      <c r="T97" s="153">
        <f t="shared" si="52"/>
        <v>1</v>
      </c>
      <c r="U97" s="161">
        <f t="shared" si="31"/>
        <v>44489.95000511581</v>
      </c>
      <c r="V97" s="158">
        <f t="shared" si="32"/>
        <v>0</v>
      </c>
      <c r="W97" s="158">
        <f t="shared" si="33"/>
        <v>0</v>
      </c>
      <c r="X97" s="158">
        <f t="shared" si="34"/>
        <v>2266.0937981544921</v>
      </c>
      <c r="Y97" s="158">
        <f t="shared" si="35"/>
        <v>4330.8041437134043</v>
      </c>
      <c r="Z97" s="158">
        <f t="shared" si="36"/>
        <v>16011.271935442561</v>
      </c>
      <c r="AA97" s="162">
        <f t="shared" si="37"/>
        <v>6390.9197811749054</v>
      </c>
      <c r="AB97" s="38">
        <f t="shared" si="53"/>
        <v>73301.641628428813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66">
        <f t="shared" si="59"/>
        <v>17769.313359578708</v>
      </c>
      <c r="AI97" s="147">
        <f t="shared" si="60"/>
        <v>146064.99505639146</v>
      </c>
      <c r="AJ97" s="35">
        <f>IF(OR(K97="Yes",Summary!$G$77="EP"),$AI97*M97,AB97)</f>
        <v>73301.641628428813</v>
      </c>
      <c r="AK97" s="38">
        <f>IF(OR(L97="Yes",Summary!$G$77="EP"),$AI97*N97,AC97)</f>
        <v>0</v>
      </c>
      <c r="AL97" s="38">
        <f>IF(OR(M97="Yes",Summary!$G$77="EP"),$AI97*O97,AD97)</f>
        <v>0</v>
      </c>
      <c r="AM97" s="38">
        <f>IF(OR(N97="Yes",Summary!$G$77="EP"),$AI97*P97,AE97)</f>
        <v>19124.472000145019</v>
      </c>
      <c r="AN97" s="38">
        <f>IF(OR(O97="Yes",Summary!$G$77="EP"),$AI97*Q97,AF97)</f>
        <v>17456.60534247999</v>
      </c>
      <c r="AO97" s="38">
        <f>IF(OR(P97="Yes",Summary!$G$77="EP"),$AI97*R97,AG97)</f>
        <v>18412.962725758942</v>
      </c>
      <c r="AP97" s="159">
        <f>IF(OR(Q97="Yes",Summary!$G$77="EP"),$AI97*S97,AH97)</f>
        <v>17769.313359578708</v>
      </c>
      <c r="AQ97" s="161">
        <f t="shared" si="38"/>
        <v>44489.950005115817</v>
      </c>
      <c r="AR97" s="158">
        <f t="shared" si="39"/>
        <v>0</v>
      </c>
      <c r="AS97" s="158">
        <f t="shared" si="40"/>
        <v>0</v>
      </c>
      <c r="AT97" s="158">
        <f t="shared" si="41"/>
        <v>2266.0937981544921</v>
      </c>
      <c r="AU97" s="158">
        <f t="shared" si="42"/>
        <v>4330.8041437134043</v>
      </c>
      <c r="AV97" s="158">
        <f t="shared" si="43"/>
        <v>16011.271935442559</v>
      </c>
      <c r="AW97" s="162">
        <f t="shared" si="44"/>
        <v>6390.9197811749054</v>
      </c>
      <c r="AY97" s="40">
        <f t="shared" si="45"/>
        <v>101597.08947400875</v>
      </c>
      <c r="AZ97" s="176">
        <f t="shared" si="46"/>
        <v>113470.52586105329</v>
      </c>
      <c r="BA97" s="41">
        <f t="shared" si="47"/>
        <v>117193.22121771815</v>
      </c>
      <c r="BB97" s="176">
        <f t="shared" si="48"/>
        <v>152995.77600116024</v>
      </c>
      <c r="BC97" s="41">
        <f t="shared" si="49"/>
        <v>139652.84273983995</v>
      </c>
      <c r="BD97" s="176">
        <f t="shared" si="50"/>
        <v>147303.70180607148</v>
      </c>
      <c r="BE97" s="42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Growth'!O104</f>
        <v>No</v>
      </c>
      <c r="L98" s="155"/>
      <c r="M98" s="150">
        <f>Summary!$G$56</f>
        <v>0.5</v>
      </c>
      <c r="N98" s="149">
        <f>Summary!$G$57</f>
        <v>0</v>
      </c>
      <c r="O98" s="149">
        <f>Summary!$G$58</f>
        <v>0</v>
      </c>
      <c r="P98" s="149">
        <f>Summary!$G$59</f>
        <v>0.125</v>
      </c>
      <c r="Q98" s="149">
        <f>Summary!$G$60</f>
        <v>0.125</v>
      </c>
      <c r="R98" s="149">
        <f>Summary!$G$61</f>
        <v>0.125</v>
      </c>
      <c r="S98" s="149">
        <f>Summary!$G$62</f>
        <v>0.125</v>
      </c>
      <c r="T98" s="153">
        <f t="shared" si="52"/>
        <v>1</v>
      </c>
      <c r="U98" s="161">
        <f t="shared" si="31"/>
        <v>44489.95000511581</v>
      </c>
      <c r="V98" s="158">
        <f t="shared" si="32"/>
        <v>0</v>
      </c>
      <c r="W98" s="158">
        <f t="shared" si="33"/>
        <v>0</v>
      </c>
      <c r="X98" s="158">
        <f t="shared" si="34"/>
        <v>2266.0937981544921</v>
      </c>
      <c r="Y98" s="158">
        <f t="shared" si="35"/>
        <v>4330.8041437134043</v>
      </c>
      <c r="Z98" s="158">
        <f t="shared" si="36"/>
        <v>16011.271935442561</v>
      </c>
      <c r="AA98" s="162">
        <f t="shared" si="37"/>
        <v>6390.9197811749063</v>
      </c>
      <c r="AB98" s="38">
        <f t="shared" si="53"/>
        <v>73297.192633428291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66">
        <f t="shared" si="59"/>
        <v>17251.009765325423</v>
      </c>
      <c r="AI98" s="147">
        <f t="shared" si="60"/>
        <v>146273.9890152555</v>
      </c>
      <c r="AJ98" s="35">
        <f>IF(OR(K98="Yes",Summary!$G$77="EP"),$AI98*M98,AB98)</f>
        <v>73297.192633428291</v>
      </c>
      <c r="AK98" s="38">
        <f>IF(OR(L98="Yes",Summary!$G$77="EP"),$AI98*N98,AC98)</f>
        <v>0</v>
      </c>
      <c r="AL98" s="38">
        <f>IF(OR(M98="Yes",Summary!$G$77="EP"),$AI98*O98,AD98)</f>
        <v>0</v>
      </c>
      <c r="AM98" s="38">
        <f>IF(OR(N98="Yes",Summary!$G$77="EP"),$AI98*P98,AE98)</f>
        <v>19561.148275049389</v>
      </c>
      <c r="AN98" s="38">
        <f>IF(OR(O98="Yes",Summary!$G$77="EP"),$AI98*Q98,AF98)</f>
        <v>17822.125212209401</v>
      </c>
      <c r="AO98" s="38">
        <f>IF(OR(P98="Yes",Summary!$G$77="EP"),$AI98*R98,AG98)</f>
        <v>18342.513129242998</v>
      </c>
      <c r="AP98" s="159">
        <f>IF(OR(Q98="Yes",Summary!$G$77="EP"),$AI98*S98,AH98)</f>
        <v>17251.009765325423</v>
      </c>
      <c r="AQ98" s="161">
        <f t="shared" si="38"/>
        <v>44489.95000511581</v>
      </c>
      <c r="AR98" s="158">
        <f t="shared" si="39"/>
        <v>0</v>
      </c>
      <c r="AS98" s="158">
        <f t="shared" si="40"/>
        <v>0</v>
      </c>
      <c r="AT98" s="158">
        <f t="shared" si="41"/>
        <v>2266.0937981544921</v>
      </c>
      <c r="AU98" s="158">
        <f t="shared" si="42"/>
        <v>4330.8041437134043</v>
      </c>
      <c r="AV98" s="158">
        <f t="shared" si="43"/>
        <v>16011.271935442561</v>
      </c>
      <c r="AW98" s="162">
        <f t="shared" si="44"/>
        <v>6390.9197811749054</v>
      </c>
      <c r="AY98" s="40">
        <f t="shared" si="45"/>
        <v>101590.92310538323</v>
      </c>
      <c r="AZ98" s="176">
        <f t="shared" si="46"/>
        <v>113816.1253583631</v>
      </c>
      <c r="BA98" s="41">
        <f t="shared" si="47"/>
        <v>118819.8697385049</v>
      </c>
      <c r="BB98" s="176">
        <f t="shared" si="48"/>
        <v>156489.18620039523</v>
      </c>
      <c r="BC98" s="41">
        <f t="shared" si="49"/>
        <v>142577.00169767524</v>
      </c>
      <c r="BD98" s="176">
        <f t="shared" si="50"/>
        <v>146740.1050339439</v>
      </c>
      <c r="BE98" s="42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Growth'!O105</f>
        <v>No</v>
      </c>
      <c r="L99" s="155"/>
      <c r="M99" s="150">
        <f>Summary!$G$56</f>
        <v>0.5</v>
      </c>
      <c r="N99" s="149">
        <f>Summary!$G$57</f>
        <v>0</v>
      </c>
      <c r="O99" s="149">
        <f>Summary!$G$58</f>
        <v>0</v>
      </c>
      <c r="P99" s="149">
        <f>Summary!$G$59</f>
        <v>0.125</v>
      </c>
      <c r="Q99" s="149">
        <f>Summary!$G$60</f>
        <v>0.125</v>
      </c>
      <c r="R99" s="149">
        <f>Summary!$G$61</f>
        <v>0.125</v>
      </c>
      <c r="S99" s="149">
        <f>Summary!$G$62</f>
        <v>0.125</v>
      </c>
      <c r="T99" s="153">
        <f t="shared" si="52"/>
        <v>1</v>
      </c>
      <c r="U99" s="161">
        <f t="shared" si="31"/>
        <v>44489.95000511581</v>
      </c>
      <c r="V99" s="158">
        <f t="shared" si="32"/>
        <v>0</v>
      </c>
      <c r="W99" s="158">
        <f t="shared" si="33"/>
        <v>0</v>
      </c>
      <c r="X99" s="158">
        <f t="shared" si="34"/>
        <v>2266.0937981544921</v>
      </c>
      <c r="Y99" s="158">
        <f t="shared" si="35"/>
        <v>4330.8041437134043</v>
      </c>
      <c r="Z99" s="158">
        <f t="shared" si="36"/>
        <v>16011.271935442561</v>
      </c>
      <c r="AA99" s="162">
        <f t="shared" si="37"/>
        <v>6390.9197811749063</v>
      </c>
      <c r="AB99" s="38">
        <f t="shared" si="53"/>
        <v>73292.743638427783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66">
        <f t="shared" si="59"/>
        <v>17288.077100056238</v>
      </c>
      <c r="AI99" s="147">
        <f t="shared" si="60"/>
        <v>146369.37441880396</v>
      </c>
      <c r="AJ99" s="35">
        <f>IF(OR(K99="Yes",Summary!$G$77="EP"),$AI99*M99,AB99)</f>
        <v>73292.743638427783</v>
      </c>
      <c r="AK99" s="38">
        <f>IF(OR(L99="Yes",Summary!$G$77="EP"),$AI99*N99,AC99)</f>
        <v>0</v>
      </c>
      <c r="AL99" s="38">
        <f>IF(OR(M99="Yes",Summary!$G$77="EP"),$AI99*O99,AD99)</f>
        <v>0</v>
      </c>
      <c r="AM99" s="38">
        <f>IF(OR(N99="Yes",Summary!$G$77="EP"),$AI99*P99,AE99)</f>
        <v>19502.909664436822</v>
      </c>
      <c r="AN99" s="38">
        <f>IF(OR(O99="Yes",Summary!$G$77="EP"),$AI99*Q99,AF99)</f>
        <v>17728.579842705192</v>
      </c>
      <c r="AO99" s="38">
        <f>IF(OR(P99="Yes",Summary!$G$77="EP"),$AI99*R99,AG99)</f>
        <v>18557.064173177929</v>
      </c>
      <c r="AP99" s="159">
        <f>IF(OR(Q99="Yes",Summary!$G$77="EP"),$AI99*S99,AH99)</f>
        <v>17288.077100056238</v>
      </c>
      <c r="AQ99" s="161">
        <f t="shared" si="38"/>
        <v>44489.95000511581</v>
      </c>
      <c r="AR99" s="158">
        <f t="shared" si="39"/>
        <v>0</v>
      </c>
      <c r="AS99" s="158">
        <f t="shared" si="40"/>
        <v>0</v>
      </c>
      <c r="AT99" s="158">
        <f t="shared" si="41"/>
        <v>2266.0937981544921</v>
      </c>
      <c r="AU99" s="158">
        <f t="shared" si="42"/>
        <v>4330.8041437134043</v>
      </c>
      <c r="AV99" s="158">
        <f t="shared" si="43"/>
        <v>16011.271935442561</v>
      </c>
      <c r="AW99" s="162">
        <f t="shared" si="44"/>
        <v>6390.9197811749063</v>
      </c>
      <c r="AY99" s="40">
        <f t="shared" si="45"/>
        <v>101584.75673675773</v>
      </c>
      <c r="AZ99" s="176">
        <f t="shared" si="46"/>
        <v>114220.6338608962</v>
      </c>
      <c r="BA99" s="41">
        <f t="shared" si="47"/>
        <v>118716.17899614399</v>
      </c>
      <c r="BB99" s="176">
        <f t="shared" si="48"/>
        <v>156023.27731549466</v>
      </c>
      <c r="BC99" s="41">
        <f t="shared" si="49"/>
        <v>141828.63874164157</v>
      </c>
      <c r="BD99" s="176">
        <f t="shared" si="50"/>
        <v>148456.51338542334</v>
      </c>
      <c r="BE99" s="42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Growth'!O106</f>
        <v>No</v>
      </c>
      <c r="L100" s="155"/>
      <c r="M100" s="150">
        <f>Summary!$G$56</f>
        <v>0.5</v>
      </c>
      <c r="N100" s="149">
        <f>Summary!$G$57</f>
        <v>0</v>
      </c>
      <c r="O100" s="149">
        <f>Summary!$G$58</f>
        <v>0</v>
      </c>
      <c r="P100" s="149">
        <f>Summary!$G$59</f>
        <v>0.125</v>
      </c>
      <c r="Q100" s="149">
        <f>Summary!$G$60</f>
        <v>0.125</v>
      </c>
      <c r="R100" s="149">
        <f>Summary!$G$61</f>
        <v>0.125</v>
      </c>
      <c r="S100" s="149">
        <f>Summary!$G$62</f>
        <v>0.125</v>
      </c>
      <c r="T100" s="153">
        <f t="shared" si="52"/>
        <v>1</v>
      </c>
      <c r="U100" s="161">
        <f t="shared" si="31"/>
        <v>44489.95000511581</v>
      </c>
      <c r="V100" s="158">
        <f t="shared" si="32"/>
        <v>0</v>
      </c>
      <c r="W100" s="158">
        <f t="shared" si="33"/>
        <v>0</v>
      </c>
      <c r="X100" s="158">
        <f t="shared" si="34"/>
        <v>2266.0937981544921</v>
      </c>
      <c r="Y100" s="158">
        <f t="shared" si="35"/>
        <v>4330.8041437134043</v>
      </c>
      <c r="Z100" s="158">
        <f t="shared" si="36"/>
        <v>16011.271935442563</v>
      </c>
      <c r="AA100" s="162">
        <f t="shared" si="37"/>
        <v>6390.9197811749063</v>
      </c>
      <c r="AB100" s="38">
        <f t="shared" si="53"/>
        <v>73292.743638427783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66">
        <f t="shared" si="59"/>
        <v>17246.536121478603</v>
      </c>
      <c r="AI100" s="147">
        <f t="shared" si="60"/>
        <v>146509.82583769894</v>
      </c>
      <c r="AJ100" s="35">
        <f>IF(OR(K100="Yes",Summary!$G$77="EP"),$AI100*M100,AB100)</f>
        <v>73292.743638427783</v>
      </c>
      <c r="AK100" s="38">
        <f>IF(OR(L100="Yes",Summary!$G$77="EP"),$AI100*N100,AC100)</f>
        <v>0</v>
      </c>
      <c r="AL100" s="38">
        <f>IF(OR(M100="Yes",Summary!$G$77="EP"),$AI100*O100,AD100)</f>
        <v>0</v>
      </c>
      <c r="AM100" s="38">
        <f>IF(OR(N100="Yes",Summary!$G$77="EP"),$AI100*P100,AE100)</f>
        <v>19616.214354344545</v>
      </c>
      <c r="AN100" s="38">
        <f>IF(OR(O100="Yes",Summary!$G$77="EP"),$AI100*Q100,AF100)</f>
        <v>17853.307002044137</v>
      </c>
      <c r="AO100" s="38">
        <f>IF(OR(P100="Yes",Summary!$G$77="EP"),$AI100*R100,AG100)</f>
        <v>18501.024721403879</v>
      </c>
      <c r="AP100" s="159">
        <f>IF(OR(Q100="Yes",Summary!$G$77="EP"),$AI100*S100,AH100)</f>
        <v>17246.536121478603</v>
      </c>
      <c r="AQ100" s="161">
        <f t="shared" si="38"/>
        <v>44489.95000511581</v>
      </c>
      <c r="AR100" s="158">
        <f t="shared" si="39"/>
        <v>0</v>
      </c>
      <c r="AS100" s="158">
        <f t="shared" si="40"/>
        <v>0</v>
      </c>
      <c r="AT100" s="158">
        <f t="shared" si="41"/>
        <v>2266.0937981544921</v>
      </c>
      <c r="AU100" s="158">
        <f t="shared" si="42"/>
        <v>4330.8041437134043</v>
      </c>
      <c r="AV100" s="158">
        <f t="shared" si="43"/>
        <v>16011.271935442561</v>
      </c>
      <c r="AW100" s="162">
        <f t="shared" si="44"/>
        <v>6390.9197811749063</v>
      </c>
      <c r="AY100" s="40">
        <f t="shared" si="45"/>
        <v>101584.75673675773</v>
      </c>
      <c r="AZ100" s="176">
        <f t="shared" si="46"/>
        <v>114365.94274044693</v>
      </c>
      <c r="BA100" s="41">
        <f t="shared" si="47"/>
        <v>119001.32853763649</v>
      </c>
      <c r="BB100" s="176">
        <f t="shared" si="48"/>
        <v>156929.71483475645</v>
      </c>
      <c r="BC100" s="41">
        <f t="shared" si="49"/>
        <v>142826.45601635313</v>
      </c>
      <c r="BD100" s="176">
        <f t="shared" si="50"/>
        <v>148008.19777123095</v>
      </c>
      <c r="BE100" s="42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Growth'!O107</f>
        <v>No</v>
      </c>
      <c r="L101" s="155"/>
      <c r="M101" s="150">
        <f>Summary!$G$56</f>
        <v>0.5</v>
      </c>
      <c r="N101" s="149">
        <f>Summary!$G$57</f>
        <v>0</v>
      </c>
      <c r="O101" s="149">
        <f>Summary!$G$58</f>
        <v>0</v>
      </c>
      <c r="P101" s="149">
        <f>Summary!$G$59</f>
        <v>0.125</v>
      </c>
      <c r="Q101" s="149">
        <f>Summary!$G$60</f>
        <v>0.125</v>
      </c>
      <c r="R101" s="149">
        <f>Summary!$G$61</f>
        <v>0.125</v>
      </c>
      <c r="S101" s="149">
        <f>Summary!$G$62</f>
        <v>0.125</v>
      </c>
      <c r="T101" s="153">
        <f t="shared" si="52"/>
        <v>1</v>
      </c>
      <c r="U101" s="161">
        <f t="shared" si="31"/>
        <v>44489.95000511581</v>
      </c>
      <c r="V101" s="158">
        <f t="shared" si="32"/>
        <v>0</v>
      </c>
      <c r="W101" s="158">
        <f t="shared" si="33"/>
        <v>0</v>
      </c>
      <c r="X101" s="158">
        <f t="shared" si="34"/>
        <v>2266.0937981544921</v>
      </c>
      <c r="Y101" s="158">
        <f t="shared" si="35"/>
        <v>4330.8041437134043</v>
      </c>
      <c r="Z101" s="158">
        <f t="shared" si="36"/>
        <v>16011.271935442563</v>
      </c>
      <c r="AA101" s="162">
        <f t="shared" si="37"/>
        <v>6390.9197811749063</v>
      </c>
      <c r="AB101" s="38">
        <f t="shared" si="53"/>
        <v>73288.294643427274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66">
        <f t="shared" si="59"/>
        <v>17163.454164323328</v>
      </c>
      <c r="AI101" s="147">
        <f t="shared" si="60"/>
        <v>145854.10707576724</v>
      </c>
      <c r="AJ101" s="35">
        <f>IF(OR(K101="Yes",Summary!$G$77="EP"),$AI101*M101,AB101)</f>
        <v>73288.294643427274</v>
      </c>
      <c r="AK101" s="38">
        <f>IF(OR(L101="Yes",Summary!$G$77="EP"),$AI101*N101,AC101)</f>
        <v>0</v>
      </c>
      <c r="AL101" s="38">
        <f>IF(OR(M101="Yes",Summary!$G$77="EP"),$AI101*O101,AD101)</f>
        <v>0</v>
      </c>
      <c r="AM101" s="38">
        <f>IF(OR(N101="Yes",Summary!$G$77="EP"),$AI101*P101,AE101)</f>
        <v>19349.268504921947</v>
      </c>
      <c r="AN101" s="38">
        <f>IF(OR(O101="Yes",Summary!$G$77="EP"),$AI101*Q101,AF101)</f>
        <v>17617.711256626128</v>
      </c>
      <c r="AO101" s="38">
        <f>IF(OR(P101="Yes",Summary!$G$77="EP"),$AI101*R101,AG101)</f>
        <v>18435.378506468565</v>
      </c>
      <c r="AP101" s="159">
        <f>IF(OR(Q101="Yes",Summary!$G$77="EP"),$AI101*S101,AH101)</f>
        <v>17163.454164323328</v>
      </c>
      <c r="AQ101" s="161">
        <f t="shared" si="38"/>
        <v>44489.95000511581</v>
      </c>
      <c r="AR101" s="158">
        <f t="shared" si="39"/>
        <v>0</v>
      </c>
      <c r="AS101" s="158">
        <f t="shared" si="40"/>
        <v>0</v>
      </c>
      <c r="AT101" s="158">
        <f t="shared" si="41"/>
        <v>2266.0937981544921</v>
      </c>
      <c r="AU101" s="158">
        <f t="shared" si="42"/>
        <v>4330.8041437134043</v>
      </c>
      <c r="AV101" s="158">
        <f t="shared" si="43"/>
        <v>16011.271935442563</v>
      </c>
      <c r="AW101" s="162">
        <f t="shared" si="44"/>
        <v>6390.9197811749063</v>
      </c>
      <c r="AY101" s="40">
        <f t="shared" si="45"/>
        <v>101578.59036813221</v>
      </c>
      <c r="AZ101" s="176">
        <f t="shared" si="46"/>
        <v>114299.1792011939</v>
      </c>
      <c r="BA101" s="41">
        <f t="shared" si="47"/>
        <v>118677.29496775866</v>
      </c>
      <c r="BB101" s="176">
        <f t="shared" si="48"/>
        <v>154794.14803937566</v>
      </c>
      <c r="BC101" s="41">
        <f t="shared" si="49"/>
        <v>140941.69005300905</v>
      </c>
      <c r="BD101" s="176">
        <f t="shared" si="50"/>
        <v>147483.02805174844</v>
      </c>
      <c r="BE101" s="42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Growth'!O108</f>
        <v>No</v>
      </c>
      <c r="L102" s="155"/>
      <c r="M102" s="150">
        <f>Summary!$G$56</f>
        <v>0.5</v>
      </c>
      <c r="N102" s="149">
        <f>Summary!$G$57</f>
        <v>0</v>
      </c>
      <c r="O102" s="149">
        <f>Summary!$G$58</f>
        <v>0</v>
      </c>
      <c r="P102" s="149">
        <f>Summary!$G$59</f>
        <v>0.125</v>
      </c>
      <c r="Q102" s="149">
        <f>Summary!$G$60</f>
        <v>0.125</v>
      </c>
      <c r="R102" s="149">
        <f>Summary!$G$61</f>
        <v>0.125</v>
      </c>
      <c r="S102" s="149">
        <f>Summary!$G$62</f>
        <v>0.125</v>
      </c>
      <c r="T102" s="153">
        <f t="shared" si="52"/>
        <v>1</v>
      </c>
      <c r="U102" s="161">
        <f t="shared" si="31"/>
        <v>44489.95000511581</v>
      </c>
      <c r="V102" s="158">
        <f t="shared" si="32"/>
        <v>0</v>
      </c>
      <c r="W102" s="158">
        <f t="shared" si="33"/>
        <v>0</v>
      </c>
      <c r="X102" s="158">
        <f t="shared" si="34"/>
        <v>2266.0937981544921</v>
      </c>
      <c r="Y102" s="158">
        <f t="shared" si="35"/>
        <v>4330.8041437134043</v>
      </c>
      <c r="Z102" s="158">
        <f t="shared" si="36"/>
        <v>16011.271935442561</v>
      </c>
      <c r="AA102" s="162">
        <f t="shared" si="37"/>
        <v>6390.9197811749063</v>
      </c>
      <c r="AB102" s="38">
        <f t="shared" si="53"/>
        <v>73283.845648426766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66">
        <f t="shared" si="59"/>
        <v>17087.402218927349</v>
      </c>
      <c r="AI102" s="147">
        <f t="shared" si="60"/>
        <v>146741.93279803282</v>
      </c>
      <c r="AJ102" s="35">
        <f>IF(OR(K102="Yes",Summary!$G$77="EP"),$AI102*M102,AB102)</f>
        <v>73283.845648426766</v>
      </c>
      <c r="AK102" s="38">
        <f>IF(OR(L102="Yes",Summary!$G$77="EP"),$AI102*N102,AC102)</f>
        <v>0</v>
      </c>
      <c r="AL102" s="38">
        <f>IF(OR(M102="Yes",Summary!$G$77="EP"),$AI102*O102,AD102)</f>
        <v>0</v>
      </c>
      <c r="AM102" s="38">
        <f>IF(OR(N102="Yes",Summary!$G$77="EP"),$AI102*P102,AE102)</f>
        <v>19734.731059988026</v>
      </c>
      <c r="AN102" s="38">
        <f>IF(OR(O102="Yes",Summary!$G$77="EP"),$AI102*Q102,AF102)</f>
        <v>18067.681807157951</v>
      </c>
      <c r="AO102" s="38">
        <f>IF(OR(P102="Yes",Summary!$G$77="EP"),$AI102*R102,AG102)</f>
        <v>18568.272063532739</v>
      </c>
      <c r="AP102" s="159">
        <f>IF(OR(Q102="Yes",Summary!$G$77="EP"),$AI102*S102,AH102)</f>
        <v>17087.402218927349</v>
      </c>
      <c r="AQ102" s="161">
        <f t="shared" si="38"/>
        <v>44489.95000511581</v>
      </c>
      <c r="AR102" s="158">
        <f t="shared" si="39"/>
        <v>0</v>
      </c>
      <c r="AS102" s="158">
        <f t="shared" si="40"/>
        <v>0</v>
      </c>
      <c r="AT102" s="158">
        <f t="shared" si="41"/>
        <v>2266.0937981544921</v>
      </c>
      <c r="AU102" s="158">
        <f t="shared" si="42"/>
        <v>4330.8041437134043</v>
      </c>
      <c r="AV102" s="158">
        <f t="shared" si="43"/>
        <v>16011.271935442563</v>
      </c>
      <c r="AW102" s="162">
        <f t="shared" si="44"/>
        <v>6390.9197811749063</v>
      </c>
      <c r="AY102" s="40">
        <f t="shared" si="45"/>
        <v>101572.42399950669</v>
      </c>
      <c r="AZ102" s="176">
        <f t="shared" si="46"/>
        <v>114821.50571417352</v>
      </c>
      <c r="BA102" s="41">
        <f t="shared" si="47"/>
        <v>120329.86617413563</v>
      </c>
      <c r="BB102" s="176">
        <f t="shared" si="48"/>
        <v>157877.84847990429</v>
      </c>
      <c r="BC102" s="41">
        <f t="shared" si="49"/>
        <v>144541.45445726364</v>
      </c>
      <c r="BD102" s="176">
        <f t="shared" si="50"/>
        <v>148546.17650826182</v>
      </c>
      <c r="BE102" s="42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Growth'!O109</f>
        <v>No</v>
      </c>
      <c r="L103" s="155"/>
      <c r="M103" s="150">
        <f>Summary!$G$56</f>
        <v>0.5</v>
      </c>
      <c r="N103" s="149">
        <f>Summary!$G$57</f>
        <v>0</v>
      </c>
      <c r="O103" s="149">
        <f>Summary!$G$58</f>
        <v>0</v>
      </c>
      <c r="P103" s="149">
        <f>Summary!$G$59</f>
        <v>0.125</v>
      </c>
      <c r="Q103" s="149">
        <f>Summary!$G$60</f>
        <v>0.125</v>
      </c>
      <c r="R103" s="149">
        <f>Summary!$G$61</f>
        <v>0.125</v>
      </c>
      <c r="S103" s="149">
        <f>Summary!$G$62</f>
        <v>0.125</v>
      </c>
      <c r="T103" s="153">
        <f t="shared" si="52"/>
        <v>1</v>
      </c>
      <c r="U103" s="161">
        <f t="shared" si="31"/>
        <v>44489.95000511581</v>
      </c>
      <c r="V103" s="158">
        <f t="shared" si="32"/>
        <v>0</v>
      </c>
      <c r="W103" s="158">
        <f t="shared" si="33"/>
        <v>0</v>
      </c>
      <c r="X103" s="158">
        <f t="shared" si="34"/>
        <v>2266.0937981544921</v>
      </c>
      <c r="Y103" s="158">
        <f t="shared" si="35"/>
        <v>4330.8041437134043</v>
      </c>
      <c r="Z103" s="158">
        <f t="shared" si="36"/>
        <v>16011.271935442561</v>
      </c>
      <c r="AA103" s="162">
        <f t="shared" si="37"/>
        <v>6390.9197811749073</v>
      </c>
      <c r="AB103" s="38">
        <f t="shared" si="53"/>
        <v>73288.294643427274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66">
        <f t="shared" si="59"/>
        <v>17155.78506058592</v>
      </c>
      <c r="AI103" s="147">
        <f t="shared" si="60"/>
        <v>146762.83133822875</v>
      </c>
      <c r="AJ103" s="35">
        <f>IF(OR(K103="Yes",Summary!$G$77="EP"),$AI103*M103,AB103)</f>
        <v>73288.294643427274</v>
      </c>
      <c r="AK103" s="38">
        <f>IF(OR(L103="Yes",Summary!$G$77="EP"),$AI103*N103,AC103)</f>
        <v>0</v>
      </c>
      <c r="AL103" s="38">
        <f>IF(OR(M103="Yes",Summary!$G$77="EP"),$AI103*O103,AD103)</f>
        <v>0</v>
      </c>
      <c r="AM103" s="38">
        <f>IF(OR(N103="Yes",Summary!$G$77="EP"),$AI103*P103,AE103)</f>
        <v>19723.627200377068</v>
      </c>
      <c r="AN103" s="38">
        <f>IF(OR(O103="Yes",Summary!$G$77="EP"),$AI103*Q103,AF103)</f>
        <v>18094.099712434603</v>
      </c>
      <c r="AO103" s="38">
        <f>IF(OR(P103="Yes",Summary!$G$77="EP"),$AI103*R103,AG103)</f>
        <v>18501.024721403879</v>
      </c>
      <c r="AP103" s="159">
        <f>IF(OR(Q103="Yes",Summary!$G$77="EP"),$AI103*S103,AH103)</f>
        <v>17155.78506058592</v>
      </c>
      <c r="AQ103" s="161">
        <f t="shared" si="38"/>
        <v>44489.95000511581</v>
      </c>
      <c r="AR103" s="158">
        <f t="shared" si="39"/>
        <v>0</v>
      </c>
      <c r="AS103" s="158">
        <f t="shared" si="40"/>
        <v>0</v>
      </c>
      <c r="AT103" s="158">
        <f t="shared" si="41"/>
        <v>2266.0937981544921</v>
      </c>
      <c r="AU103" s="158">
        <f t="shared" si="42"/>
        <v>4330.8041437134043</v>
      </c>
      <c r="AV103" s="158">
        <f t="shared" si="43"/>
        <v>16011.271935442561</v>
      </c>
      <c r="AW103" s="162">
        <f t="shared" si="44"/>
        <v>6390.9197811749063</v>
      </c>
      <c r="AY103" s="40">
        <f t="shared" si="45"/>
        <v>101578.59036813221</v>
      </c>
      <c r="AZ103" s="176">
        <f t="shared" si="46"/>
        <v>114821.50571417352</v>
      </c>
      <c r="BA103" s="41">
        <f t="shared" si="47"/>
        <v>120303.94348854541</v>
      </c>
      <c r="BB103" s="176">
        <f t="shared" si="48"/>
        <v>157789.01760301663</v>
      </c>
      <c r="BC103" s="41">
        <f t="shared" si="49"/>
        <v>144752.79769947685</v>
      </c>
      <c r="BD103" s="176">
        <f t="shared" si="50"/>
        <v>148008.19777123095</v>
      </c>
      <c r="BE103" s="42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Growth'!O110</f>
        <v>Yes</v>
      </c>
      <c r="L104" s="155"/>
      <c r="M104" s="150">
        <f>Summary!$G$56</f>
        <v>0.5</v>
      </c>
      <c r="N104" s="149">
        <f>Summary!$G$57</f>
        <v>0</v>
      </c>
      <c r="O104" s="149">
        <f>Summary!$G$58</f>
        <v>0</v>
      </c>
      <c r="P104" s="149">
        <f>Summary!$G$59</f>
        <v>0.125</v>
      </c>
      <c r="Q104" s="149">
        <f>Summary!$G$60</f>
        <v>0.125</v>
      </c>
      <c r="R104" s="149">
        <f>Summary!$G$61</f>
        <v>0.125</v>
      </c>
      <c r="S104" s="149">
        <f>Summary!$G$62</f>
        <v>0.125</v>
      </c>
      <c r="T104" s="153">
        <f t="shared" si="52"/>
        <v>1</v>
      </c>
      <c r="U104" s="161">
        <f t="shared" si="31"/>
        <v>44142.92793682652</v>
      </c>
      <c r="V104" s="158">
        <f t="shared" si="32"/>
        <v>0</v>
      </c>
      <c r="W104" s="158">
        <f t="shared" si="33"/>
        <v>0</v>
      </c>
      <c r="X104" s="158">
        <f t="shared" si="34"/>
        <v>2266.0937981544921</v>
      </c>
      <c r="Y104" s="158">
        <f t="shared" si="35"/>
        <v>4330.8041437134043</v>
      </c>
      <c r="Z104" s="158">
        <f t="shared" si="36"/>
        <v>16011.271935442563</v>
      </c>
      <c r="AA104" s="162">
        <f t="shared" si="37"/>
        <v>6390.9197811749073</v>
      </c>
      <c r="AB104" s="38">
        <f t="shared" si="53"/>
        <v>72712.230897540649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66">
        <f t="shared" si="59"/>
        <v>17245.257937522369</v>
      </c>
      <c r="AI104" s="147">
        <f t="shared" si="60"/>
        <v>146567.69129685353</v>
      </c>
      <c r="AJ104" s="35">
        <f>IF(OR(K104="Yes",Summary!$G$77="EP"),$AI104*M104,AB104)</f>
        <v>73283.845648426766</v>
      </c>
      <c r="AK104" s="38">
        <f>IF(OR(L104="Yes",Summary!$G$77="EP"),$AI104*N104,AC104)</f>
        <v>0</v>
      </c>
      <c r="AL104" s="38">
        <f>IF(OR(M104="Yes",Summary!$G$77="EP"),$AI104*O104,AD104)</f>
        <v>0</v>
      </c>
      <c r="AM104" s="38">
        <f>IF(OR(N104="Yes",Summary!$G$77="EP"),$AI104*P104,AE104)</f>
        <v>19862.991968963568</v>
      </c>
      <c r="AN104" s="38">
        <f>IF(OR(O104="Yes",Summary!$G$77="EP"),$AI104*Q104,AF104)</f>
        <v>18395.090600422682</v>
      </c>
      <c r="AO104" s="38">
        <f>IF(OR(P104="Yes",Summary!$G$77="EP"),$AI104*R104,AG104)</f>
        <v>18352.119892404266</v>
      </c>
      <c r="AP104" s="159">
        <f>IF(OR(Q104="Yes",Summary!$G$77="EP"),$AI104*S104,AH104)</f>
        <v>17245.257937522369</v>
      </c>
      <c r="AQ104" s="161">
        <f t="shared" si="38"/>
        <v>44489.95000511581</v>
      </c>
      <c r="AR104" s="158">
        <f t="shared" si="39"/>
        <v>0</v>
      </c>
      <c r="AS104" s="158">
        <f t="shared" si="40"/>
        <v>0</v>
      </c>
      <c r="AT104" s="158">
        <f t="shared" si="41"/>
        <v>2266.0937981544921</v>
      </c>
      <c r="AU104" s="158">
        <f t="shared" si="42"/>
        <v>4330.8041437134043</v>
      </c>
      <c r="AV104" s="158">
        <f t="shared" si="43"/>
        <v>16011.271935442561</v>
      </c>
      <c r="AW104" s="162">
        <f t="shared" si="44"/>
        <v>6390.9197811749073</v>
      </c>
      <c r="AY104" s="40">
        <f t="shared" si="45"/>
        <v>101572.42399950669</v>
      </c>
      <c r="AZ104" s="176">
        <f t="shared" si="46"/>
        <v>115127.83254133449</v>
      </c>
      <c r="BA104" s="41">
        <f t="shared" si="47"/>
        <v>121020.05767797543</v>
      </c>
      <c r="BB104" s="176">
        <f t="shared" si="48"/>
        <v>158903.93575170866</v>
      </c>
      <c r="BC104" s="41">
        <f t="shared" si="49"/>
        <v>147160.72480338148</v>
      </c>
      <c r="BD104" s="176">
        <f t="shared" si="50"/>
        <v>146816.95913923404</v>
      </c>
      <c r="BE104" s="42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Growth'!O111</f>
        <v>No</v>
      </c>
      <c r="L105" s="155"/>
      <c r="M105" s="150">
        <f>Summary!$G$56</f>
        <v>0.5</v>
      </c>
      <c r="N105" s="149">
        <f>Summary!$G$57</f>
        <v>0</v>
      </c>
      <c r="O105" s="149">
        <f>Summary!$G$58</f>
        <v>0</v>
      </c>
      <c r="P105" s="149">
        <f>Summary!$G$59</f>
        <v>0.125</v>
      </c>
      <c r="Q105" s="149">
        <f>Summary!$G$60</f>
        <v>0.125</v>
      </c>
      <c r="R105" s="149">
        <f>Summary!$G$61</f>
        <v>0.125</v>
      </c>
      <c r="S105" s="149">
        <f>Summary!$G$62</f>
        <v>0.125</v>
      </c>
      <c r="T105" s="153">
        <f t="shared" si="52"/>
        <v>1</v>
      </c>
      <c r="U105" s="161">
        <f t="shared" si="31"/>
        <v>44142.92793682652</v>
      </c>
      <c r="V105" s="158">
        <f t="shared" si="32"/>
        <v>0</v>
      </c>
      <c r="W105" s="158">
        <f t="shared" si="33"/>
        <v>0</v>
      </c>
      <c r="X105" s="158">
        <f t="shared" si="34"/>
        <v>2266.0937981544921</v>
      </c>
      <c r="Y105" s="158">
        <f t="shared" si="35"/>
        <v>4330.8041437134043</v>
      </c>
      <c r="Z105" s="158">
        <f t="shared" si="36"/>
        <v>16011.271935442563</v>
      </c>
      <c r="AA105" s="162">
        <f t="shared" si="37"/>
        <v>6390.9197811749073</v>
      </c>
      <c r="AB105" s="38">
        <f t="shared" si="53"/>
        <v>72712.230897540649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66">
        <f t="shared" si="59"/>
        <v>17169.20599212639</v>
      </c>
      <c r="AI105" s="147">
        <f t="shared" si="60"/>
        <v>145824.11828358824</v>
      </c>
      <c r="AJ105" s="35">
        <f>IF(OR(K105="Yes",Summary!$G$77="EP"),$AI105*M105,AB105)</f>
        <v>72712.230897540649</v>
      </c>
      <c r="AK105" s="38">
        <f>IF(OR(L105="Yes",Summary!$G$77="EP"),$AI105*N105,AC105)</f>
        <v>0</v>
      </c>
      <c r="AL105" s="38">
        <f>IF(OR(M105="Yes",Summary!$G$77="EP"),$AI105*O105,AD105)</f>
        <v>0</v>
      </c>
      <c r="AM105" s="38">
        <f>IF(OR(N105="Yes",Summary!$G$77="EP"),$AI105*P105,AE105)</f>
        <v>19440.81869436739</v>
      </c>
      <c r="AN105" s="38">
        <f>IF(OR(O105="Yes",Summary!$G$77="EP"),$AI105*Q105,AF105)</f>
        <v>18194.574368568756</v>
      </c>
      <c r="AO105" s="38">
        <f>IF(OR(P105="Yes",Summary!$G$77="EP"),$AI105*R105,AG105)</f>
        <v>18307.288330985026</v>
      </c>
      <c r="AP105" s="159">
        <f>IF(OR(Q105="Yes",Summary!$G$77="EP"),$AI105*S105,AH105)</f>
        <v>17169.20599212639</v>
      </c>
      <c r="AQ105" s="161">
        <f t="shared" si="38"/>
        <v>44142.92793682652</v>
      </c>
      <c r="AR105" s="158">
        <f t="shared" si="39"/>
        <v>0</v>
      </c>
      <c r="AS105" s="158">
        <f t="shared" si="40"/>
        <v>0</v>
      </c>
      <c r="AT105" s="158">
        <f t="shared" si="41"/>
        <v>2266.0937981544921</v>
      </c>
      <c r="AU105" s="158">
        <f t="shared" si="42"/>
        <v>4330.8041437134043</v>
      </c>
      <c r="AV105" s="158">
        <f t="shared" si="43"/>
        <v>16011.271935442563</v>
      </c>
      <c r="AW105" s="162">
        <f t="shared" si="44"/>
        <v>6390.9197811749073</v>
      </c>
      <c r="AY105" s="40">
        <f t="shared" si="45"/>
        <v>101572.42399950669</v>
      </c>
      <c r="AZ105" s="176">
        <f t="shared" si="46"/>
        <v>114750.81490790559</v>
      </c>
      <c r="BA105" s="41">
        <f t="shared" si="47"/>
        <v>120271.54013155762</v>
      </c>
      <c r="BB105" s="176">
        <f t="shared" si="48"/>
        <v>155526.54955493921</v>
      </c>
      <c r="BC105" s="41">
        <f t="shared" si="49"/>
        <v>145556.59494855008</v>
      </c>
      <c r="BD105" s="176">
        <f t="shared" si="50"/>
        <v>146458.30664788012</v>
      </c>
      <c r="BE105" s="42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Growth'!O112</f>
        <v>Yes</v>
      </c>
      <c r="L106" s="155"/>
      <c r="M106" s="150">
        <f>Summary!$G$56</f>
        <v>0.5</v>
      </c>
      <c r="N106" s="149">
        <f>Summary!$G$57</f>
        <v>0</v>
      </c>
      <c r="O106" s="149">
        <f>Summary!$G$58</f>
        <v>0</v>
      </c>
      <c r="P106" s="149">
        <f>Summary!$G$59</f>
        <v>0.125</v>
      </c>
      <c r="Q106" s="149">
        <f>Summary!$G$60</f>
        <v>0.125</v>
      </c>
      <c r="R106" s="149">
        <f>Summary!$G$61</f>
        <v>0.125</v>
      </c>
      <c r="S106" s="149">
        <f>Summary!$G$62</f>
        <v>0.125</v>
      </c>
      <c r="T106" s="153">
        <f t="shared" si="52"/>
        <v>1</v>
      </c>
      <c r="U106" s="161">
        <f t="shared" si="31"/>
        <v>43975.597246915771</v>
      </c>
      <c r="V106" s="158">
        <f t="shared" si="32"/>
        <v>0</v>
      </c>
      <c r="W106" s="158">
        <f t="shared" si="33"/>
        <v>0</v>
      </c>
      <c r="X106" s="158">
        <f t="shared" si="34"/>
        <v>2266.0937981544921</v>
      </c>
      <c r="Y106" s="158">
        <f t="shared" si="35"/>
        <v>4330.8041437134043</v>
      </c>
      <c r="Z106" s="158">
        <f t="shared" si="36"/>
        <v>16011.271935442563</v>
      </c>
      <c r="AA106" s="162">
        <f t="shared" si="37"/>
        <v>6390.9197811749063</v>
      </c>
      <c r="AB106" s="38">
        <f t="shared" si="53"/>
        <v>72432.20622539497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66">
        <f t="shared" si="59"/>
        <v>17171.762360038858</v>
      </c>
      <c r="AI106" s="147">
        <f t="shared" si="60"/>
        <v>145415.63320949391</v>
      </c>
      <c r="AJ106" s="35">
        <f>IF(OR(K106="Yes",Summary!$G$77="EP"),$AI106*M106,AB106)</f>
        <v>72707.816604746957</v>
      </c>
      <c r="AK106" s="38">
        <f>IF(OR(L106="Yes",Summary!$G$77="EP"),$AI106*N106,AC106)</f>
        <v>0</v>
      </c>
      <c r="AL106" s="38">
        <f>IF(OR(M106="Yes",Summary!$G$77="EP"),$AI106*O106,AD106)</f>
        <v>0</v>
      </c>
      <c r="AM106" s="38">
        <f>IF(OR(N106="Yes",Summary!$G$77="EP"),$AI106*P106,AE106)</f>
        <v>19461.213538550775</v>
      </c>
      <c r="AN106" s="38">
        <f>IF(OR(O106="Yes",Summary!$G$77="EP"),$AI106*Q106,AF106)</f>
        <v>18198.472092298096</v>
      </c>
      <c r="AO106" s="38">
        <f>IF(OR(P106="Yes",Summary!$G$77="EP"),$AI106*R106,AG106)</f>
        <v>18151.978993211233</v>
      </c>
      <c r="AP106" s="159">
        <f>IF(OR(Q106="Yes",Summary!$G$77="EP"),$AI106*S106,AH106)</f>
        <v>17171.762360038858</v>
      </c>
      <c r="AQ106" s="161">
        <f t="shared" si="38"/>
        <v>44142.92793682652</v>
      </c>
      <c r="AR106" s="158">
        <f t="shared" si="39"/>
        <v>0</v>
      </c>
      <c r="AS106" s="158">
        <f t="shared" si="40"/>
        <v>0</v>
      </c>
      <c r="AT106" s="158">
        <f t="shared" si="41"/>
        <v>2266.0937981544921</v>
      </c>
      <c r="AU106" s="158">
        <f t="shared" si="42"/>
        <v>4330.8041437134043</v>
      </c>
      <c r="AV106" s="158">
        <f t="shared" si="43"/>
        <v>16011.271935442563</v>
      </c>
      <c r="AW106" s="162">
        <f t="shared" si="44"/>
        <v>6390.9197811749073</v>
      </c>
      <c r="AY106" s="40">
        <f t="shared" si="45"/>
        <v>101566.25763088118</v>
      </c>
      <c r="AZ106" s="176">
        <f t="shared" si="46"/>
        <v>114958.96005969445</v>
      </c>
      <c r="BA106" s="41">
        <f t="shared" si="47"/>
        <v>120433.55691649654</v>
      </c>
      <c r="BB106" s="176">
        <f t="shared" si="48"/>
        <v>155689.70830840629</v>
      </c>
      <c r="BC106" s="41">
        <f t="shared" si="49"/>
        <v>145587.7767383848</v>
      </c>
      <c r="BD106" s="176">
        <f t="shared" si="50"/>
        <v>145215.83194568974</v>
      </c>
      <c r="BE106" s="42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Growth'!O113</f>
        <v>Yes</v>
      </c>
      <c r="L107" s="155"/>
      <c r="M107" s="150">
        <f>Summary!$G$56</f>
        <v>0.5</v>
      </c>
      <c r="N107" s="149">
        <f>Summary!$G$57</f>
        <v>0</v>
      </c>
      <c r="O107" s="149">
        <f>Summary!$G$58</f>
        <v>0</v>
      </c>
      <c r="P107" s="149">
        <f>Summary!$G$59</f>
        <v>0.125</v>
      </c>
      <c r="Q107" s="149">
        <f>Summary!$G$60</f>
        <v>0.125</v>
      </c>
      <c r="R107" s="149">
        <f>Summary!$G$61</f>
        <v>0.125</v>
      </c>
      <c r="S107" s="149">
        <f>Summary!$G$62</f>
        <v>0.125</v>
      </c>
      <c r="T107" s="153">
        <f t="shared" si="52"/>
        <v>1</v>
      </c>
      <c r="U107" s="161">
        <f t="shared" si="31"/>
        <v>43627.964786150107</v>
      </c>
      <c r="V107" s="158">
        <f t="shared" si="32"/>
        <v>0</v>
      </c>
      <c r="W107" s="158">
        <f t="shared" si="33"/>
        <v>0</v>
      </c>
      <c r="X107" s="158">
        <f t="shared" si="34"/>
        <v>2266.0937981544921</v>
      </c>
      <c r="Y107" s="158">
        <f t="shared" si="35"/>
        <v>4330.8041437134043</v>
      </c>
      <c r="Z107" s="158">
        <f t="shared" si="36"/>
        <v>16011.271935442563</v>
      </c>
      <c r="AA107" s="162">
        <f t="shared" si="37"/>
        <v>6390.9197811749063</v>
      </c>
      <c r="AB107" s="38">
        <f t="shared" si="53"/>
        <v>71855.258002789225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66">
        <f t="shared" si="59"/>
        <v>17198.60422311979</v>
      </c>
      <c r="AI107" s="147">
        <f t="shared" si="60"/>
        <v>144855.61733134056</v>
      </c>
      <c r="AJ107" s="35">
        <f>IF(OR(K107="Yes",Summary!$G$77="EP"),$AI107*M107,AB107)</f>
        <v>72427.80866567028</v>
      </c>
      <c r="AK107" s="38">
        <f>IF(OR(L107="Yes",Summary!$G$77="EP"),$AI107*N107,AC107)</f>
        <v>0</v>
      </c>
      <c r="AL107" s="38">
        <f>IF(OR(M107="Yes",Summary!$G$77="EP"),$AI107*O107,AD107)</f>
        <v>0</v>
      </c>
      <c r="AM107" s="38">
        <f>IF(OR(N107="Yes",Summary!$G$77="EP"),$AI107*P107,AE107)</f>
        <v>19350.854770580656</v>
      </c>
      <c r="AN107" s="38">
        <f>IF(OR(O107="Yes",Summary!$G$77="EP"),$AI107*Q107,AF107)</f>
        <v>18266.898797768768</v>
      </c>
      <c r="AO107" s="38">
        <f>IF(OR(P107="Yes",Summary!$G$77="EP"),$AI107*R107,AG107)</f>
        <v>18184.001537082117</v>
      </c>
      <c r="AP107" s="159">
        <f>IF(OR(Q107="Yes",Summary!$G$77="EP"),$AI107*S107,AH107)</f>
        <v>17198.60422311979</v>
      </c>
      <c r="AQ107" s="161">
        <f t="shared" si="38"/>
        <v>43975.597246915771</v>
      </c>
      <c r="AR107" s="158">
        <f t="shared" si="39"/>
        <v>0</v>
      </c>
      <c r="AS107" s="158">
        <f t="shared" si="40"/>
        <v>0</v>
      </c>
      <c r="AT107" s="158">
        <f t="shared" si="41"/>
        <v>2266.0937981544921</v>
      </c>
      <c r="AU107" s="158">
        <f t="shared" si="42"/>
        <v>4330.8041437134043</v>
      </c>
      <c r="AV107" s="158">
        <f t="shared" si="43"/>
        <v>16011.271935442563</v>
      </c>
      <c r="AW107" s="162">
        <f t="shared" si="44"/>
        <v>6390.9197811749063</v>
      </c>
      <c r="AY107" s="40">
        <f t="shared" si="45"/>
        <v>101560.09126225566</v>
      </c>
      <c r="AZ107" s="176">
        <f t="shared" si="46"/>
        <v>114900.05105447119</v>
      </c>
      <c r="BA107" s="41">
        <f t="shared" si="47"/>
        <v>120206.73341758206</v>
      </c>
      <c r="BB107" s="176">
        <f t="shared" si="48"/>
        <v>154806.83816464533</v>
      </c>
      <c r="BC107" s="41">
        <f t="shared" si="49"/>
        <v>146135.19038215018</v>
      </c>
      <c r="BD107" s="176">
        <f t="shared" si="50"/>
        <v>145472.01229665685</v>
      </c>
      <c r="BE107" s="42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Growth'!O114</f>
        <v>Yes</v>
      </c>
      <c r="L108" s="155"/>
      <c r="M108" s="150">
        <f>Summary!$G$56</f>
        <v>0.5</v>
      </c>
      <c r="N108" s="149">
        <f>Summary!$G$57</f>
        <v>0</v>
      </c>
      <c r="O108" s="149">
        <f>Summary!$G$58</f>
        <v>0</v>
      </c>
      <c r="P108" s="149">
        <f>Summary!$G$59</f>
        <v>0.125</v>
      </c>
      <c r="Q108" s="149">
        <f>Summary!$G$60</f>
        <v>0.125</v>
      </c>
      <c r="R108" s="149">
        <f>Summary!$G$61</f>
        <v>0.125</v>
      </c>
      <c r="S108" s="149">
        <f>Summary!$G$62</f>
        <v>0.125</v>
      </c>
      <c r="T108" s="153">
        <f t="shared" si="52"/>
        <v>1</v>
      </c>
      <c r="U108" s="161">
        <f t="shared" si="31"/>
        <v>43192.332680945219</v>
      </c>
      <c r="V108" s="158">
        <f t="shared" si="32"/>
        <v>0</v>
      </c>
      <c r="W108" s="158">
        <f t="shared" si="33"/>
        <v>0</v>
      </c>
      <c r="X108" s="158">
        <f t="shared" si="34"/>
        <v>2266.0937981544921</v>
      </c>
      <c r="Y108" s="158">
        <f t="shared" si="35"/>
        <v>4330.8041437134043</v>
      </c>
      <c r="Z108" s="158">
        <f t="shared" si="36"/>
        <v>16011.271935442563</v>
      </c>
      <c r="AA108" s="162">
        <f t="shared" si="37"/>
        <v>6390.9197811749063</v>
      </c>
      <c r="AB108" s="38">
        <f t="shared" si="53"/>
        <v>71133.452692248684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66">
        <f t="shared" si="59"/>
        <v>17162.175980367094</v>
      </c>
      <c r="AI108" s="147">
        <f t="shared" si="60"/>
        <v>143701.79041262122</v>
      </c>
      <c r="AJ108" s="35">
        <f>IF(OR(K108="Yes",Summary!$G$77="EP"),$AI108*M108,AB108)</f>
        <v>71850.895206310612</v>
      </c>
      <c r="AK108" s="38">
        <f>IF(OR(L108="Yes",Summary!$G$77="EP"),$AI108*N108,AC108)</f>
        <v>0</v>
      </c>
      <c r="AL108" s="38">
        <f>IF(OR(M108="Yes",Summary!$G$77="EP"),$AI108*O108,AD108)</f>
        <v>0</v>
      </c>
      <c r="AM108" s="38">
        <f>IF(OR(N108="Yes",Summary!$G$77="EP"),$AI108*P108,AE108)</f>
        <v>19199.706314243751</v>
      </c>
      <c r="AN108" s="38">
        <f>IF(OR(O108="Yes",Summary!$G$77="EP"),$AI108*Q108,AF108)</f>
        <v>18168.156463292104</v>
      </c>
      <c r="AO108" s="38">
        <f>IF(OR(P108="Yes",Summary!$G$77="EP"),$AI108*R108,AG108)</f>
        <v>18038.298962469591</v>
      </c>
      <c r="AP108" s="159">
        <f>IF(OR(Q108="Yes",Summary!$G$77="EP"),$AI108*S108,AH108)</f>
        <v>17162.175980367094</v>
      </c>
      <c r="AQ108" s="161">
        <f t="shared" si="38"/>
        <v>43627.964786150107</v>
      </c>
      <c r="AR108" s="158">
        <f t="shared" si="39"/>
        <v>0</v>
      </c>
      <c r="AS108" s="158">
        <f t="shared" si="40"/>
        <v>0</v>
      </c>
      <c r="AT108" s="158">
        <f t="shared" si="41"/>
        <v>2266.0937981544921</v>
      </c>
      <c r="AU108" s="158">
        <f t="shared" si="42"/>
        <v>4330.8041437134043</v>
      </c>
      <c r="AV108" s="158">
        <f t="shared" si="43"/>
        <v>16011.271935442563</v>
      </c>
      <c r="AW108" s="162">
        <f t="shared" si="44"/>
        <v>6390.9197811749063</v>
      </c>
      <c r="AY108" s="40">
        <f t="shared" si="45"/>
        <v>101553.92489363014</v>
      </c>
      <c r="AZ108" s="176">
        <f t="shared" si="46"/>
        <v>114593.72422731022</v>
      </c>
      <c r="BA108" s="41">
        <f t="shared" si="47"/>
        <v>119863.25783351155</v>
      </c>
      <c r="BB108" s="176">
        <f t="shared" si="48"/>
        <v>153597.6505139501</v>
      </c>
      <c r="BC108" s="41">
        <f t="shared" si="49"/>
        <v>145345.25170633686</v>
      </c>
      <c r="BD108" s="176">
        <f t="shared" si="50"/>
        <v>144306.39169975664</v>
      </c>
      <c r="BE108" s="42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Growth'!O115</f>
        <v>Yes</v>
      </c>
      <c r="L109" s="155"/>
      <c r="M109" s="150">
        <f>Summary!$G$56</f>
        <v>0.5</v>
      </c>
      <c r="N109" s="149">
        <f>Summary!$G$57</f>
        <v>0</v>
      </c>
      <c r="O109" s="149">
        <f>Summary!$G$58</f>
        <v>0</v>
      </c>
      <c r="P109" s="149">
        <f>Summary!$G$59</f>
        <v>0.125</v>
      </c>
      <c r="Q109" s="149">
        <f>Summary!$G$60</f>
        <v>0.125</v>
      </c>
      <c r="R109" s="149">
        <f>Summary!$G$61</f>
        <v>0.125</v>
      </c>
      <c r="S109" s="149">
        <f>Summary!$G$62</f>
        <v>0.125</v>
      </c>
      <c r="T109" s="153">
        <f t="shared" si="52"/>
        <v>1</v>
      </c>
      <c r="U109" s="161">
        <f t="shared" si="31"/>
        <v>42736.834478929719</v>
      </c>
      <c r="V109" s="158">
        <f t="shared" si="32"/>
        <v>0</v>
      </c>
      <c r="W109" s="158">
        <f t="shared" si="33"/>
        <v>0</v>
      </c>
      <c r="X109" s="158">
        <f t="shared" si="34"/>
        <v>2266.0937981544921</v>
      </c>
      <c r="Y109" s="158">
        <f t="shared" si="35"/>
        <v>4330.8041437134043</v>
      </c>
      <c r="Z109" s="158">
        <f t="shared" si="36"/>
        <v>16011.271935442564</v>
      </c>
      <c r="AA109" s="162">
        <f t="shared" si="37"/>
        <v>6390.9197811749054</v>
      </c>
      <c r="AB109" s="38">
        <f t="shared" si="53"/>
        <v>70383.292703349362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66">
        <f t="shared" si="59"/>
        <v>17107.214070248989</v>
      </c>
      <c r="AI109" s="147">
        <f t="shared" si="60"/>
        <v>142266.90538449737</v>
      </c>
      <c r="AJ109" s="35">
        <f>IF(OR(K109="Yes",Summary!$G$77="EP"),$AI109*M109,AB109)</f>
        <v>71133.452692248684</v>
      </c>
      <c r="AK109" s="38">
        <f>IF(OR(L109="Yes",Summary!$G$77="EP"),$AI109*N109,AC109)</f>
        <v>0</v>
      </c>
      <c r="AL109" s="38">
        <f>IF(OR(M109="Yes",Summary!$G$77="EP"),$AI109*O109,AD109)</f>
        <v>0</v>
      </c>
      <c r="AM109" s="38">
        <f>IF(OR(N109="Yes",Summary!$G$77="EP"),$AI109*P109,AE109)</f>
        <v>18961.086637298082</v>
      </c>
      <c r="AN109" s="38">
        <f>IF(OR(O109="Yes",Summary!$G$77="EP"),$AI109*Q109,AF109)</f>
        <v>18013.979835775906</v>
      </c>
      <c r="AO109" s="38">
        <f>IF(OR(P109="Yes",Summary!$G$77="EP"),$AI109*R109,AG109)</f>
        <v>17801.33213782504</v>
      </c>
      <c r="AP109" s="159">
        <f>IF(OR(Q109="Yes",Summary!$G$77="EP"),$AI109*S109,AH109)</f>
        <v>17107.214070248989</v>
      </c>
      <c r="AQ109" s="161">
        <f t="shared" si="38"/>
        <v>43192.332680945219</v>
      </c>
      <c r="AR109" s="158">
        <f t="shared" si="39"/>
        <v>0</v>
      </c>
      <c r="AS109" s="158">
        <f t="shared" si="40"/>
        <v>0</v>
      </c>
      <c r="AT109" s="158">
        <f t="shared" si="41"/>
        <v>2266.0937981544921</v>
      </c>
      <c r="AU109" s="158">
        <f t="shared" si="42"/>
        <v>4330.8041437134043</v>
      </c>
      <c r="AV109" s="158">
        <f t="shared" si="43"/>
        <v>16011.271935442563</v>
      </c>
      <c r="AW109" s="162">
        <f t="shared" si="44"/>
        <v>6390.9197811749063</v>
      </c>
      <c r="AY109" s="40">
        <f t="shared" si="45"/>
        <v>101553.92489363014</v>
      </c>
      <c r="AZ109" s="176">
        <f t="shared" si="46"/>
        <v>114185.28845776225</v>
      </c>
      <c r="BA109" s="41">
        <f t="shared" si="47"/>
        <v>119257.31505783999</v>
      </c>
      <c r="BB109" s="176">
        <f t="shared" si="48"/>
        <v>151688.69309838474</v>
      </c>
      <c r="BC109" s="41">
        <f t="shared" si="49"/>
        <v>144111.83868620728</v>
      </c>
      <c r="BD109" s="176">
        <f t="shared" si="50"/>
        <v>142410.65710260021</v>
      </c>
      <c r="BE109" s="42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Growth'!O116</f>
        <v>Yes</v>
      </c>
      <c r="L110" s="155"/>
      <c r="M110" s="150">
        <f>Summary!$G$56</f>
        <v>0.5</v>
      </c>
      <c r="N110" s="149">
        <f>Summary!$G$57</f>
        <v>0</v>
      </c>
      <c r="O110" s="149">
        <f>Summary!$G$58</f>
        <v>0</v>
      </c>
      <c r="P110" s="149">
        <f>Summary!$G$59</f>
        <v>0.125</v>
      </c>
      <c r="Q110" s="149">
        <f>Summary!$G$60</f>
        <v>0.125</v>
      </c>
      <c r="R110" s="149">
        <f>Summary!$G$61</f>
        <v>0.125</v>
      </c>
      <c r="S110" s="149">
        <f>Summary!$G$62</f>
        <v>0.125</v>
      </c>
      <c r="T110" s="153">
        <f t="shared" si="52"/>
        <v>1</v>
      </c>
      <c r="U110" s="161">
        <f t="shared" si="31"/>
        <v>42157.226332562917</v>
      </c>
      <c r="V110" s="158">
        <f t="shared" si="32"/>
        <v>0</v>
      </c>
      <c r="W110" s="158">
        <f t="shared" si="33"/>
        <v>0</v>
      </c>
      <c r="X110" s="158">
        <f t="shared" si="34"/>
        <v>2266.0937981544921</v>
      </c>
      <c r="Y110" s="158">
        <f t="shared" si="35"/>
        <v>4330.8041437134043</v>
      </c>
      <c r="Z110" s="158">
        <f t="shared" si="36"/>
        <v>16011.271935442566</v>
      </c>
      <c r="AA110" s="162">
        <f t="shared" si="37"/>
        <v>6390.9197811749054</v>
      </c>
      <c r="AB110" s="38">
        <f t="shared" si="53"/>
        <v>69424.520324464611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66">
        <f t="shared" si="59"/>
        <v>17096.349506620991</v>
      </c>
      <c r="AI110" s="147">
        <f t="shared" si="60"/>
        <v>140758.03803980292</v>
      </c>
      <c r="AJ110" s="35">
        <f>IF(OR(K110="Yes",Summary!$G$77="EP"),$AI110*M110,AB110)</f>
        <v>70379.019019901461</v>
      </c>
      <c r="AK110" s="38">
        <f>IF(OR(L110="Yes",Summary!$G$77="EP"),$AI110*N110,AC110)</f>
        <v>0</v>
      </c>
      <c r="AL110" s="38">
        <f>IF(OR(M110="Yes",Summary!$G$77="EP"),$AI110*O110,AD110)</f>
        <v>0</v>
      </c>
      <c r="AM110" s="38">
        <f>IF(OR(N110="Yes",Summary!$G$77="EP"),$AI110*P110,AE110)</f>
        <v>18789.769946157605</v>
      </c>
      <c r="AN110" s="38">
        <f>IF(OR(O110="Yes",Summary!$G$77="EP"),$AI110*Q110,AF110)</f>
        <v>17849.409278314797</v>
      </c>
      <c r="AO110" s="38">
        <f>IF(OR(P110="Yes",Summary!$G$77="EP"),$AI110*R110,AG110)</f>
        <v>17597.988984244923</v>
      </c>
      <c r="AP110" s="159">
        <f>IF(OR(Q110="Yes",Summary!$G$77="EP"),$AI110*S110,AH110)</f>
        <v>17096.349506620991</v>
      </c>
      <c r="AQ110" s="161">
        <f t="shared" si="38"/>
        <v>42736.834478929719</v>
      </c>
      <c r="AR110" s="158">
        <f t="shared" si="39"/>
        <v>0</v>
      </c>
      <c r="AS110" s="158">
        <f t="shared" si="40"/>
        <v>0</v>
      </c>
      <c r="AT110" s="158">
        <f t="shared" si="41"/>
        <v>2266.0937981544921</v>
      </c>
      <c r="AU110" s="158">
        <f t="shared" si="42"/>
        <v>4330.8041437134043</v>
      </c>
      <c r="AV110" s="158">
        <f t="shared" si="43"/>
        <v>16011.271935442564</v>
      </c>
      <c r="AW110" s="162">
        <f t="shared" si="44"/>
        <v>6390.9197811749054</v>
      </c>
      <c r="AY110" s="40">
        <f t="shared" si="45"/>
        <v>101547.75852500462</v>
      </c>
      <c r="AZ110" s="176">
        <f t="shared" si="46"/>
        <v>114028.19777716688</v>
      </c>
      <c r="BA110" s="41">
        <f t="shared" si="47"/>
        <v>118842.55208839636</v>
      </c>
      <c r="BB110" s="176">
        <f t="shared" si="48"/>
        <v>150318.15956926093</v>
      </c>
      <c r="BC110" s="41">
        <f t="shared" si="49"/>
        <v>142795.27422651841</v>
      </c>
      <c r="BD110" s="176">
        <f t="shared" si="50"/>
        <v>140783.91187395927</v>
      </c>
      <c r="BE110" s="42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Growth'!O117</f>
        <v>No</v>
      </c>
      <c r="L111" s="155"/>
      <c r="M111" s="150">
        <f>Summary!$G$56</f>
        <v>0.5</v>
      </c>
      <c r="N111" s="149">
        <f>Summary!$G$57</f>
        <v>0</v>
      </c>
      <c r="O111" s="149">
        <f>Summary!$G$58</f>
        <v>0</v>
      </c>
      <c r="P111" s="149">
        <f>Summary!$G$59</f>
        <v>0.125</v>
      </c>
      <c r="Q111" s="149">
        <f>Summary!$G$60</f>
        <v>0.125</v>
      </c>
      <c r="R111" s="149">
        <f>Summary!$G$61</f>
        <v>0.125</v>
      </c>
      <c r="S111" s="149">
        <f>Summary!$G$62</f>
        <v>0.125</v>
      </c>
      <c r="T111" s="153">
        <f t="shared" si="52"/>
        <v>1</v>
      </c>
      <c r="U111" s="161">
        <f t="shared" si="31"/>
        <v>42157.226332562917</v>
      </c>
      <c r="V111" s="158">
        <f t="shared" si="32"/>
        <v>0</v>
      </c>
      <c r="W111" s="158">
        <f t="shared" si="33"/>
        <v>0</v>
      </c>
      <c r="X111" s="158">
        <f t="shared" si="34"/>
        <v>2266.0937981544921</v>
      </c>
      <c r="Y111" s="158">
        <f t="shared" si="35"/>
        <v>4330.8041437134043</v>
      </c>
      <c r="Z111" s="158">
        <f t="shared" si="36"/>
        <v>16011.271935442566</v>
      </c>
      <c r="AA111" s="162">
        <f t="shared" si="37"/>
        <v>6390.9197811749063</v>
      </c>
      <c r="AB111" s="38">
        <f t="shared" si="53"/>
        <v>69424.520324464611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66">
        <f t="shared" si="59"/>
        <v>17141.725037067332</v>
      </c>
      <c r="AI111" s="147">
        <f t="shared" si="60"/>
        <v>140228.21753600478</v>
      </c>
      <c r="AJ111" s="35">
        <f>IF(OR(K111="Yes",Summary!$G$77="EP"),$AI111*M111,AB111)</f>
        <v>69424.520324464611</v>
      </c>
      <c r="AK111" s="38">
        <f>IF(OR(L111="Yes",Summary!$G$77="EP"),$AI111*N111,AC111)</f>
        <v>0</v>
      </c>
      <c r="AL111" s="38">
        <f>IF(OR(M111="Yes",Summary!$G$77="EP"),$AI111*O111,AD111)</f>
        <v>0</v>
      </c>
      <c r="AM111" s="38">
        <f>IF(OR(N111="Yes",Summary!$G$77="EP"),$AI111*P111,AE111)</f>
        <v>18506.508221388292</v>
      </c>
      <c r="AN111" s="38">
        <f>IF(OR(O111="Yes",Summary!$G$77="EP"),$AI111*Q111,AF111)</f>
        <v>17509.441153033295</v>
      </c>
      <c r="AO111" s="38">
        <f>IF(OR(P111="Yes",Summary!$G$77="EP"),$AI111*R111,AG111)</f>
        <v>17646.022800051254</v>
      </c>
      <c r="AP111" s="159">
        <f>IF(OR(Q111="Yes",Summary!$G$77="EP"),$AI111*S111,AH111)</f>
        <v>17141.725037067332</v>
      </c>
      <c r="AQ111" s="161">
        <f t="shared" si="38"/>
        <v>42157.226332562917</v>
      </c>
      <c r="AR111" s="158">
        <f t="shared" si="39"/>
        <v>0</v>
      </c>
      <c r="AS111" s="158">
        <f t="shared" si="40"/>
        <v>0</v>
      </c>
      <c r="AT111" s="158">
        <f t="shared" si="41"/>
        <v>2266.0937981544921</v>
      </c>
      <c r="AU111" s="158">
        <f t="shared" si="42"/>
        <v>4330.8041437134043</v>
      </c>
      <c r="AV111" s="158">
        <f t="shared" si="43"/>
        <v>16011.271935442566</v>
      </c>
      <c r="AW111" s="162">
        <f t="shared" si="44"/>
        <v>6390.9197811749054</v>
      </c>
      <c r="AY111" s="40">
        <f t="shared" si="45"/>
        <v>101547.75852500462</v>
      </c>
      <c r="AZ111" s="176">
        <f t="shared" si="46"/>
        <v>113741.50728508031</v>
      </c>
      <c r="BA111" s="41">
        <f t="shared" si="47"/>
        <v>117847.76902887138</v>
      </c>
      <c r="BB111" s="176">
        <f t="shared" si="48"/>
        <v>148052.06577110643</v>
      </c>
      <c r="BC111" s="41">
        <f t="shared" si="49"/>
        <v>140075.52922426639</v>
      </c>
      <c r="BD111" s="176">
        <f t="shared" si="50"/>
        <v>141168.18240040989</v>
      </c>
      <c r="BE111" s="42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Growth'!O118</f>
        <v>Yes</v>
      </c>
      <c r="L112" s="155"/>
      <c r="M112" s="150">
        <f>Summary!$G$56</f>
        <v>0.5</v>
      </c>
      <c r="N112" s="149">
        <f>Summary!$G$57</f>
        <v>0</v>
      </c>
      <c r="O112" s="149">
        <f>Summary!$G$58</f>
        <v>0</v>
      </c>
      <c r="P112" s="149">
        <f>Summary!$G$59</f>
        <v>0.125</v>
      </c>
      <c r="Q112" s="149">
        <f>Summary!$G$60</f>
        <v>0.125</v>
      </c>
      <c r="R112" s="149">
        <f>Summary!$G$61</f>
        <v>0.125</v>
      </c>
      <c r="S112" s="149">
        <f>Summary!$G$62</f>
        <v>0.125</v>
      </c>
      <c r="T112" s="153">
        <f t="shared" si="52"/>
        <v>1</v>
      </c>
      <c r="U112" s="161">
        <f t="shared" si="31"/>
        <v>41524.42993278434</v>
      </c>
      <c r="V112" s="158">
        <f t="shared" si="32"/>
        <v>0</v>
      </c>
      <c r="W112" s="158">
        <f t="shared" si="33"/>
        <v>0</v>
      </c>
      <c r="X112" s="158">
        <f t="shared" si="34"/>
        <v>2266.0937981544921</v>
      </c>
      <c r="Y112" s="158">
        <f t="shared" si="35"/>
        <v>4330.8041437134043</v>
      </c>
      <c r="Z112" s="158">
        <f t="shared" si="36"/>
        <v>16011.271935442568</v>
      </c>
      <c r="AA112" s="162">
        <f t="shared" si="37"/>
        <v>6390.9197811749054</v>
      </c>
      <c r="AB112" s="38">
        <f t="shared" si="53"/>
        <v>68378.27877031597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66">
        <f t="shared" si="59"/>
        <v>16900.787361317038</v>
      </c>
      <c r="AI112" s="147">
        <f t="shared" si="60"/>
        <v>138840.60920366272</v>
      </c>
      <c r="AJ112" s="35">
        <f>IF(OR(K112="Yes",Summary!$G$77="EP"),$AI112*M112,AB112)</f>
        <v>69420.304601831362</v>
      </c>
      <c r="AK112" s="38">
        <f>IF(OR(L112="Yes",Summary!$G$77="EP"),$AI112*N112,AC112)</f>
        <v>0</v>
      </c>
      <c r="AL112" s="38">
        <f>IF(OR(M112="Yes",Summary!$G$77="EP"),$AI112*O112,AD112)</f>
        <v>0</v>
      </c>
      <c r="AM112" s="38">
        <f>IF(OR(N112="Yes",Summary!$G$77="EP"),$AI112*P112,AE112)</f>
        <v>18625.251536411582</v>
      </c>
      <c r="AN112" s="38">
        <f>IF(OR(O112="Yes",Summary!$G$77="EP"),$AI112*Q112,AF112)</f>
        <v>17575.269376017739</v>
      </c>
      <c r="AO112" s="38">
        <f>IF(OR(P112="Yes",Summary!$G$77="EP"),$AI112*R112,AG112)</f>
        <v>17361.022159600376</v>
      </c>
      <c r="AP112" s="159">
        <f>IF(OR(Q112="Yes",Summary!$G$77="EP"),$AI112*S112,AH112)</f>
        <v>16900.787361317038</v>
      </c>
      <c r="AQ112" s="161">
        <f t="shared" si="38"/>
        <v>42157.226332562917</v>
      </c>
      <c r="AR112" s="158">
        <f t="shared" si="39"/>
        <v>0</v>
      </c>
      <c r="AS112" s="158">
        <f t="shared" si="40"/>
        <v>0</v>
      </c>
      <c r="AT112" s="158">
        <f t="shared" si="41"/>
        <v>2266.0937981544921</v>
      </c>
      <c r="AU112" s="158">
        <f t="shared" si="42"/>
        <v>4330.8041437134043</v>
      </c>
      <c r="AV112" s="158">
        <f t="shared" si="43"/>
        <v>16011.271935442566</v>
      </c>
      <c r="AW112" s="162">
        <f t="shared" si="44"/>
        <v>6390.9197811749063</v>
      </c>
      <c r="AY112" s="40">
        <f t="shared" si="45"/>
        <v>101541.59215637912</v>
      </c>
      <c r="AZ112" s="176">
        <f t="shared" si="46"/>
        <v>113600.12567254447</v>
      </c>
      <c r="BA112" s="41">
        <f t="shared" si="47"/>
        <v>118298.17569100158</v>
      </c>
      <c r="BB112" s="176">
        <f t="shared" si="48"/>
        <v>149002.01229129278</v>
      </c>
      <c r="BC112" s="41">
        <f t="shared" si="49"/>
        <v>140602.15500814194</v>
      </c>
      <c r="BD112" s="176">
        <f t="shared" si="50"/>
        <v>138888.17727680289</v>
      </c>
      <c r="BE112" s="42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Growth'!O119</f>
        <v>No</v>
      </c>
      <c r="L113" s="155"/>
      <c r="M113" s="150">
        <f>Summary!$G$56</f>
        <v>0.5</v>
      </c>
      <c r="N113" s="149">
        <f>Summary!$G$57</f>
        <v>0</v>
      </c>
      <c r="O113" s="149">
        <f>Summary!$G$58</f>
        <v>0</v>
      </c>
      <c r="P113" s="149">
        <f>Summary!$G$59</f>
        <v>0.125</v>
      </c>
      <c r="Q113" s="149">
        <f>Summary!$G$60</f>
        <v>0.125</v>
      </c>
      <c r="R113" s="149">
        <f>Summary!$G$61</f>
        <v>0.125</v>
      </c>
      <c r="S113" s="149">
        <f>Summary!$G$62</f>
        <v>0.125</v>
      </c>
      <c r="T113" s="153">
        <f t="shared" si="52"/>
        <v>1</v>
      </c>
      <c r="U113" s="161">
        <f t="shared" si="31"/>
        <v>41524.42993278434</v>
      </c>
      <c r="V113" s="158">
        <f t="shared" si="32"/>
        <v>0</v>
      </c>
      <c r="W113" s="158">
        <f t="shared" si="33"/>
        <v>0</v>
      </c>
      <c r="X113" s="158">
        <f t="shared" si="34"/>
        <v>2266.0937981544921</v>
      </c>
      <c r="Y113" s="158">
        <f t="shared" si="35"/>
        <v>4330.8041437134043</v>
      </c>
      <c r="Z113" s="158">
        <f t="shared" si="36"/>
        <v>16011.271935442566</v>
      </c>
      <c r="AA113" s="162">
        <f t="shared" si="37"/>
        <v>6390.9197811749054</v>
      </c>
      <c r="AB113" s="38">
        <f t="shared" si="53"/>
        <v>68374.126327322694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66">
        <f t="shared" si="59"/>
        <v>17011.989365509482</v>
      </c>
      <c r="AI113" s="147">
        <f t="shared" si="60"/>
        <v>138311.9770460974</v>
      </c>
      <c r="AJ113" s="35">
        <f>IF(OR(K113="Yes",Summary!$G$77="EP"),$AI113*M113,AB113)</f>
        <v>68374.126327322694</v>
      </c>
      <c r="AK113" s="38">
        <f>IF(OR(L113="Yes",Summary!$G$77="EP"),$AI113*N113,AC113)</f>
        <v>0</v>
      </c>
      <c r="AL113" s="38">
        <f>IF(OR(M113="Yes",Summary!$G$77="EP"),$AI113*O113,AD113)</f>
        <v>0</v>
      </c>
      <c r="AM113" s="38">
        <f>IF(OR(N113="Yes",Summary!$G$77="EP"),$AI113*P113,AE113)</f>
        <v>18361.931437066036</v>
      </c>
      <c r="AN113" s="38">
        <f>IF(OR(O113="Yes",Summary!$G$77="EP"),$AI113*Q113,AF113)</f>
        <v>17367.823857533866</v>
      </c>
      <c r="AO113" s="38">
        <f>IF(OR(P113="Yes",Summary!$G$77="EP"),$AI113*R113,AG113)</f>
        <v>17196.106058665318</v>
      </c>
      <c r="AP113" s="159">
        <f>IF(OR(Q113="Yes",Summary!$G$77="EP"),$AI113*S113,AH113)</f>
        <v>17011.989365509482</v>
      </c>
      <c r="AQ113" s="161">
        <f t="shared" si="38"/>
        <v>41524.42993278434</v>
      </c>
      <c r="AR113" s="158">
        <f t="shared" si="39"/>
        <v>0</v>
      </c>
      <c r="AS113" s="158">
        <f t="shared" si="40"/>
        <v>0</v>
      </c>
      <c r="AT113" s="158">
        <f t="shared" si="41"/>
        <v>2266.0937981544921</v>
      </c>
      <c r="AU113" s="158">
        <f t="shared" si="42"/>
        <v>4330.8041437134043</v>
      </c>
      <c r="AV113" s="158">
        <f t="shared" si="43"/>
        <v>16011.271935442568</v>
      </c>
      <c r="AW113" s="162">
        <f t="shared" si="44"/>
        <v>6390.9197811749054</v>
      </c>
      <c r="AY113" s="40">
        <f t="shared" si="45"/>
        <v>101535.4257877536</v>
      </c>
      <c r="AZ113" s="176">
        <f t="shared" si="46"/>
        <v>113588.34387149982</v>
      </c>
      <c r="BA113" s="41">
        <f t="shared" si="47"/>
        <v>117465.40941641554</v>
      </c>
      <c r="BB113" s="176">
        <f t="shared" si="48"/>
        <v>146895.45149652837</v>
      </c>
      <c r="BC113" s="41">
        <f t="shared" si="49"/>
        <v>138942.59086027095</v>
      </c>
      <c r="BD113" s="176">
        <f t="shared" si="50"/>
        <v>137568.8484693224</v>
      </c>
      <c r="BE113" s="42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Growth'!O120</f>
        <v>No</v>
      </c>
      <c r="L114" s="155"/>
      <c r="M114" s="150">
        <f>Summary!$G$56</f>
        <v>0.5</v>
      </c>
      <c r="N114" s="149">
        <f>Summary!$G$57</f>
        <v>0</v>
      </c>
      <c r="O114" s="149">
        <f>Summary!$G$58</f>
        <v>0</v>
      </c>
      <c r="P114" s="149">
        <f>Summary!$G$59</f>
        <v>0.125</v>
      </c>
      <c r="Q114" s="149">
        <f>Summary!$G$60</f>
        <v>0.125</v>
      </c>
      <c r="R114" s="149">
        <f>Summary!$G$61</f>
        <v>0.125</v>
      </c>
      <c r="S114" s="149">
        <f>Summary!$G$62</f>
        <v>0.125</v>
      </c>
      <c r="T114" s="153">
        <f t="shared" si="52"/>
        <v>1</v>
      </c>
      <c r="U114" s="161">
        <f t="shared" si="31"/>
        <v>41524.42993278434</v>
      </c>
      <c r="V114" s="158">
        <f t="shared" si="32"/>
        <v>0</v>
      </c>
      <c r="W114" s="158">
        <f t="shared" si="33"/>
        <v>0</v>
      </c>
      <c r="X114" s="158">
        <f t="shared" si="34"/>
        <v>2266.0937981544921</v>
      </c>
      <c r="Y114" s="158">
        <f t="shared" si="35"/>
        <v>4330.8041437134043</v>
      </c>
      <c r="Z114" s="158">
        <f t="shared" si="36"/>
        <v>16011.271935442564</v>
      </c>
      <c r="AA114" s="162">
        <f t="shared" si="37"/>
        <v>6390.9197811749063</v>
      </c>
      <c r="AB114" s="38">
        <f t="shared" si="53"/>
        <v>68369.973884329418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66">
        <f t="shared" si="59"/>
        <v>16895.674625492098</v>
      </c>
      <c r="AI114" s="147">
        <f t="shared" si="60"/>
        <v>137524.98158510524</v>
      </c>
      <c r="AJ114" s="35">
        <f>IF(OR(K114="Yes",Summary!$G$77="EP"),$AI114*M114,AB114)</f>
        <v>68369.973884329418</v>
      </c>
      <c r="AK114" s="38">
        <f>IF(OR(L114="Yes",Summary!$G$77="EP"),$AI114*N114,AC114)</f>
        <v>0</v>
      </c>
      <c r="AL114" s="38">
        <f>IF(OR(M114="Yes",Summary!$G$77="EP"),$AI114*O114,AD114)</f>
        <v>0</v>
      </c>
      <c r="AM114" s="38">
        <f>IF(OR(N114="Yes",Summary!$G$77="EP"),$AI114*P114,AE114)</f>
        <v>18017.485179746553</v>
      </c>
      <c r="AN114" s="38">
        <f>IF(OR(O114="Yes",Summary!$G$77="EP"),$AI114*Q114,AF114)</f>
        <v>17100.180161452376</v>
      </c>
      <c r="AO114" s="38">
        <f>IF(OR(P114="Yes",Summary!$G$77="EP"),$AI114*R114,AG114)</f>
        <v>17141.667734084811</v>
      </c>
      <c r="AP114" s="159">
        <f>IF(OR(Q114="Yes",Summary!$G$77="EP"),$AI114*S114,AH114)</f>
        <v>16895.674625492098</v>
      </c>
      <c r="AQ114" s="161">
        <f t="shared" si="38"/>
        <v>41524.42993278434</v>
      </c>
      <c r="AR114" s="158">
        <f t="shared" si="39"/>
        <v>0</v>
      </c>
      <c r="AS114" s="158">
        <f t="shared" si="40"/>
        <v>0</v>
      </c>
      <c r="AT114" s="158">
        <f t="shared" si="41"/>
        <v>2266.0937981544921</v>
      </c>
      <c r="AU114" s="158">
        <f t="shared" si="42"/>
        <v>4330.8041437134043</v>
      </c>
      <c r="AV114" s="158">
        <f t="shared" si="43"/>
        <v>16011.271935442566</v>
      </c>
      <c r="AW114" s="162">
        <f t="shared" si="44"/>
        <v>6390.9197811749054</v>
      </c>
      <c r="AY114" s="40">
        <f t="shared" si="45"/>
        <v>101529.25941912808</v>
      </c>
      <c r="AZ114" s="176">
        <f t="shared" si="46"/>
        <v>113203.47170404115</v>
      </c>
      <c r="BA114" s="41">
        <f t="shared" si="47"/>
        <v>116499.78937817957</v>
      </c>
      <c r="BB114" s="176">
        <f t="shared" si="48"/>
        <v>144139.88143797251</v>
      </c>
      <c r="BC114" s="41">
        <f t="shared" si="49"/>
        <v>136801.44129161903</v>
      </c>
      <c r="BD114" s="176">
        <f t="shared" si="50"/>
        <v>137133.34187267837</v>
      </c>
      <c r="BE114" s="42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Growth'!O121</f>
        <v>No</v>
      </c>
      <c r="L115" s="155"/>
      <c r="M115" s="150">
        <f>Summary!$G$56</f>
        <v>0.5</v>
      </c>
      <c r="N115" s="149">
        <f>Summary!$G$57</f>
        <v>0</v>
      </c>
      <c r="O115" s="149">
        <f>Summary!$G$58</f>
        <v>0</v>
      </c>
      <c r="P115" s="149">
        <f>Summary!$G$59</f>
        <v>0.125</v>
      </c>
      <c r="Q115" s="149">
        <f>Summary!$G$60</f>
        <v>0.125</v>
      </c>
      <c r="R115" s="149">
        <f>Summary!$G$61</f>
        <v>0.125</v>
      </c>
      <c r="S115" s="149">
        <f>Summary!$G$62</f>
        <v>0.125</v>
      </c>
      <c r="T115" s="153">
        <f t="shared" si="52"/>
        <v>1</v>
      </c>
      <c r="U115" s="161">
        <f t="shared" si="31"/>
        <v>41524.42993278434</v>
      </c>
      <c r="V115" s="158">
        <f t="shared" si="32"/>
        <v>0</v>
      </c>
      <c r="W115" s="158">
        <f t="shared" si="33"/>
        <v>0</v>
      </c>
      <c r="X115" s="158">
        <f t="shared" si="34"/>
        <v>2266.0937981544921</v>
      </c>
      <c r="Y115" s="158">
        <f t="shared" si="35"/>
        <v>4330.8041437134043</v>
      </c>
      <c r="Z115" s="158">
        <f t="shared" si="36"/>
        <v>16011.271935442563</v>
      </c>
      <c r="AA115" s="162">
        <f t="shared" si="37"/>
        <v>6390.9197811749063</v>
      </c>
      <c r="AB115" s="38">
        <f t="shared" si="53"/>
        <v>68369.973884329418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66">
        <f t="shared" si="59"/>
        <v>16791.50263305895</v>
      </c>
      <c r="AI115" s="147">
        <f t="shared" si="60"/>
        <v>137609.57868996376</v>
      </c>
      <c r="AJ115" s="35">
        <f>IF(OR(K115="Yes",Summary!$G$77="EP"),$AI115*M115,AB115)</f>
        <v>68369.973884329418</v>
      </c>
      <c r="AK115" s="38">
        <f>IF(OR(L115="Yes",Summary!$G$77="EP"),$AI115*N115,AC115)</f>
        <v>0</v>
      </c>
      <c r="AL115" s="38">
        <f>IF(OR(M115="Yes",Summary!$G$77="EP"),$AI115*O115,AD115)</f>
        <v>0</v>
      </c>
      <c r="AM115" s="38">
        <f>IF(OR(N115="Yes",Summary!$G$77="EP"),$AI115*P115,AE115)</f>
        <v>18037.653414550128</v>
      </c>
      <c r="AN115" s="38">
        <f>IF(OR(O115="Yes",Summary!$G$77="EP"),$AI115*Q115,AF115)</f>
        <v>17217.544953747009</v>
      </c>
      <c r="AO115" s="38">
        <f>IF(OR(P115="Yes",Summary!$G$77="EP"),$AI115*R115,AG115)</f>
        <v>17192.903804278227</v>
      </c>
      <c r="AP115" s="159">
        <f>IF(OR(Q115="Yes",Summary!$G$77="EP"),$AI115*S115,AH115)</f>
        <v>16791.50263305895</v>
      </c>
      <c r="AQ115" s="161">
        <f t="shared" si="38"/>
        <v>41524.42993278434</v>
      </c>
      <c r="AR115" s="158">
        <f t="shared" si="39"/>
        <v>0</v>
      </c>
      <c r="AS115" s="158">
        <f t="shared" si="40"/>
        <v>0</v>
      </c>
      <c r="AT115" s="158">
        <f t="shared" si="41"/>
        <v>2266.0937981544921</v>
      </c>
      <c r="AU115" s="158">
        <f t="shared" si="42"/>
        <v>4330.8041437134043</v>
      </c>
      <c r="AV115" s="158">
        <f t="shared" si="43"/>
        <v>16011.271935442564</v>
      </c>
      <c r="AW115" s="162">
        <f t="shared" si="44"/>
        <v>6390.9197811749063</v>
      </c>
      <c r="AY115" s="40">
        <f t="shared" si="45"/>
        <v>101529.25941912808</v>
      </c>
      <c r="AZ115" s="176">
        <f t="shared" si="46"/>
        <v>113297.72611239838</v>
      </c>
      <c r="BA115" s="41">
        <f t="shared" si="47"/>
        <v>116726.61287709406</v>
      </c>
      <c r="BB115" s="176">
        <f t="shared" si="48"/>
        <v>144301.22731640111</v>
      </c>
      <c r="BC115" s="41">
        <f t="shared" si="49"/>
        <v>137740.3596299761</v>
      </c>
      <c r="BD115" s="176">
        <f t="shared" si="50"/>
        <v>137543.2304342257</v>
      </c>
      <c r="BE115" s="42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Growth'!O122</f>
        <v>No</v>
      </c>
      <c r="L116" s="155"/>
      <c r="M116" s="150">
        <f>Summary!$G$56</f>
        <v>0.5</v>
      </c>
      <c r="N116" s="149">
        <f>Summary!$G$57</f>
        <v>0</v>
      </c>
      <c r="O116" s="149">
        <f>Summary!$G$58</f>
        <v>0</v>
      </c>
      <c r="P116" s="149">
        <f>Summary!$G$59</f>
        <v>0.125</v>
      </c>
      <c r="Q116" s="149">
        <f>Summary!$G$60</f>
        <v>0.125</v>
      </c>
      <c r="R116" s="149">
        <f>Summary!$G$61</f>
        <v>0.125</v>
      </c>
      <c r="S116" s="149">
        <f>Summary!$G$62</f>
        <v>0.125</v>
      </c>
      <c r="T116" s="153">
        <f t="shared" si="52"/>
        <v>1</v>
      </c>
      <c r="U116" s="161">
        <f t="shared" si="31"/>
        <v>41524.42993278434</v>
      </c>
      <c r="V116" s="158">
        <f t="shared" si="32"/>
        <v>0</v>
      </c>
      <c r="W116" s="158">
        <f t="shared" si="33"/>
        <v>0</v>
      </c>
      <c r="X116" s="158">
        <f t="shared" si="34"/>
        <v>2266.0937981544921</v>
      </c>
      <c r="Y116" s="158">
        <f t="shared" si="35"/>
        <v>4330.8041437134043</v>
      </c>
      <c r="Z116" s="158">
        <f t="shared" si="36"/>
        <v>16011.271935442563</v>
      </c>
      <c r="AA116" s="162">
        <f t="shared" si="37"/>
        <v>6390.9197811749063</v>
      </c>
      <c r="AB116" s="38">
        <f t="shared" si="53"/>
        <v>68369.973884329418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66">
        <f t="shared" si="59"/>
        <v>16528.83583005266</v>
      </c>
      <c r="AI116" s="147">
        <f t="shared" si="60"/>
        <v>136742.21474091394</v>
      </c>
      <c r="AJ116" s="35">
        <f>IF(OR(K116="Yes",Summary!$G$77="EP"),$AI116*M116,AB116)</f>
        <v>68369.973884329418</v>
      </c>
      <c r="AK116" s="38">
        <f>IF(OR(L116="Yes",Summary!$G$77="EP"),$AI116*N116,AC116)</f>
        <v>0</v>
      </c>
      <c r="AL116" s="38">
        <f>IF(OR(M116="Yes",Summary!$G$77="EP"),$AI116*O116,AD116)</f>
        <v>0</v>
      </c>
      <c r="AM116" s="38">
        <f>IF(OR(N116="Yes",Summary!$G$77="EP"),$AI116*P116,AE116)</f>
        <v>17622.731640108039</v>
      </c>
      <c r="AN116" s="38">
        <f>IF(OR(O116="Yes",Summary!$G$77="EP"),$AI116*Q116,AF116)</f>
        <v>16810.016283823577</v>
      </c>
      <c r="AO116" s="38">
        <f>IF(OR(P116="Yes",Summary!$G$77="EP"),$AI116*R116,AG116)</f>
        <v>17410.657102600242</v>
      </c>
      <c r="AP116" s="159">
        <f>IF(OR(Q116="Yes",Summary!$G$77="EP"),$AI116*S116,AH116)</f>
        <v>16528.83583005266</v>
      </c>
      <c r="AQ116" s="161">
        <f t="shared" si="38"/>
        <v>41524.42993278434</v>
      </c>
      <c r="AR116" s="158">
        <f t="shared" si="39"/>
        <v>0</v>
      </c>
      <c r="AS116" s="158">
        <f t="shared" si="40"/>
        <v>0</v>
      </c>
      <c r="AT116" s="158">
        <f t="shared" si="41"/>
        <v>2266.0937981544921</v>
      </c>
      <c r="AU116" s="158">
        <f t="shared" si="42"/>
        <v>4330.8041437134043</v>
      </c>
      <c r="AV116" s="158">
        <f t="shared" si="43"/>
        <v>16011.271935442563</v>
      </c>
      <c r="AW116" s="162">
        <f t="shared" si="44"/>
        <v>6390.9197811749063</v>
      </c>
      <c r="AY116" s="40">
        <f t="shared" si="45"/>
        <v>101529.25941912808</v>
      </c>
      <c r="AZ116" s="176">
        <f t="shared" si="46"/>
        <v>112842.16313867179</v>
      </c>
      <c r="BA116" s="41">
        <f t="shared" si="47"/>
        <v>115291.14416253523</v>
      </c>
      <c r="BB116" s="176">
        <f t="shared" si="48"/>
        <v>140981.8531208644</v>
      </c>
      <c r="BC116" s="41">
        <f t="shared" si="49"/>
        <v>134480.13027058865</v>
      </c>
      <c r="BD116" s="176">
        <f t="shared" si="50"/>
        <v>139285.25682080185</v>
      </c>
      <c r="BE116" s="42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Growth'!O123</f>
        <v>No</v>
      </c>
      <c r="L117" s="155"/>
      <c r="M117" s="150">
        <f>Summary!$G$56</f>
        <v>0.5</v>
      </c>
      <c r="N117" s="149">
        <f>Summary!$G$57</f>
        <v>0</v>
      </c>
      <c r="O117" s="149">
        <f>Summary!$G$58</f>
        <v>0</v>
      </c>
      <c r="P117" s="149">
        <f>Summary!$G$59</f>
        <v>0.125</v>
      </c>
      <c r="Q117" s="149">
        <f>Summary!$G$60</f>
        <v>0.125</v>
      </c>
      <c r="R117" s="149">
        <f>Summary!$G$61</f>
        <v>0.125</v>
      </c>
      <c r="S117" s="149">
        <f>Summary!$G$62</f>
        <v>0.125</v>
      </c>
      <c r="T117" s="153">
        <f t="shared" si="52"/>
        <v>1</v>
      </c>
      <c r="U117" s="161">
        <f t="shared" si="31"/>
        <v>41524.42993278434</v>
      </c>
      <c r="V117" s="158">
        <f t="shared" si="32"/>
        <v>0</v>
      </c>
      <c r="W117" s="158">
        <f t="shared" si="33"/>
        <v>0</v>
      </c>
      <c r="X117" s="158">
        <f t="shared" si="34"/>
        <v>2266.0937981544921</v>
      </c>
      <c r="Y117" s="158">
        <f t="shared" si="35"/>
        <v>4330.8041437134043</v>
      </c>
      <c r="Z117" s="158">
        <f t="shared" si="36"/>
        <v>16011.271935442563</v>
      </c>
      <c r="AA117" s="162">
        <f t="shared" si="37"/>
        <v>6390.9197811749063</v>
      </c>
      <c r="AB117" s="38">
        <f t="shared" si="53"/>
        <v>68361.668998342866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66">
        <f t="shared" si="59"/>
        <v>16376.731939260697</v>
      </c>
      <c r="AI117" s="147">
        <f t="shared" si="60"/>
        <v>136611.62715991202</v>
      </c>
      <c r="AJ117" s="35">
        <f>IF(OR(K117="Yes",Summary!$G$77="EP"),$AI117*M117,AB117)</f>
        <v>68361.668998342866</v>
      </c>
      <c r="AK117" s="38">
        <f>IF(OR(L117="Yes",Summary!$G$77="EP"),$AI117*N117,AC117)</f>
        <v>0</v>
      </c>
      <c r="AL117" s="38">
        <f>IF(OR(M117="Yes",Summary!$G$77="EP"),$AI117*O117,AD117)</f>
        <v>0</v>
      </c>
      <c r="AM117" s="38">
        <f>IF(OR(N117="Yes",Summary!$G$77="EP"),$AI117*P117,AE117)</f>
        <v>17589.873280034797</v>
      </c>
      <c r="AN117" s="38">
        <f>IF(OR(O117="Yes",Summary!$G$77="EP"),$AI117*Q117,AF117)</f>
        <v>16834.268787028373</v>
      </c>
      <c r="AO117" s="38">
        <f>IF(OR(P117="Yes",Summary!$G$77="EP"),$AI117*R117,AG117)</f>
        <v>17449.084155245306</v>
      </c>
      <c r="AP117" s="159">
        <f>IF(OR(Q117="Yes",Summary!$G$77="EP"),$AI117*S117,AH117)</f>
        <v>16376.731939260697</v>
      </c>
      <c r="AQ117" s="161">
        <f t="shared" si="38"/>
        <v>41524.42993278434</v>
      </c>
      <c r="AR117" s="158">
        <f t="shared" si="39"/>
        <v>0</v>
      </c>
      <c r="AS117" s="158">
        <f t="shared" si="40"/>
        <v>0</v>
      </c>
      <c r="AT117" s="158">
        <f t="shared" si="41"/>
        <v>2266.0937981544921</v>
      </c>
      <c r="AU117" s="158">
        <f t="shared" si="42"/>
        <v>4330.8041437134043</v>
      </c>
      <c r="AV117" s="158">
        <f t="shared" si="43"/>
        <v>16011.271935442563</v>
      </c>
      <c r="AW117" s="162">
        <f t="shared" si="44"/>
        <v>6390.9197811749063</v>
      </c>
      <c r="AY117" s="40">
        <f t="shared" si="45"/>
        <v>101516.92668187706</v>
      </c>
      <c r="AZ117" s="176">
        <f t="shared" si="46"/>
        <v>112912.85394493972</v>
      </c>
      <c r="BA117" s="41">
        <f t="shared" si="47"/>
        <v>115352.71054081201</v>
      </c>
      <c r="BB117" s="176">
        <f t="shared" si="48"/>
        <v>140718.98624027846</v>
      </c>
      <c r="BC117" s="41">
        <f t="shared" si="49"/>
        <v>134674.15029622702</v>
      </c>
      <c r="BD117" s="176">
        <f t="shared" si="50"/>
        <v>139592.67324196236</v>
      </c>
      <c r="BE117" s="42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Growth'!O124</f>
        <v>No</v>
      </c>
      <c r="L118" s="155"/>
      <c r="M118" s="150">
        <f>Summary!$G$56</f>
        <v>0.5</v>
      </c>
      <c r="N118" s="149">
        <f>Summary!$G$57</f>
        <v>0</v>
      </c>
      <c r="O118" s="149">
        <f>Summary!$G$58</f>
        <v>0</v>
      </c>
      <c r="P118" s="149">
        <f>Summary!$G$59</f>
        <v>0.125</v>
      </c>
      <c r="Q118" s="149">
        <f>Summary!$G$60</f>
        <v>0.125</v>
      </c>
      <c r="R118" s="149">
        <f>Summary!$G$61</f>
        <v>0.125</v>
      </c>
      <c r="S118" s="149">
        <f>Summary!$G$62</f>
        <v>0.125</v>
      </c>
      <c r="T118" s="153">
        <f t="shared" si="52"/>
        <v>1</v>
      </c>
      <c r="U118" s="161">
        <f t="shared" si="31"/>
        <v>41524.42993278434</v>
      </c>
      <c r="V118" s="158">
        <f t="shared" si="32"/>
        <v>0</v>
      </c>
      <c r="W118" s="158">
        <f t="shared" si="33"/>
        <v>0</v>
      </c>
      <c r="X118" s="158">
        <f t="shared" si="34"/>
        <v>2266.0937981544921</v>
      </c>
      <c r="Y118" s="158">
        <f t="shared" si="35"/>
        <v>4330.8041437134043</v>
      </c>
      <c r="Z118" s="158">
        <f t="shared" si="36"/>
        <v>16011.271935442561</v>
      </c>
      <c r="AA118" s="162">
        <f t="shared" si="37"/>
        <v>6390.9197811749063</v>
      </c>
      <c r="AB118" s="38">
        <f t="shared" si="53"/>
        <v>68361.668998342866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66">
        <f t="shared" si="59"/>
        <v>16326.243672989416</v>
      </c>
      <c r="AI118" s="147">
        <f t="shared" si="60"/>
        <v>135932.49584218324</v>
      </c>
      <c r="AJ118" s="35">
        <f>IF(OR(K118="Yes",Summary!$G$77="EP"),$AI118*M118,AB118)</f>
        <v>68361.668998342866</v>
      </c>
      <c r="AK118" s="38">
        <f>IF(OR(L118="Yes",Summary!$G$77="EP"),$AI118*N118,AC118)</f>
        <v>0</v>
      </c>
      <c r="AL118" s="38">
        <f>IF(OR(M118="Yes",Summary!$G$77="EP"),$AI118*O118,AD118)</f>
        <v>0</v>
      </c>
      <c r="AM118" s="38">
        <f>IF(OR(N118="Yes",Summary!$G$77="EP"),$AI118*P118,AE118)</f>
        <v>17421.955729591551</v>
      </c>
      <c r="AN118" s="38">
        <f>IF(OR(O118="Yes",Summary!$G$77="EP"),$AI118*Q118,AF118)</f>
        <v>16628.122509787616</v>
      </c>
      <c r="AO118" s="38">
        <f>IF(OR(P118="Yes",Summary!$G$77="EP"),$AI118*R118,AG118)</f>
        <v>17194.504931471769</v>
      </c>
      <c r="AP118" s="159">
        <f>IF(OR(Q118="Yes",Summary!$G$77="EP"),$AI118*S118,AH118)</f>
        <v>16326.243672989416</v>
      </c>
      <c r="AQ118" s="161">
        <f t="shared" si="38"/>
        <v>41524.42993278434</v>
      </c>
      <c r="AR118" s="158">
        <f t="shared" si="39"/>
        <v>0</v>
      </c>
      <c r="AS118" s="158">
        <f t="shared" si="40"/>
        <v>0</v>
      </c>
      <c r="AT118" s="158">
        <f t="shared" si="41"/>
        <v>2266.0937981544921</v>
      </c>
      <c r="AU118" s="158">
        <f t="shared" si="42"/>
        <v>4330.8041437134043</v>
      </c>
      <c r="AV118" s="158">
        <f t="shared" si="43"/>
        <v>16011.271935442563</v>
      </c>
      <c r="AW118" s="162">
        <f t="shared" si="44"/>
        <v>6390.9197811749063</v>
      </c>
      <c r="AY118" s="40">
        <f t="shared" si="45"/>
        <v>101516.92668187706</v>
      </c>
      <c r="AZ118" s="176">
        <f t="shared" si="46"/>
        <v>112641.87252091269</v>
      </c>
      <c r="BA118" s="41">
        <f t="shared" si="47"/>
        <v>114727.32575094778</v>
      </c>
      <c r="BB118" s="176">
        <f t="shared" si="48"/>
        <v>139375.6458367325</v>
      </c>
      <c r="BC118" s="41">
        <f t="shared" si="49"/>
        <v>133024.98007830096</v>
      </c>
      <c r="BD118" s="176">
        <f t="shared" si="50"/>
        <v>137556.03945177406</v>
      </c>
      <c r="BE118" s="42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Growth'!O125</f>
        <v>No</v>
      </c>
      <c r="L119" s="155"/>
      <c r="M119" s="150">
        <f>Summary!$G$56</f>
        <v>0.5</v>
      </c>
      <c r="N119" s="149">
        <f>Summary!$G$57</f>
        <v>0</v>
      </c>
      <c r="O119" s="149">
        <f>Summary!$G$58</f>
        <v>0</v>
      </c>
      <c r="P119" s="149">
        <f>Summary!$G$59</f>
        <v>0.125</v>
      </c>
      <c r="Q119" s="149">
        <f>Summary!$G$60</f>
        <v>0.125</v>
      </c>
      <c r="R119" s="149">
        <f>Summary!$G$61</f>
        <v>0.125</v>
      </c>
      <c r="S119" s="149">
        <f>Summary!$G$62</f>
        <v>0.125</v>
      </c>
      <c r="T119" s="153">
        <f t="shared" si="52"/>
        <v>1</v>
      </c>
      <c r="U119" s="161">
        <f t="shared" si="31"/>
        <v>41524.42993278434</v>
      </c>
      <c r="V119" s="158">
        <f t="shared" si="32"/>
        <v>0</v>
      </c>
      <c r="W119" s="158">
        <f t="shared" si="33"/>
        <v>0</v>
      </c>
      <c r="X119" s="158">
        <f t="shared" si="34"/>
        <v>2266.0937981544921</v>
      </c>
      <c r="Y119" s="158">
        <f t="shared" si="35"/>
        <v>4330.8041437134043</v>
      </c>
      <c r="Z119" s="158">
        <f t="shared" si="36"/>
        <v>16011.271935442559</v>
      </c>
      <c r="AA119" s="162">
        <f t="shared" si="37"/>
        <v>6390.9197811749063</v>
      </c>
      <c r="AB119" s="38">
        <f t="shared" si="53"/>
        <v>68357.51655534959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66">
        <f t="shared" si="59"/>
        <v>15985.607648652795</v>
      </c>
      <c r="AI119" s="147">
        <f t="shared" si="60"/>
        <v>135795.77729445318</v>
      </c>
      <c r="AJ119" s="35">
        <f>IF(OR(K119="Yes",Summary!$G$77="EP"),$AI119*M119,AB119)</f>
        <v>68357.51655534959</v>
      </c>
      <c r="AK119" s="38">
        <f>IF(OR(L119="Yes",Summary!$G$77="EP"),$AI119*N119,AC119)</f>
        <v>0</v>
      </c>
      <c r="AL119" s="38">
        <f>IF(OR(M119="Yes",Summary!$G$77="EP"),$AI119*O119,AD119)</f>
        <v>0</v>
      </c>
      <c r="AM119" s="38">
        <f>IF(OR(N119="Yes",Summary!$G$77="EP"),$AI119*P119,AE119)</f>
        <v>17403.373760446684</v>
      </c>
      <c r="AN119" s="38">
        <f>IF(OR(O119="Yes",Summary!$G$77="EP"),$AI119*Q119,AF119)</f>
        <v>16608.200810726536</v>
      </c>
      <c r="AO119" s="38">
        <f>IF(OR(P119="Yes",Summary!$G$77="EP"),$AI119*R119,AG119)</f>
        <v>17441.07851927758</v>
      </c>
      <c r="AP119" s="159">
        <f>IF(OR(Q119="Yes",Summary!$G$77="EP"),$AI119*S119,AH119)</f>
        <v>15985.607648652795</v>
      </c>
      <c r="AQ119" s="161">
        <f t="shared" si="38"/>
        <v>41524.42993278434</v>
      </c>
      <c r="AR119" s="158">
        <f t="shared" si="39"/>
        <v>0</v>
      </c>
      <c r="AS119" s="158">
        <f t="shared" si="40"/>
        <v>0</v>
      </c>
      <c r="AT119" s="158">
        <f t="shared" si="41"/>
        <v>2266.0937981544921</v>
      </c>
      <c r="AU119" s="158">
        <f t="shared" si="42"/>
        <v>4330.8041437134043</v>
      </c>
      <c r="AV119" s="158">
        <f t="shared" si="43"/>
        <v>16011.271935442561</v>
      </c>
      <c r="AW119" s="162">
        <f t="shared" si="44"/>
        <v>6390.9197811749063</v>
      </c>
      <c r="AY119" s="40">
        <f t="shared" si="45"/>
        <v>101510.76031325154</v>
      </c>
      <c r="AZ119" s="176">
        <f t="shared" si="46"/>
        <v>112370.89109688568</v>
      </c>
      <c r="BA119" s="41">
        <f t="shared" si="47"/>
        <v>114519.94426622597</v>
      </c>
      <c r="BB119" s="176">
        <f t="shared" si="48"/>
        <v>139226.99008357356</v>
      </c>
      <c r="BC119" s="41">
        <f t="shared" si="49"/>
        <v>132865.60648581231</v>
      </c>
      <c r="BD119" s="176">
        <f t="shared" si="50"/>
        <v>139528.62815422055</v>
      </c>
      <c r="BE119" s="42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Growth'!O126</f>
        <v>No</v>
      </c>
      <c r="L120" s="155"/>
      <c r="M120" s="150">
        <f>Summary!$G$56</f>
        <v>0.5</v>
      </c>
      <c r="N120" s="149">
        <f>Summary!$G$57</f>
        <v>0</v>
      </c>
      <c r="O120" s="149">
        <f>Summary!$G$58</f>
        <v>0</v>
      </c>
      <c r="P120" s="149">
        <f>Summary!$G$59</f>
        <v>0.125</v>
      </c>
      <c r="Q120" s="149">
        <f>Summary!$G$60</f>
        <v>0.125</v>
      </c>
      <c r="R120" s="149">
        <f>Summary!$G$61</f>
        <v>0.125</v>
      </c>
      <c r="S120" s="149">
        <f>Summary!$G$62</f>
        <v>0.125</v>
      </c>
      <c r="T120" s="153">
        <f t="shared" si="52"/>
        <v>1</v>
      </c>
      <c r="U120" s="161">
        <f t="shared" si="31"/>
        <v>41524.429932784347</v>
      </c>
      <c r="V120" s="158">
        <f t="shared" si="32"/>
        <v>0</v>
      </c>
      <c r="W120" s="158">
        <f t="shared" si="33"/>
        <v>0</v>
      </c>
      <c r="X120" s="158">
        <f t="shared" si="34"/>
        <v>2266.0937981544921</v>
      </c>
      <c r="Y120" s="158">
        <f t="shared" si="35"/>
        <v>4330.8041437134043</v>
      </c>
      <c r="Z120" s="158">
        <f t="shared" si="36"/>
        <v>16011.271935442557</v>
      </c>
      <c r="AA120" s="162">
        <f t="shared" si="37"/>
        <v>6390.9197811749063</v>
      </c>
      <c r="AB120" s="38">
        <f t="shared" si="53"/>
        <v>68357.51655534959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66">
        <f t="shared" si="59"/>
        <v>16037.374098880309</v>
      </c>
      <c r="AI120" s="147">
        <f t="shared" si="60"/>
        <v>136951.10852676039</v>
      </c>
      <c r="AJ120" s="35">
        <f>IF(OR(K120="Yes",Summary!$G$77="EP"),$AI120*M120,AB120)</f>
        <v>68357.51655534959</v>
      </c>
      <c r="AK120" s="38">
        <f>IF(OR(L120="Yes",Summary!$G$77="EP"),$AI120*N120,AC120)</f>
        <v>0</v>
      </c>
      <c r="AL120" s="38">
        <f>IF(OR(M120="Yes",Summary!$G$77="EP"),$AI120*O120,AD120)</f>
        <v>0</v>
      </c>
      <c r="AM120" s="38">
        <f>IF(OR(N120="Yes",Summary!$G$77="EP"),$AI120*P120,AE120)</f>
        <v>18014.765867188766</v>
      </c>
      <c r="AN120" s="38">
        <f>IF(OR(O120="Yes",Summary!$G$77="EP"),$AI120*Q120,AF120)</f>
        <v>17234.868170321864</v>
      </c>
      <c r="AO120" s="38">
        <f>IF(OR(P120="Yes",Summary!$G$77="EP"),$AI120*R120,AG120)</f>
        <v>17306.583835019861</v>
      </c>
      <c r="AP120" s="159">
        <f>IF(OR(Q120="Yes",Summary!$G$77="EP"),$AI120*S120,AH120)</f>
        <v>16037.374098880309</v>
      </c>
      <c r="AQ120" s="161">
        <f t="shared" si="38"/>
        <v>41524.42993278434</v>
      </c>
      <c r="AR120" s="158">
        <f t="shared" si="39"/>
        <v>0</v>
      </c>
      <c r="AS120" s="158">
        <f t="shared" si="40"/>
        <v>0</v>
      </c>
      <c r="AT120" s="158">
        <f t="shared" si="41"/>
        <v>2266.0937981544921</v>
      </c>
      <c r="AU120" s="158">
        <f t="shared" si="42"/>
        <v>4330.8041437134043</v>
      </c>
      <c r="AV120" s="158">
        <f t="shared" si="43"/>
        <v>16011.271935442559</v>
      </c>
      <c r="AW120" s="162">
        <f t="shared" si="44"/>
        <v>6390.9197811749063</v>
      </c>
      <c r="AY120" s="40">
        <f t="shared" si="45"/>
        <v>101510.76031325154</v>
      </c>
      <c r="AZ120" s="176">
        <f t="shared" si="46"/>
        <v>112877.50854180576</v>
      </c>
      <c r="BA120" s="41">
        <f t="shared" si="47"/>
        <v>116438.22299990278</v>
      </c>
      <c r="BB120" s="176">
        <f t="shared" si="48"/>
        <v>144118.12693751021</v>
      </c>
      <c r="BC120" s="41">
        <f t="shared" si="49"/>
        <v>137878.94536257494</v>
      </c>
      <c r="BD120" s="176">
        <f t="shared" si="50"/>
        <v>138452.67068015883</v>
      </c>
      <c r="BE120" s="42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Growth'!O127</f>
        <v>No</v>
      </c>
      <c r="L121" s="155"/>
      <c r="M121" s="150">
        <f>Summary!$G$56</f>
        <v>0.5</v>
      </c>
      <c r="N121" s="149">
        <f>Summary!$G$57</f>
        <v>0</v>
      </c>
      <c r="O121" s="149">
        <f>Summary!$G$58</f>
        <v>0</v>
      </c>
      <c r="P121" s="149">
        <f>Summary!$G$59</f>
        <v>0.125</v>
      </c>
      <c r="Q121" s="149">
        <f>Summary!$G$60</f>
        <v>0.125</v>
      </c>
      <c r="R121" s="149">
        <f>Summary!$G$61</f>
        <v>0.125</v>
      </c>
      <c r="S121" s="149">
        <f>Summary!$G$62</f>
        <v>0.125</v>
      </c>
      <c r="T121" s="153">
        <f t="shared" si="52"/>
        <v>1</v>
      </c>
      <c r="U121" s="161">
        <f t="shared" si="31"/>
        <v>41524.429932784347</v>
      </c>
      <c r="V121" s="158">
        <f t="shared" si="32"/>
        <v>0</v>
      </c>
      <c r="W121" s="158">
        <f t="shared" si="33"/>
        <v>0</v>
      </c>
      <c r="X121" s="158">
        <f t="shared" si="34"/>
        <v>2266.0937981544921</v>
      </c>
      <c r="Y121" s="158">
        <f t="shared" si="35"/>
        <v>4330.8041437134043</v>
      </c>
      <c r="Z121" s="158">
        <f t="shared" si="36"/>
        <v>16011.271935442559</v>
      </c>
      <c r="AA121" s="162">
        <f t="shared" si="37"/>
        <v>6390.9197811749063</v>
      </c>
      <c r="AB121" s="38">
        <f t="shared" si="53"/>
        <v>68353.364112356314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66">
        <f t="shared" si="59"/>
        <v>16211.207116928268</v>
      </c>
      <c r="AI121" s="147">
        <f t="shared" si="60"/>
        <v>137135.68842573004</v>
      </c>
      <c r="AJ121" s="35">
        <f>IF(OR(K121="Yes",Summary!$G$77="EP"),$AI121*M121,AB121)</f>
        <v>68353.364112356314</v>
      </c>
      <c r="AK121" s="38">
        <f>IF(OR(L121="Yes",Summary!$G$77="EP"),$AI121*N121,AC121)</f>
        <v>0</v>
      </c>
      <c r="AL121" s="38">
        <f>IF(OR(M121="Yes",Summary!$G$77="EP"),$AI121*O121,AD121)</f>
        <v>0</v>
      </c>
      <c r="AM121" s="38">
        <f>IF(OR(N121="Yes",Summary!$G$77="EP"),$AI121*P121,AE121)</f>
        <v>18019.298054785075</v>
      </c>
      <c r="AN121" s="38">
        <f>IF(OR(O121="Yes",Summary!$G$77="EP"),$AI121*Q121,AF121)</f>
        <v>17266.049960156601</v>
      </c>
      <c r="AO121" s="38">
        <f>IF(OR(P121="Yes",Summary!$G$77="EP"),$AI121*R121,AG121)</f>
        <v>17285.769181503783</v>
      </c>
      <c r="AP121" s="159">
        <f>IF(OR(Q121="Yes",Summary!$G$77="EP"),$AI121*S121,AH121)</f>
        <v>16211.207116928268</v>
      </c>
      <c r="AQ121" s="161">
        <f t="shared" si="38"/>
        <v>41524.429932784347</v>
      </c>
      <c r="AR121" s="158">
        <f t="shared" si="39"/>
        <v>0</v>
      </c>
      <c r="AS121" s="158">
        <f t="shared" si="40"/>
        <v>0</v>
      </c>
      <c r="AT121" s="158">
        <f t="shared" si="41"/>
        <v>2266.0937981544921</v>
      </c>
      <c r="AU121" s="158">
        <f t="shared" si="42"/>
        <v>4330.8041437134043</v>
      </c>
      <c r="AV121" s="158">
        <f t="shared" si="43"/>
        <v>16011.271935442557</v>
      </c>
      <c r="AW121" s="162">
        <f t="shared" si="44"/>
        <v>6390.9197811749063</v>
      </c>
      <c r="AY121" s="40">
        <f t="shared" si="45"/>
        <v>101504.593944626</v>
      </c>
      <c r="AZ121" s="176">
        <f t="shared" si="46"/>
        <v>113058.16282449044</v>
      </c>
      <c r="BA121" s="41">
        <f t="shared" si="47"/>
        <v>116554.87508505881</v>
      </c>
      <c r="BB121" s="176">
        <f t="shared" si="48"/>
        <v>144154.38443828069</v>
      </c>
      <c r="BC121" s="41">
        <f t="shared" si="49"/>
        <v>138128.39968125283</v>
      </c>
      <c r="BD121" s="176">
        <f t="shared" si="50"/>
        <v>138286.15345203021</v>
      </c>
      <c r="BE121" s="42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Growth'!O128</f>
        <v>No</v>
      </c>
      <c r="L122" s="155"/>
      <c r="M122" s="150">
        <f>Summary!$G$56</f>
        <v>0.5</v>
      </c>
      <c r="N122" s="149">
        <f>Summary!$G$57</f>
        <v>0</v>
      </c>
      <c r="O122" s="149">
        <f>Summary!$G$58</f>
        <v>0</v>
      </c>
      <c r="P122" s="149">
        <f>Summary!$G$59</f>
        <v>0.125</v>
      </c>
      <c r="Q122" s="149">
        <f>Summary!$G$60</f>
        <v>0.125</v>
      </c>
      <c r="R122" s="149">
        <f>Summary!$G$61</f>
        <v>0.125</v>
      </c>
      <c r="S122" s="149">
        <f>Summary!$G$62</f>
        <v>0.125</v>
      </c>
      <c r="T122" s="153">
        <f t="shared" si="52"/>
        <v>1</v>
      </c>
      <c r="U122" s="161">
        <f t="shared" si="31"/>
        <v>41524.429932784347</v>
      </c>
      <c r="V122" s="158">
        <f t="shared" si="32"/>
        <v>0</v>
      </c>
      <c r="W122" s="158">
        <f t="shared" si="33"/>
        <v>0</v>
      </c>
      <c r="X122" s="158">
        <f t="shared" si="34"/>
        <v>2266.0937981544921</v>
      </c>
      <c r="Y122" s="158">
        <f t="shared" si="35"/>
        <v>4330.8041437134043</v>
      </c>
      <c r="Z122" s="158">
        <f t="shared" si="36"/>
        <v>16011.271935442561</v>
      </c>
      <c r="AA122" s="162">
        <f t="shared" si="37"/>
        <v>6390.9197811749063</v>
      </c>
      <c r="AB122" s="38">
        <f t="shared" si="53"/>
        <v>68349.211669363038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66">
        <f t="shared" si="59"/>
        <v>16188.199805716038</v>
      </c>
      <c r="AI122" s="147">
        <f t="shared" si="60"/>
        <v>136608.74116293827</v>
      </c>
      <c r="AJ122" s="35">
        <f>IF(OR(K122="Yes",Summary!$G$77="EP"),$AI122*M122,AB122)</f>
        <v>68349.211669363038</v>
      </c>
      <c r="AK122" s="38">
        <f>IF(OR(L122="Yes",Summary!$G$77="EP"),$AI122*N122,AC122)</f>
        <v>0</v>
      </c>
      <c r="AL122" s="38">
        <f>IF(OR(M122="Yes",Summary!$G$77="EP"),$AI122*O122,AD122)</f>
        <v>0</v>
      </c>
      <c r="AM122" s="38">
        <f>IF(OR(N122="Yes",Summary!$G$77="EP"),$AI122*P122,AE122)</f>
        <v>17918.00366200757</v>
      </c>
      <c r="AN122" s="38">
        <f>IF(OR(O122="Yes",Summary!$G$77="EP"),$AI122*Q122,AF122)</f>
        <v>17120.534940927828</v>
      </c>
      <c r="AO122" s="38">
        <f>IF(OR(P122="Yes",Summary!$G$77="EP"),$AI122*R122,AG122)</f>
        <v>17032.791084923796</v>
      </c>
      <c r="AP122" s="159">
        <f>IF(OR(Q122="Yes",Summary!$G$77="EP"),$AI122*S122,AH122)</f>
        <v>16188.199805716038</v>
      </c>
      <c r="AQ122" s="161">
        <f t="shared" si="38"/>
        <v>41524.429932784347</v>
      </c>
      <c r="AR122" s="158">
        <f t="shared" si="39"/>
        <v>0</v>
      </c>
      <c r="AS122" s="158">
        <f t="shared" si="40"/>
        <v>0</v>
      </c>
      <c r="AT122" s="158">
        <f t="shared" si="41"/>
        <v>2266.0937981544921</v>
      </c>
      <c r="AU122" s="158">
        <f t="shared" si="42"/>
        <v>4330.8041437134043</v>
      </c>
      <c r="AV122" s="158">
        <f t="shared" si="43"/>
        <v>16011.271935442559</v>
      </c>
      <c r="AW122" s="162">
        <f t="shared" si="44"/>
        <v>6390.9197811749063</v>
      </c>
      <c r="AY122" s="40">
        <f t="shared" si="45"/>
        <v>101498.4275760005</v>
      </c>
      <c r="AZ122" s="176">
        <f t="shared" si="46"/>
        <v>112810.74500255272</v>
      </c>
      <c r="BA122" s="41">
        <f t="shared" si="47"/>
        <v>116127.15077282007</v>
      </c>
      <c r="BB122" s="176">
        <f t="shared" si="48"/>
        <v>143344.02929606065</v>
      </c>
      <c r="BC122" s="41">
        <f t="shared" si="49"/>
        <v>136964.27952742265</v>
      </c>
      <c r="BD122" s="176">
        <f t="shared" si="50"/>
        <v>136262.32867939031</v>
      </c>
      <c r="BE122" s="42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Growth'!O129</f>
        <v>No</v>
      </c>
      <c r="L123" s="155"/>
      <c r="M123" s="150">
        <f>Summary!$G$56</f>
        <v>0.5</v>
      </c>
      <c r="N123" s="149">
        <f>Summary!$G$57</f>
        <v>0</v>
      </c>
      <c r="O123" s="149">
        <f>Summary!$G$58</f>
        <v>0</v>
      </c>
      <c r="P123" s="149">
        <f>Summary!$G$59</f>
        <v>0.125</v>
      </c>
      <c r="Q123" s="149">
        <f>Summary!$G$60</f>
        <v>0.125</v>
      </c>
      <c r="R123" s="149">
        <f>Summary!$G$61</f>
        <v>0.125</v>
      </c>
      <c r="S123" s="149">
        <f>Summary!$G$62</f>
        <v>0.125</v>
      </c>
      <c r="T123" s="153">
        <f t="shared" si="52"/>
        <v>1</v>
      </c>
      <c r="U123" s="161">
        <f t="shared" si="31"/>
        <v>41524.429932784355</v>
      </c>
      <c r="V123" s="158">
        <f t="shared" si="32"/>
        <v>0</v>
      </c>
      <c r="W123" s="158">
        <f t="shared" si="33"/>
        <v>0</v>
      </c>
      <c r="X123" s="158">
        <f t="shared" si="34"/>
        <v>2266.0937981544921</v>
      </c>
      <c r="Y123" s="158">
        <f t="shared" si="35"/>
        <v>4330.8041437134043</v>
      </c>
      <c r="Z123" s="158">
        <f t="shared" si="36"/>
        <v>16011.271935442561</v>
      </c>
      <c r="AA123" s="162">
        <f t="shared" si="37"/>
        <v>6390.9197811749063</v>
      </c>
      <c r="AB123" s="38">
        <f t="shared" si="53"/>
        <v>68349.211669363038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66">
        <f t="shared" si="59"/>
        <v>16192.034357584742</v>
      </c>
      <c r="AI123" s="147">
        <f t="shared" si="60"/>
        <v>136502.35430201911</v>
      </c>
      <c r="AJ123" s="35">
        <f>IF(OR(K123="Yes",Summary!$G$77="EP"),$AI123*M123,AB123)</f>
        <v>68349.211669363038</v>
      </c>
      <c r="AK123" s="38">
        <f>IF(OR(L123="Yes",Summary!$G$77="EP"),$AI123*N123,AC123)</f>
        <v>0</v>
      </c>
      <c r="AL123" s="38">
        <f>IF(OR(M123="Yes",Summary!$G$77="EP"),$AI123*O123,AD123)</f>
        <v>0</v>
      </c>
      <c r="AM123" s="38">
        <f>IF(OR(N123="Yes",Summary!$G$77="EP"),$AI123*P123,AE123)</f>
        <v>17891.263755189346</v>
      </c>
      <c r="AN123" s="38">
        <f>IF(OR(O123="Yes",Summary!$G$77="EP"),$AI123*Q123,AF123)</f>
        <v>17112.306413054772</v>
      </c>
      <c r="AO123" s="38">
        <f>IF(OR(P123="Yes",Summary!$G$77="EP"),$AI123*R123,AG123)</f>
        <v>16957.538106827215</v>
      </c>
      <c r="AP123" s="159">
        <f>IF(OR(Q123="Yes",Summary!$G$77="EP"),$AI123*S123,AH123)</f>
        <v>16192.034357584742</v>
      </c>
      <c r="AQ123" s="161">
        <f t="shared" si="38"/>
        <v>41524.429932784347</v>
      </c>
      <c r="AR123" s="158">
        <f t="shared" si="39"/>
        <v>0</v>
      </c>
      <c r="AS123" s="158">
        <f t="shared" si="40"/>
        <v>0</v>
      </c>
      <c r="AT123" s="158">
        <f t="shared" si="41"/>
        <v>2266.0937981544921</v>
      </c>
      <c r="AU123" s="158">
        <f t="shared" si="42"/>
        <v>4330.8041437134043</v>
      </c>
      <c r="AV123" s="158">
        <f t="shared" si="43"/>
        <v>16011.271935442561</v>
      </c>
      <c r="AW123" s="162">
        <f t="shared" si="44"/>
        <v>6390.9197811749063</v>
      </c>
      <c r="AY123" s="40">
        <f t="shared" si="45"/>
        <v>101498.4275760005</v>
      </c>
      <c r="AZ123" s="176">
        <f t="shared" si="46"/>
        <v>112802.89046852295</v>
      </c>
      <c r="BA123" s="41">
        <f t="shared" si="47"/>
        <v>116127.15077282007</v>
      </c>
      <c r="BB123" s="176">
        <f t="shared" si="48"/>
        <v>143130.11004151485</v>
      </c>
      <c r="BC123" s="41">
        <f t="shared" si="49"/>
        <v>136898.4513044382</v>
      </c>
      <c r="BD123" s="176">
        <f t="shared" si="50"/>
        <v>135660.30485461763</v>
      </c>
      <c r="BE123" s="42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Growth'!O130</f>
        <v>No</v>
      </c>
      <c r="L124" s="155"/>
      <c r="M124" s="150">
        <f>Summary!$G$56</f>
        <v>0.5</v>
      </c>
      <c r="N124" s="149">
        <f>Summary!$G$57</f>
        <v>0</v>
      </c>
      <c r="O124" s="149">
        <f>Summary!$G$58</f>
        <v>0</v>
      </c>
      <c r="P124" s="149">
        <f>Summary!$G$59</f>
        <v>0.125</v>
      </c>
      <c r="Q124" s="149">
        <f>Summary!$G$60</f>
        <v>0.125</v>
      </c>
      <c r="R124" s="149">
        <f>Summary!$G$61</f>
        <v>0.125</v>
      </c>
      <c r="S124" s="149">
        <f>Summary!$G$62</f>
        <v>0.125</v>
      </c>
      <c r="T124" s="153">
        <f t="shared" si="52"/>
        <v>1</v>
      </c>
      <c r="U124" s="161">
        <f t="shared" si="31"/>
        <v>41524.429932784355</v>
      </c>
      <c r="V124" s="158">
        <f t="shared" si="32"/>
        <v>0</v>
      </c>
      <c r="W124" s="158">
        <f t="shared" si="33"/>
        <v>0</v>
      </c>
      <c r="X124" s="158">
        <f t="shared" si="34"/>
        <v>2266.0937981544921</v>
      </c>
      <c r="Y124" s="158">
        <f t="shared" si="35"/>
        <v>4330.8041437134043</v>
      </c>
      <c r="Z124" s="158">
        <f t="shared" si="36"/>
        <v>16011.271935442559</v>
      </c>
      <c r="AA124" s="162">
        <f t="shared" si="37"/>
        <v>6390.9197811749063</v>
      </c>
      <c r="AB124" s="38">
        <f t="shared" si="53"/>
        <v>68345.059226369762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66">
        <f t="shared" si="59"/>
        <v>16147.29791911652</v>
      </c>
      <c r="AI124" s="147">
        <f t="shared" si="60"/>
        <v>136768.43620527224</v>
      </c>
      <c r="AJ124" s="35">
        <f>IF(OR(K124="Yes",Summary!$G$77="EP"),$AI124*M124,AB124)</f>
        <v>68345.059226369762</v>
      </c>
      <c r="AK124" s="38">
        <f>IF(OR(L124="Yes",Summary!$G$77="EP"),$AI124*N124,AC124)</f>
        <v>0</v>
      </c>
      <c r="AL124" s="38">
        <f>IF(OR(M124="Yes",Summary!$G$77="EP"),$AI124*O124,AD124)</f>
        <v>0</v>
      </c>
      <c r="AM124" s="38">
        <f>IF(OR(N124="Yes",Summary!$G$77="EP"),$AI124*P124,AE124)</f>
        <v>18024.510070520828</v>
      </c>
      <c r="AN124" s="38">
        <f>IF(OR(O124="Yes",Summary!$G$77="EP"),$AI124*Q124,AF124)</f>
        <v>17244.395939438033</v>
      </c>
      <c r="AO124" s="38">
        <f>IF(OR(P124="Yes",Summary!$G$77="EP"),$AI124*R124,AG124)</f>
        <v>17007.173049827088</v>
      </c>
      <c r="AP124" s="159">
        <f>IF(OR(Q124="Yes",Summary!$G$77="EP"),$AI124*S124,AH124)</f>
        <v>16147.29791911652</v>
      </c>
      <c r="AQ124" s="161">
        <f t="shared" si="38"/>
        <v>41524.429932784355</v>
      </c>
      <c r="AR124" s="158">
        <f t="shared" si="39"/>
        <v>0</v>
      </c>
      <c r="AS124" s="158">
        <f t="shared" si="40"/>
        <v>0</v>
      </c>
      <c r="AT124" s="158">
        <f t="shared" si="41"/>
        <v>2266.0937981544921</v>
      </c>
      <c r="AU124" s="158">
        <f t="shared" si="42"/>
        <v>4330.8041437134043</v>
      </c>
      <c r="AV124" s="158">
        <f t="shared" si="43"/>
        <v>16011.271935442561</v>
      </c>
      <c r="AW124" s="162">
        <f t="shared" si="44"/>
        <v>6390.9197811749063</v>
      </c>
      <c r="AY124" s="40">
        <f t="shared" si="45"/>
        <v>101492.26120737498</v>
      </c>
      <c r="AZ124" s="176">
        <f t="shared" si="46"/>
        <v>112987.47201822251</v>
      </c>
      <c r="BA124" s="41">
        <f t="shared" si="47"/>
        <v>116645.60448462461</v>
      </c>
      <c r="BB124" s="176">
        <f t="shared" si="48"/>
        <v>144196.08056416671</v>
      </c>
      <c r="BC124" s="41">
        <f t="shared" si="49"/>
        <v>137955.16751550429</v>
      </c>
      <c r="BD124" s="176">
        <f t="shared" si="50"/>
        <v>136057.38439861662</v>
      </c>
      <c r="BE124" s="42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Growth'!O131</f>
        <v>No</v>
      </c>
      <c r="L125" s="155"/>
      <c r="M125" s="150">
        <f>Summary!$G$56</f>
        <v>0.5</v>
      </c>
      <c r="N125" s="149">
        <f>Summary!$G$57</f>
        <v>0</v>
      </c>
      <c r="O125" s="149">
        <f>Summary!$G$58</f>
        <v>0</v>
      </c>
      <c r="P125" s="149">
        <f>Summary!$G$59</f>
        <v>0.125</v>
      </c>
      <c r="Q125" s="149">
        <f>Summary!$G$60</f>
        <v>0.125</v>
      </c>
      <c r="R125" s="149">
        <f>Summary!$G$61</f>
        <v>0.125</v>
      </c>
      <c r="S125" s="149">
        <f>Summary!$G$62</f>
        <v>0.125</v>
      </c>
      <c r="T125" s="153">
        <f t="shared" si="52"/>
        <v>1</v>
      </c>
      <c r="U125" s="161">
        <f t="shared" si="31"/>
        <v>41524.429932784355</v>
      </c>
      <c r="V125" s="158">
        <f t="shared" si="32"/>
        <v>0</v>
      </c>
      <c r="W125" s="158">
        <f t="shared" si="33"/>
        <v>0</v>
      </c>
      <c r="X125" s="158">
        <f t="shared" si="34"/>
        <v>2266.0937981544921</v>
      </c>
      <c r="Y125" s="158">
        <f t="shared" si="35"/>
        <v>4330.8041437134043</v>
      </c>
      <c r="Z125" s="158">
        <f t="shared" si="36"/>
        <v>16011.271935442561</v>
      </c>
      <c r="AA125" s="162">
        <f t="shared" si="37"/>
        <v>6390.9197811749063</v>
      </c>
      <c r="AB125" s="38">
        <f t="shared" si="53"/>
        <v>68345.059226369762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66">
        <f t="shared" si="59"/>
        <v>16151.132470985223</v>
      </c>
      <c r="AI125" s="147">
        <f t="shared" si="60"/>
        <v>136750.32317535675</v>
      </c>
      <c r="AJ125" s="35">
        <f>IF(OR(K125="Yes",Summary!$G$77="EP"),$AI125*M125,AB125)</f>
        <v>68345.059226369762</v>
      </c>
      <c r="AK125" s="38">
        <f>IF(OR(L125="Yes",Summary!$G$77="EP"),$AI125*N125,AC125)</f>
        <v>0</v>
      </c>
      <c r="AL125" s="38">
        <f>IF(OR(M125="Yes",Summary!$G$77="EP"),$AI125*O125,AD125)</f>
        <v>0</v>
      </c>
      <c r="AM125" s="38">
        <f>IF(OR(N125="Yes",Summary!$G$77="EP"),$AI125*P125,AE125)</f>
        <v>18075.270571599489</v>
      </c>
      <c r="AN125" s="38">
        <f>IF(OR(O125="Yes",Summary!$G$77="EP"),$AI125*Q125,AF125)</f>
        <v>17288.570141703909</v>
      </c>
      <c r="AO125" s="38">
        <f>IF(OR(P125="Yes",Summary!$G$77="EP"),$AI125*R125,AG125)</f>
        <v>16890.290764698355</v>
      </c>
      <c r="AP125" s="159">
        <f>IF(OR(Q125="Yes",Summary!$G$77="EP"),$AI125*S125,AH125)</f>
        <v>16151.132470985223</v>
      </c>
      <c r="AQ125" s="161">
        <f t="shared" si="38"/>
        <v>41524.429932784355</v>
      </c>
      <c r="AR125" s="158">
        <f t="shared" si="39"/>
        <v>0</v>
      </c>
      <c r="AS125" s="158">
        <f t="shared" si="40"/>
        <v>0</v>
      </c>
      <c r="AT125" s="158">
        <f t="shared" si="41"/>
        <v>2266.0937981544921</v>
      </c>
      <c r="AU125" s="158">
        <f t="shared" si="42"/>
        <v>4330.8041437134043</v>
      </c>
      <c r="AV125" s="158">
        <f t="shared" si="43"/>
        <v>16011.271935442559</v>
      </c>
      <c r="AW125" s="162">
        <f t="shared" si="44"/>
        <v>6390.9197811749063</v>
      </c>
      <c r="AY125" s="40">
        <f t="shared" si="45"/>
        <v>101492.26120737498</v>
      </c>
      <c r="AZ125" s="176">
        <f t="shared" si="46"/>
        <v>112999.25381926716</v>
      </c>
      <c r="BA125" s="41">
        <f t="shared" si="47"/>
        <v>116914.5523476232</v>
      </c>
      <c r="BB125" s="176">
        <f t="shared" si="48"/>
        <v>144602.164572796</v>
      </c>
      <c r="BC125" s="41">
        <f t="shared" si="49"/>
        <v>138308.5611336313</v>
      </c>
      <c r="BD125" s="176">
        <f t="shared" si="50"/>
        <v>135122.32611758678</v>
      </c>
      <c r="BE125" s="42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Growth'!O132</f>
        <v>No</v>
      </c>
      <c r="L126" s="155"/>
      <c r="M126" s="150">
        <f>Summary!$G$56</f>
        <v>0.5</v>
      </c>
      <c r="N126" s="149">
        <f>Summary!$G$57</f>
        <v>0</v>
      </c>
      <c r="O126" s="149">
        <f>Summary!$G$58</f>
        <v>0</v>
      </c>
      <c r="P126" s="149">
        <f>Summary!$G$59</f>
        <v>0.125</v>
      </c>
      <c r="Q126" s="149">
        <f>Summary!$G$60</f>
        <v>0.125</v>
      </c>
      <c r="R126" s="149">
        <f>Summary!$G$61</f>
        <v>0.125</v>
      </c>
      <c r="S126" s="149">
        <f>Summary!$G$62</f>
        <v>0.125</v>
      </c>
      <c r="T126" s="153">
        <f t="shared" si="52"/>
        <v>1</v>
      </c>
      <c r="U126" s="161">
        <f t="shared" si="31"/>
        <v>41524.429932784355</v>
      </c>
      <c r="V126" s="158">
        <f t="shared" si="32"/>
        <v>0</v>
      </c>
      <c r="W126" s="158">
        <f t="shared" si="33"/>
        <v>0</v>
      </c>
      <c r="X126" s="158">
        <f t="shared" si="34"/>
        <v>2266.0937981544921</v>
      </c>
      <c r="Y126" s="158">
        <f t="shared" si="35"/>
        <v>4330.8041437134043</v>
      </c>
      <c r="Z126" s="158">
        <f t="shared" si="36"/>
        <v>16011.271935442561</v>
      </c>
      <c r="AA126" s="162">
        <f t="shared" si="37"/>
        <v>6390.9197811749063</v>
      </c>
      <c r="AB126" s="38">
        <f t="shared" si="53"/>
        <v>68345.059226369762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66">
        <f t="shared" si="59"/>
        <v>16125.568791860524</v>
      </c>
      <c r="AI126" s="147">
        <f t="shared" si="60"/>
        <v>136696.57627197032</v>
      </c>
      <c r="AJ126" s="35">
        <f>IF(OR(K126="Yes",Summary!$G$77="EP"),$AI126*M126,AB126)</f>
        <v>68345.059226369762</v>
      </c>
      <c r="AK126" s="38">
        <f>IF(OR(L126="Yes",Summary!$G$77="EP"),$AI126*N126,AC126)</f>
        <v>0</v>
      </c>
      <c r="AL126" s="38">
        <f>IF(OR(M126="Yes",Summary!$G$77="EP"),$AI126*O126,AD126)</f>
        <v>0</v>
      </c>
      <c r="AM126" s="38">
        <f>IF(OR(N126="Yes",Summary!$G$77="EP"),$AI126*P126,AE126)</f>
        <v>18193.787277242973</v>
      </c>
      <c r="AN126" s="38">
        <f>IF(OR(O126="Yes",Summary!$G$77="EP"),$AI126*Q126,AF126)</f>
        <v>17285.971659217681</v>
      </c>
      <c r="AO126" s="38">
        <f>IF(OR(P126="Yes",Summary!$G$77="EP"),$AI126*R126,AG126)</f>
        <v>16746.189317279375</v>
      </c>
      <c r="AP126" s="159">
        <f>IF(OR(Q126="Yes",Summary!$G$77="EP"),$AI126*S126,AH126)</f>
        <v>16125.568791860524</v>
      </c>
      <c r="AQ126" s="161">
        <f t="shared" si="38"/>
        <v>41524.429932784355</v>
      </c>
      <c r="AR126" s="158">
        <f t="shared" si="39"/>
        <v>0</v>
      </c>
      <c r="AS126" s="158">
        <f t="shared" si="40"/>
        <v>0</v>
      </c>
      <c r="AT126" s="158">
        <f t="shared" si="41"/>
        <v>2266.0937981544921</v>
      </c>
      <c r="AU126" s="158">
        <f t="shared" si="42"/>
        <v>4330.8041437134043</v>
      </c>
      <c r="AV126" s="158">
        <f t="shared" si="43"/>
        <v>16011.271935442561</v>
      </c>
      <c r="AW126" s="162">
        <f t="shared" si="44"/>
        <v>6390.9197811749063</v>
      </c>
      <c r="AY126" s="40">
        <f t="shared" si="45"/>
        <v>101492.26120737498</v>
      </c>
      <c r="AZ126" s="176">
        <f t="shared" si="46"/>
        <v>113038.52648941601</v>
      </c>
      <c r="BA126" s="41">
        <f t="shared" si="47"/>
        <v>117154.3371893328</v>
      </c>
      <c r="BB126" s="176">
        <f t="shared" si="48"/>
        <v>145550.29821794387</v>
      </c>
      <c r="BC126" s="41">
        <f t="shared" si="49"/>
        <v>138287.77327374148</v>
      </c>
      <c r="BD126" s="176">
        <f t="shared" si="50"/>
        <v>133969.51453823491</v>
      </c>
      <c r="BE126" s="42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Growth'!O133</f>
        <v>No</v>
      </c>
      <c r="L127" s="155"/>
      <c r="M127" s="150">
        <f>Summary!$G$56</f>
        <v>0.5</v>
      </c>
      <c r="N127" s="149">
        <f>Summary!$G$57</f>
        <v>0</v>
      </c>
      <c r="O127" s="149">
        <f>Summary!$G$58</f>
        <v>0</v>
      </c>
      <c r="P127" s="149">
        <f>Summary!$G$59</f>
        <v>0.125</v>
      </c>
      <c r="Q127" s="149">
        <f>Summary!$G$60</f>
        <v>0.125</v>
      </c>
      <c r="R127" s="149">
        <f>Summary!$G$61</f>
        <v>0.125</v>
      </c>
      <c r="S127" s="149">
        <f>Summary!$G$62</f>
        <v>0.125</v>
      </c>
      <c r="T127" s="153">
        <f t="shared" si="52"/>
        <v>1</v>
      </c>
      <c r="U127" s="161">
        <f t="shared" si="31"/>
        <v>41524.429932784355</v>
      </c>
      <c r="V127" s="158">
        <f t="shared" si="32"/>
        <v>0</v>
      </c>
      <c r="W127" s="158">
        <f t="shared" si="33"/>
        <v>0</v>
      </c>
      <c r="X127" s="158">
        <f t="shared" si="34"/>
        <v>2266.0937981544921</v>
      </c>
      <c r="Y127" s="158">
        <f t="shared" si="35"/>
        <v>4330.8041437134043</v>
      </c>
      <c r="Z127" s="158">
        <f t="shared" si="36"/>
        <v>16011.271935442563</v>
      </c>
      <c r="AA127" s="162">
        <f t="shared" si="37"/>
        <v>6390.9197811749063</v>
      </c>
      <c r="AB127" s="38">
        <f t="shared" si="53"/>
        <v>68340.906783376486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66">
        <f t="shared" si="59"/>
        <v>16059.742318114422</v>
      </c>
      <c r="AI127" s="147">
        <f t="shared" si="60"/>
        <v>136407.42916652784</v>
      </c>
      <c r="AJ127" s="35">
        <f>IF(OR(K127="Yes",Summary!$G$77="EP"),$AI127*M127,AB127)</f>
        <v>68340.906783376486</v>
      </c>
      <c r="AK127" s="38">
        <f>IF(OR(L127="Yes",Summary!$G$77="EP"),$AI127*N127,AC127)</f>
        <v>0</v>
      </c>
      <c r="AL127" s="38">
        <f>IF(OR(M127="Yes",Summary!$G$77="EP"),$AI127*O127,AD127)</f>
        <v>0</v>
      </c>
      <c r="AM127" s="38">
        <f>IF(OR(N127="Yes",Summary!$G$77="EP"),$AI127*P127,AE127)</f>
        <v>18114.927213067196</v>
      </c>
      <c r="AN127" s="38">
        <f>IF(OR(O127="Yes",Summary!$G$77="EP"),$AI127*Q127,AF127)</f>
        <v>17267.349201399713</v>
      </c>
      <c r="AO127" s="38">
        <f>IF(OR(P127="Yes",Summary!$G$77="EP"),$AI127*R127,AG127)</f>
        <v>16624.503650570012</v>
      </c>
      <c r="AP127" s="159">
        <f>IF(OR(Q127="Yes",Summary!$G$77="EP"),$AI127*S127,AH127)</f>
        <v>16059.742318114422</v>
      </c>
      <c r="AQ127" s="161">
        <f t="shared" si="38"/>
        <v>41524.429932784355</v>
      </c>
      <c r="AR127" s="158">
        <f t="shared" si="39"/>
        <v>0</v>
      </c>
      <c r="AS127" s="158">
        <f t="shared" si="40"/>
        <v>0</v>
      </c>
      <c r="AT127" s="158">
        <f t="shared" si="41"/>
        <v>2266.0937981544921</v>
      </c>
      <c r="AU127" s="158">
        <f t="shared" si="42"/>
        <v>4330.8041437134043</v>
      </c>
      <c r="AV127" s="158">
        <f t="shared" si="43"/>
        <v>16011.271935442561</v>
      </c>
      <c r="AW127" s="162">
        <f t="shared" si="44"/>
        <v>6390.9197811749063</v>
      </c>
      <c r="AY127" s="40">
        <f t="shared" si="45"/>
        <v>101486.09483874946</v>
      </c>
      <c r="AZ127" s="176">
        <f t="shared" si="46"/>
        <v>113062.09009150531</v>
      </c>
      <c r="BA127" s="41">
        <f t="shared" si="47"/>
        <v>117144.61618223648</v>
      </c>
      <c r="BB127" s="176">
        <f t="shared" si="48"/>
        <v>144919.41770453766</v>
      </c>
      <c r="BC127" s="41">
        <f t="shared" si="49"/>
        <v>138138.79361119773</v>
      </c>
      <c r="BD127" s="176">
        <f t="shared" si="50"/>
        <v>132996.02920456001</v>
      </c>
      <c r="BE127" s="42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Growth'!O134</f>
        <v>Yes</v>
      </c>
      <c r="L128" s="155"/>
      <c r="M128" s="150">
        <f>Summary!$G$56</f>
        <v>0.5</v>
      </c>
      <c r="N128" s="149">
        <f>Summary!$G$57</f>
        <v>0</v>
      </c>
      <c r="O128" s="149">
        <f>Summary!$G$58</f>
        <v>0</v>
      </c>
      <c r="P128" s="149">
        <f>Summary!$G$59</f>
        <v>0.125</v>
      </c>
      <c r="Q128" s="149">
        <f>Summary!$G$60</f>
        <v>0.125</v>
      </c>
      <c r="R128" s="149">
        <f>Summary!$G$61</f>
        <v>0.125</v>
      </c>
      <c r="S128" s="149">
        <f>Summary!$G$62</f>
        <v>0.125</v>
      </c>
      <c r="T128" s="153">
        <f t="shared" si="52"/>
        <v>1</v>
      </c>
      <c r="U128" s="161">
        <f t="shared" si="31"/>
        <v>41728.735155194168</v>
      </c>
      <c r="V128" s="158">
        <f t="shared" si="32"/>
        <v>0</v>
      </c>
      <c r="W128" s="158">
        <f t="shared" si="33"/>
        <v>0</v>
      </c>
      <c r="X128" s="158">
        <f t="shared" si="34"/>
        <v>2266.0937981544921</v>
      </c>
      <c r="Y128" s="158">
        <f t="shared" si="35"/>
        <v>4330.8041437134043</v>
      </c>
      <c r="Z128" s="158">
        <f t="shared" si="36"/>
        <v>16011.271935442563</v>
      </c>
      <c r="AA128" s="162">
        <f t="shared" si="37"/>
        <v>6390.9197811749063</v>
      </c>
      <c r="AB128" s="38">
        <f t="shared" si="53"/>
        <v>68677.152318418564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66">
        <f t="shared" si="59"/>
        <v>15901.886599519401</v>
      </c>
      <c r="AI128" s="147">
        <f t="shared" si="60"/>
        <v>136681.81356675297</v>
      </c>
      <c r="AJ128" s="35">
        <f>IF(OR(K128="Yes",Summary!$G$77="EP"),$AI128*M128,AB128)</f>
        <v>68340.906783376486</v>
      </c>
      <c r="AK128" s="38">
        <f>IF(OR(L128="Yes",Summary!$G$77="EP"),$AI128*N128,AC128)</f>
        <v>0</v>
      </c>
      <c r="AL128" s="38">
        <f>IF(OR(M128="Yes",Summary!$G$77="EP"),$AI128*O128,AD128)</f>
        <v>0</v>
      </c>
      <c r="AM128" s="38">
        <f>IF(OR(N128="Yes",Summary!$G$77="EP"),$AI128*P128,AE128)</f>
        <v>18068.472290205027</v>
      </c>
      <c r="AN128" s="38">
        <f>IF(OR(O128="Yes",Summary!$G$77="EP"),$AI128*Q128,AF128)</f>
        <v>17203.253300072756</v>
      </c>
      <c r="AO128" s="38">
        <f>IF(OR(P128="Yes",Summary!$G$77="EP"),$AI128*R128,AG128)</f>
        <v>16831.049058537221</v>
      </c>
      <c r="AP128" s="159">
        <f>IF(OR(Q128="Yes",Summary!$G$77="EP"),$AI128*S128,AH128)</f>
        <v>15901.886599519401</v>
      </c>
      <c r="AQ128" s="161">
        <f t="shared" si="38"/>
        <v>41524.429932784355</v>
      </c>
      <c r="AR128" s="158">
        <f t="shared" si="39"/>
        <v>0</v>
      </c>
      <c r="AS128" s="158">
        <f t="shared" si="40"/>
        <v>0</v>
      </c>
      <c r="AT128" s="158">
        <f t="shared" si="41"/>
        <v>2266.0937981544921</v>
      </c>
      <c r="AU128" s="158">
        <f t="shared" si="42"/>
        <v>4330.8041437134043</v>
      </c>
      <c r="AV128" s="158">
        <f t="shared" si="43"/>
        <v>16011.271935442563</v>
      </c>
      <c r="AW128" s="162">
        <f t="shared" si="44"/>
        <v>6390.9197811749063</v>
      </c>
      <c r="AY128" s="40">
        <f t="shared" si="45"/>
        <v>101486.09483874946</v>
      </c>
      <c r="AZ128" s="176">
        <f t="shared" si="46"/>
        <v>112846.09040568669</v>
      </c>
      <c r="BA128" s="41">
        <f t="shared" si="47"/>
        <v>117212.66323191083</v>
      </c>
      <c r="BB128" s="176">
        <f t="shared" si="48"/>
        <v>144547.7783216403</v>
      </c>
      <c r="BC128" s="41">
        <f t="shared" si="49"/>
        <v>137626.02640058208</v>
      </c>
      <c r="BD128" s="176">
        <f t="shared" si="50"/>
        <v>134648.39246829768</v>
      </c>
      <c r="BE128" s="42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Growth'!O135</f>
        <v>No</v>
      </c>
      <c r="L129" s="155"/>
      <c r="M129" s="150">
        <f>Summary!$G$56</f>
        <v>0.5</v>
      </c>
      <c r="N129" s="149">
        <f>Summary!$G$57</f>
        <v>0</v>
      </c>
      <c r="O129" s="149">
        <f>Summary!$G$58</f>
        <v>0</v>
      </c>
      <c r="P129" s="149">
        <f>Summary!$G$59</f>
        <v>0.125</v>
      </c>
      <c r="Q129" s="149">
        <f>Summary!$G$60</f>
        <v>0.125</v>
      </c>
      <c r="R129" s="149">
        <f>Summary!$G$61</f>
        <v>0.125</v>
      </c>
      <c r="S129" s="149">
        <f>Summary!$G$62</f>
        <v>0.125</v>
      </c>
      <c r="T129" s="153">
        <f t="shared" si="52"/>
        <v>1</v>
      </c>
      <c r="U129" s="161">
        <f t="shared" si="31"/>
        <v>41728.735155194168</v>
      </c>
      <c r="V129" s="158">
        <f t="shared" si="32"/>
        <v>0</v>
      </c>
      <c r="W129" s="158">
        <f t="shared" si="33"/>
        <v>0</v>
      </c>
      <c r="X129" s="158">
        <f t="shared" si="34"/>
        <v>2266.0937981544921</v>
      </c>
      <c r="Y129" s="158">
        <f t="shared" si="35"/>
        <v>4330.8041437134043</v>
      </c>
      <c r="Z129" s="158">
        <f t="shared" si="36"/>
        <v>16011.271935442564</v>
      </c>
      <c r="AA129" s="162">
        <f t="shared" si="37"/>
        <v>6390.9197811749063</v>
      </c>
      <c r="AB129" s="38">
        <f t="shared" si="53"/>
        <v>68677.152318418564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66">
        <f t="shared" si="59"/>
        <v>15725.497213558974</v>
      </c>
      <c r="AI129" s="147">
        <f t="shared" si="60"/>
        <v>135426.77277278091</v>
      </c>
      <c r="AJ129" s="35">
        <f>IF(OR(K129="Yes",Summary!$G$77="EP"),$AI129*M129,AB129)</f>
        <v>68677.152318418564</v>
      </c>
      <c r="AK129" s="38">
        <f>IF(OR(L129="Yes",Summary!$G$77="EP"),$AI129*N129,AC129)</f>
        <v>0</v>
      </c>
      <c r="AL129" s="38">
        <f>IF(OR(M129="Yes",Summary!$G$77="EP"),$AI129*O129,AD129)</f>
        <v>0</v>
      </c>
      <c r="AM129" s="38">
        <f>IF(OR(N129="Yes",Summary!$G$77="EP"),$AI129*P129,AE129)</f>
        <v>17561.320498178051</v>
      </c>
      <c r="AN129" s="38">
        <f>IF(OR(O129="Yes",Summary!$G$77="EP"),$AI129*Q129,AF129)</f>
        <v>16787.063021861897</v>
      </c>
      <c r="AO129" s="38">
        <f>IF(OR(P129="Yes",Summary!$G$77="EP"),$AI129*R129,AG129)</f>
        <v>16675.739720763431</v>
      </c>
      <c r="AP129" s="159">
        <f>IF(OR(Q129="Yes",Summary!$G$77="EP"),$AI129*S129,AH129)</f>
        <v>15725.497213558974</v>
      </c>
      <c r="AQ129" s="161">
        <f t="shared" si="38"/>
        <v>41728.735155194168</v>
      </c>
      <c r="AR129" s="158">
        <f t="shared" si="39"/>
        <v>0</v>
      </c>
      <c r="AS129" s="158">
        <f t="shared" si="40"/>
        <v>0</v>
      </c>
      <c r="AT129" s="158">
        <f t="shared" si="41"/>
        <v>2266.0937981544921</v>
      </c>
      <c r="AU129" s="158">
        <f t="shared" si="42"/>
        <v>4330.8041437134043</v>
      </c>
      <c r="AV129" s="158">
        <f t="shared" si="43"/>
        <v>16011.271935442563</v>
      </c>
      <c r="AW129" s="162">
        <f t="shared" si="44"/>
        <v>6390.9197811749063</v>
      </c>
      <c r="AY129" s="40">
        <f t="shared" si="45"/>
        <v>101486.09483874946</v>
      </c>
      <c r="AZ129" s="176">
        <f t="shared" si="46"/>
        <v>112288.4184895731</v>
      </c>
      <c r="BA129" s="41">
        <f t="shared" si="47"/>
        <v>115530.92900424483</v>
      </c>
      <c r="BB129" s="176">
        <f t="shared" si="48"/>
        <v>140490.56398542449</v>
      </c>
      <c r="BC129" s="41">
        <f t="shared" si="49"/>
        <v>134296.50417489521</v>
      </c>
      <c r="BD129" s="176">
        <f t="shared" si="50"/>
        <v>133405.91776610736</v>
      </c>
      <c r="BE129" s="42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Growth'!O136</f>
        <v>No</v>
      </c>
      <c r="L130" s="155"/>
      <c r="M130" s="150">
        <f>Summary!$G$56</f>
        <v>0.5</v>
      </c>
      <c r="N130" s="149">
        <f>Summary!$G$57</f>
        <v>0</v>
      </c>
      <c r="O130" s="149">
        <f>Summary!$G$58</f>
        <v>0</v>
      </c>
      <c r="P130" s="149">
        <f>Summary!$G$59</f>
        <v>0.125</v>
      </c>
      <c r="Q130" s="149">
        <f>Summary!$G$60</f>
        <v>0.125</v>
      </c>
      <c r="R130" s="149">
        <f>Summary!$G$61</f>
        <v>0.125</v>
      </c>
      <c r="S130" s="149">
        <f>Summary!$G$62</f>
        <v>0.125</v>
      </c>
      <c r="T130" s="153">
        <f t="shared" si="52"/>
        <v>1</v>
      </c>
      <c r="U130" s="161">
        <f t="shared" si="31"/>
        <v>41728.735155194168</v>
      </c>
      <c r="V130" s="158">
        <f t="shared" si="32"/>
        <v>0</v>
      </c>
      <c r="W130" s="158">
        <f t="shared" si="33"/>
        <v>0</v>
      </c>
      <c r="X130" s="158">
        <f t="shared" si="34"/>
        <v>2266.0937981544921</v>
      </c>
      <c r="Y130" s="158">
        <f t="shared" si="35"/>
        <v>4330.8041437134043</v>
      </c>
      <c r="Z130" s="158">
        <f t="shared" si="36"/>
        <v>16011.271935442563</v>
      </c>
      <c r="AA130" s="162">
        <f t="shared" si="37"/>
        <v>6390.9197811749063</v>
      </c>
      <c r="AB130" s="38">
        <f t="shared" si="53"/>
        <v>68677.152318418564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66">
        <f t="shared" si="59"/>
        <v>15517.792320670791</v>
      </c>
      <c r="AI130" s="147">
        <f t="shared" si="60"/>
        <v>135093.54756321895</v>
      </c>
      <c r="AJ130" s="35">
        <f>IF(OR(K130="Yes",Summary!$G$77="EP"),$AI130*M130,AB130)</f>
        <v>68677.152318418564</v>
      </c>
      <c r="AK130" s="38">
        <f>IF(OR(L130="Yes",Summary!$G$77="EP"),$AI130*N130,AC130)</f>
        <v>0</v>
      </c>
      <c r="AL130" s="38">
        <f>IF(OR(M130="Yes",Summary!$G$77="EP"),$AI130*O130,AD130)</f>
        <v>0</v>
      </c>
      <c r="AM130" s="38">
        <f>IF(OR(N130="Yes",Summary!$G$77="EP"),$AI130*P130,AE130)</f>
        <v>17445.749714472171</v>
      </c>
      <c r="AN130" s="38">
        <f>IF(OR(O130="Yes",Summary!$G$77="EP"),$AI130*Q130,AF130)</f>
        <v>16845.961958216401</v>
      </c>
      <c r="AO130" s="38">
        <f>IF(OR(P130="Yes",Summary!$G$77="EP"),$AI130*R130,AG130)</f>
        <v>16606.891251441026</v>
      </c>
      <c r="AP130" s="159">
        <f>IF(OR(Q130="Yes",Summary!$G$77="EP"),$AI130*S130,AH130)</f>
        <v>15517.792320670791</v>
      </c>
      <c r="AQ130" s="161">
        <f t="shared" si="38"/>
        <v>41728.735155194168</v>
      </c>
      <c r="AR130" s="158">
        <f t="shared" si="39"/>
        <v>0</v>
      </c>
      <c r="AS130" s="158">
        <f t="shared" si="40"/>
        <v>0</v>
      </c>
      <c r="AT130" s="158">
        <f t="shared" si="41"/>
        <v>2266.0937981544921</v>
      </c>
      <c r="AU130" s="158">
        <f t="shared" si="42"/>
        <v>4330.8041437134043</v>
      </c>
      <c r="AV130" s="158">
        <f t="shared" si="43"/>
        <v>16011.271935442564</v>
      </c>
      <c r="AW130" s="162">
        <f t="shared" si="44"/>
        <v>6390.9197811749063</v>
      </c>
      <c r="AY130" s="40">
        <f t="shared" si="45"/>
        <v>101486.09483874946</v>
      </c>
      <c r="AZ130" s="176">
        <f t="shared" si="46"/>
        <v>111864.27365196559</v>
      </c>
      <c r="BA130" s="41">
        <f t="shared" si="47"/>
        <v>114892.58287158549</v>
      </c>
      <c r="BB130" s="176">
        <f t="shared" si="48"/>
        <v>139565.99771577746</v>
      </c>
      <c r="BC130" s="41">
        <f t="shared" si="49"/>
        <v>134767.69566573124</v>
      </c>
      <c r="BD130" s="176">
        <f t="shared" si="50"/>
        <v>132855.13001152809</v>
      </c>
      <c r="BE130" s="42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Growth'!O137</f>
        <v>No</v>
      </c>
      <c r="L131" s="155"/>
      <c r="M131" s="150">
        <f>Summary!$G$56</f>
        <v>0.5</v>
      </c>
      <c r="N131" s="149">
        <f>Summary!$G$57</f>
        <v>0</v>
      </c>
      <c r="O131" s="149">
        <f>Summary!$G$58</f>
        <v>0</v>
      </c>
      <c r="P131" s="149">
        <f>Summary!$G$59</f>
        <v>0.125</v>
      </c>
      <c r="Q131" s="149">
        <f>Summary!$G$60</f>
        <v>0.125</v>
      </c>
      <c r="R131" s="149">
        <f>Summary!$G$61</f>
        <v>0.125</v>
      </c>
      <c r="S131" s="149">
        <f>Summary!$G$62</f>
        <v>0.125</v>
      </c>
      <c r="T131" s="153">
        <f t="shared" si="52"/>
        <v>1</v>
      </c>
      <c r="U131" s="161">
        <f t="shared" si="31"/>
        <v>41728.735155194168</v>
      </c>
      <c r="V131" s="158">
        <f t="shared" si="32"/>
        <v>0</v>
      </c>
      <c r="W131" s="158">
        <f t="shared" si="33"/>
        <v>0</v>
      </c>
      <c r="X131" s="158">
        <f t="shared" si="34"/>
        <v>2266.0937981544921</v>
      </c>
      <c r="Y131" s="158">
        <f t="shared" si="35"/>
        <v>4330.8041437134043</v>
      </c>
      <c r="Z131" s="158">
        <f t="shared" si="36"/>
        <v>16011.271935442563</v>
      </c>
      <c r="AA131" s="162">
        <f t="shared" si="37"/>
        <v>6390.9197811749063</v>
      </c>
      <c r="AB131" s="38">
        <f t="shared" si="53"/>
        <v>68672.979444903045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66">
        <f t="shared" si="59"/>
        <v>15567.002402985836</v>
      </c>
      <c r="AI131" s="147">
        <f t="shared" si="60"/>
        <v>135906.78157745305</v>
      </c>
      <c r="AJ131" s="35">
        <f>IF(OR(K131="Yes",Summary!$G$77="EP"),$AI131*M131,AB131)</f>
        <v>68672.979444903045</v>
      </c>
      <c r="AK131" s="38">
        <f>IF(OR(L131="Yes",Summary!$G$77="EP"),$AI131*N131,AC131)</f>
        <v>0</v>
      </c>
      <c r="AL131" s="38">
        <f>IF(OR(M131="Yes",Summary!$G$77="EP"),$AI131*O131,AD131)</f>
        <v>0</v>
      </c>
      <c r="AM131" s="38">
        <f>IF(OR(N131="Yes",Summary!$G$77="EP"),$AI131*P131,AE131)</f>
        <v>17666.693859792234</v>
      </c>
      <c r="AN131" s="38">
        <f>IF(OR(O131="Yes",Summary!$G$77="EP"),$AI131*Q131,AF131)</f>
        <v>17026.556491009251</v>
      </c>
      <c r="AO131" s="38">
        <f>IF(OR(P131="Yes",Summary!$G$77="EP"),$AI131*R131,AG131)</f>
        <v>16973.549378762662</v>
      </c>
      <c r="AP131" s="159">
        <f>IF(OR(Q131="Yes",Summary!$G$77="EP"),$AI131*S131,AH131)</f>
        <v>15567.002402985836</v>
      </c>
      <c r="AQ131" s="161">
        <f t="shared" si="38"/>
        <v>41728.735155194168</v>
      </c>
      <c r="AR131" s="158">
        <f t="shared" si="39"/>
        <v>0</v>
      </c>
      <c r="AS131" s="158">
        <f t="shared" si="40"/>
        <v>0</v>
      </c>
      <c r="AT131" s="158">
        <f t="shared" si="41"/>
        <v>2266.0937981544921</v>
      </c>
      <c r="AU131" s="158">
        <f t="shared" si="42"/>
        <v>4330.8041437134043</v>
      </c>
      <c r="AV131" s="158">
        <f t="shared" si="43"/>
        <v>16011.271935442563</v>
      </c>
      <c r="AW131" s="162">
        <f t="shared" si="44"/>
        <v>6390.9197811749063</v>
      </c>
      <c r="AY131" s="40">
        <f t="shared" si="45"/>
        <v>101479.92847012394</v>
      </c>
      <c r="AZ131" s="176">
        <f t="shared" si="46"/>
        <v>111982.09166241212</v>
      </c>
      <c r="BA131" s="41">
        <f t="shared" si="47"/>
        <v>115482.32396876316</v>
      </c>
      <c r="BB131" s="176">
        <f t="shared" si="48"/>
        <v>141333.55087833796</v>
      </c>
      <c r="BC131" s="41">
        <f t="shared" si="49"/>
        <v>136212.45192807404</v>
      </c>
      <c r="BD131" s="176">
        <f t="shared" si="50"/>
        <v>135788.39503010121</v>
      </c>
      <c r="BE131" s="42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Growth'!O138</f>
        <v>No</v>
      </c>
      <c r="L132" s="155"/>
      <c r="M132" s="150">
        <f>Summary!$G$56</f>
        <v>0.5</v>
      </c>
      <c r="N132" s="149">
        <f>Summary!$G$57</f>
        <v>0</v>
      </c>
      <c r="O132" s="149">
        <f>Summary!$G$58</f>
        <v>0</v>
      </c>
      <c r="P132" s="149">
        <f>Summary!$G$59</f>
        <v>0.125</v>
      </c>
      <c r="Q132" s="149">
        <f>Summary!$G$60</f>
        <v>0.125</v>
      </c>
      <c r="R132" s="149">
        <f>Summary!$G$61</f>
        <v>0.125</v>
      </c>
      <c r="S132" s="149">
        <f>Summary!$G$62</f>
        <v>0.125</v>
      </c>
      <c r="T132" s="153">
        <f t="shared" si="52"/>
        <v>1</v>
      </c>
      <c r="U132" s="161">
        <f t="shared" si="31"/>
        <v>41728.735155194168</v>
      </c>
      <c r="V132" s="158">
        <f t="shared" si="32"/>
        <v>0</v>
      </c>
      <c r="W132" s="158">
        <f t="shared" si="33"/>
        <v>0</v>
      </c>
      <c r="X132" s="158">
        <f t="shared" si="34"/>
        <v>2266.0937981544921</v>
      </c>
      <c r="Y132" s="158">
        <f t="shared" si="35"/>
        <v>4330.8041437134043</v>
      </c>
      <c r="Z132" s="158">
        <f t="shared" si="36"/>
        <v>16011.271935442563</v>
      </c>
      <c r="AA132" s="162">
        <f t="shared" si="37"/>
        <v>6390.9197811749063</v>
      </c>
      <c r="AB132" s="38">
        <f t="shared" si="53"/>
        <v>68672.979444903045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66">
        <f t="shared" si="59"/>
        <v>15595.122450023006</v>
      </c>
      <c r="AI132" s="147">
        <f t="shared" si="60"/>
        <v>135977.34591450996</v>
      </c>
      <c r="AJ132" s="35">
        <f>IF(OR(K132="Yes",Summary!$G$77="EP"),$AI132*M132,AB132)</f>
        <v>68672.979444903045</v>
      </c>
      <c r="AK132" s="38">
        <f>IF(OR(L132="Yes",Summary!$G$77="EP"),$AI132*N132,AC132)</f>
        <v>0</v>
      </c>
      <c r="AL132" s="38">
        <f>IF(OR(M132="Yes",Summary!$G$77="EP"),$AI132*O132,AD132)</f>
        <v>0</v>
      </c>
      <c r="AM132" s="38">
        <f>IF(OR(N132="Yes",Summary!$G$77="EP"),$AI132*P132,AE132)</f>
        <v>17508.520512681054</v>
      </c>
      <c r="AN132" s="38">
        <f>IF(OR(O132="Yes",Summary!$G$77="EP"),$AI132*Q132,AF132)</f>
        <v>16863.718255205626</v>
      </c>
      <c r="AO132" s="38">
        <f>IF(OR(P132="Yes",Summary!$G$77="EP"),$AI132*R132,AG132)</f>
        <v>17337.005251697206</v>
      </c>
      <c r="AP132" s="159">
        <f>IF(OR(Q132="Yes",Summary!$G$77="EP"),$AI132*S132,AH132)</f>
        <v>15595.122450023006</v>
      </c>
      <c r="AQ132" s="161">
        <f t="shared" si="38"/>
        <v>41728.735155194168</v>
      </c>
      <c r="AR132" s="158">
        <f t="shared" si="39"/>
        <v>0</v>
      </c>
      <c r="AS132" s="158">
        <f t="shared" si="40"/>
        <v>0</v>
      </c>
      <c r="AT132" s="158">
        <f t="shared" si="41"/>
        <v>2266.0937981544921</v>
      </c>
      <c r="AU132" s="158">
        <f t="shared" si="42"/>
        <v>4330.8041437134043</v>
      </c>
      <c r="AV132" s="158">
        <f t="shared" si="43"/>
        <v>16011.271935442563</v>
      </c>
      <c r="AW132" s="162">
        <f t="shared" si="44"/>
        <v>6390.9197811749063</v>
      </c>
      <c r="AY132" s="40">
        <f t="shared" si="45"/>
        <v>101479.92847012394</v>
      </c>
      <c r="AZ132" s="176">
        <f t="shared" si="46"/>
        <v>111915.32812315908</v>
      </c>
      <c r="BA132" s="41">
        <f t="shared" si="47"/>
        <v>114753.24843653802</v>
      </c>
      <c r="BB132" s="176">
        <f t="shared" si="48"/>
        <v>140068.16410144849</v>
      </c>
      <c r="BC132" s="41">
        <f t="shared" si="49"/>
        <v>134909.74604164503</v>
      </c>
      <c r="BD132" s="176">
        <f t="shared" si="50"/>
        <v>138696.04201357756</v>
      </c>
      <c r="BE132" s="42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Growth'!O139</f>
        <v>No</v>
      </c>
      <c r="L133" s="155"/>
      <c r="M133" s="150">
        <f>Summary!$G$56</f>
        <v>0.5</v>
      </c>
      <c r="N133" s="149">
        <f>Summary!$G$57</f>
        <v>0</v>
      </c>
      <c r="O133" s="149">
        <f>Summary!$G$58</f>
        <v>0</v>
      </c>
      <c r="P133" s="149">
        <f>Summary!$G$59</f>
        <v>0.125</v>
      </c>
      <c r="Q133" s="149">
        <f>Summary!$G$60</f>
        <v>0.125</v>
      </c>
      <c r="R133" s="149">
        <f>Summary!$G$61</f>
        <v>0.125</v>
      </c>
      <c r="S133" s="149">
        <f>Summary!$G$62</f>
        <v>0.125</v>
      </c>
      <c r="T133" s="153">
        <f t="shared" si="52"/>
        <v>1</v>
      </c>
      <c r="U133" s="161">
        <f t="shared" si="31"/>
        <v>41728.735155194168</v>
      </c>
      <c r="V133" s="158">
        <f t="shared" si="32"/>
        <v>0</v>
      </c>
      <c r="W133" s="158">
        <f t="shared" si="33"/>
        <v>0</v>
      </c>
      <c r="X133" s="158">
        <f t="shared" si="34"/>
        <v>2266.0937981544921</v>
      </c>
      <c r="Y133" s="158">
        <f t="shared" si="35"/>
        <v>4330.8041437134043</v>
      </c>
      <c r="Z133" s="158">
        <f t="shared" si="36"/>
        <v>16011.271935442564</v>
      </c>
      <c r="AA133" s="162">
        <f t="shared" si="37"/>
        <v>6390.9197811749063</v>
      </c>
      <c r="AB133" s="38">
        <f t="shared" si="53"/>
        <v>68672.979444903045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66">
        <f t="shared" si="59"/>
        <v>15571.47604683266</v>
      </c>
      <c r="AI133" s="147">
        <f t="shared" si="60"/>
        <v>136278.71331215306</v>
      </c>
      <c r="AJ133" s="35">
        <f>IF(OR(K133="Yes",Summary!$G$77="EP"),$AI133*M133,AB133)</f>
        <v>68672.979444903045</v>
      </c>
      <c r="AK133" s="38">
        <f>IF(OR(L133="Yes",Summary!$G$77="EP"),$AI133*N133,AC133)</f>
        <v>0</v>
      </c>
      <c r="AL133" s="38">
        <f>IF(OR(M133="Yes",Summary!$G$77="EP"),$AI133*O133,AD133)</f>
        <v>0</v>
      </c>
      <c r="AM133" s="38">
        <f>IF(OR(N133="Yes",Summary!$G$77="EP"),$AI133*P133,AE133)</f>
        <v>17595.311905150367</v>
      </c>
      <c r="AN133" s="38">
        <f>IF(OR(O133="Yes",Summary!$G$77="EP"),$AI133*Q133,AF133)</f>
        <v>17028.288812666735</v>
      </c>
      <c r="AO133" s="38">
        <f>IF(OR(P133="Yes",Summary!$G$77="EP"),$AI133*R133,AG133)</f>
        <v>17410.657102600242</v>
      </c>
      <c r="AP133" s="159">
        <f>IF(OR(Q133="Yes",Summary!$G$77="EP"),$AI133*S133,AH133)</f>
        <v>15571.47604683266</v>
      </c>
      <c r="AQ133" s="161">
        <f t="shared" si="38"/>
        <v>41728.735155194168</v>
      </c>
      <c r="AR133" s="158">
        <f t="shared" si="39"/>
        <v>0</v>
      </c>
      <c r="AS133" s="158">
        <f t="shared" si="40"/>
        <v>0</v>
      </c>
      <c r="AT133" s="158">
        <f t="shared" si="41"/>
        <v>2266.0937981544921</v>
      </c>
      <c r="AU133" s="158">
        <f t="shared" si="42"/>
        <v>4330.8041437134043</v>
      </c>
      <c r="AV133" s="158">
        <f t="shared" si="43"/>
        <v>16011.271935442563</v>
      </c>
      <c r="AW133" s="162">
        <f t="shared" si="44"/>
        <v>6390.9197811749063</v>
      </c>
      <c r="AY133" s="40">
        <f t="shared" si="45"/>
        <v>101479.92847012394</v>
      </c>
      <c r="AZ133" s="176">
        <f t="shared" si="46"/>
        <v>111986.01892942701</v>
      </c>
      <c r="BA133" s="41">
        <f t="shared" si="47"/>
        <v>115070.8013350183</v>
      </c>
      <c r="BB133" s="176">
        <f t="shared" si="48"/>
        <v>140762.49524120303</v>
      </c>
      <c r="BC133" s="41">
        <f t="shared" si="49"/>
        <v>136226.31050133391</v>
      </c>
      <c r="BD133" s="176">
        <f t="shared" si="50"/>
        <v>139285.25682080185</v>
      </c>
      <c r="BE133" s="42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Growth'!O140</f>
        <v>No</v>
      </c>
      <c r="L134" s="155"/>
      <c r="M134" s="150">
        <f>Summary!$G$56</f>
        <v>0.5</v>
      </c>
      <c r="N134" s="149">
        <f>Summary!$G$57</f>
        <v>0</v>
      </c>
      <c r="O134" s="149">
        <f>Summary!$G$58</f>
        <v>0</v>
      </c>
      <c r="P134" s="149">
        <f>Summary!$G$59</f>
        <v>0.125</v>
      </c>
      <c r="Q134" s="149">
        <f>Summary!$G$60</f>
        <v>0.125</v>
      </c>
      <c r="R134" s="149">
        <f>Summary!$G$61</f>
        <v>0.125</v>
      </c>
      <c r="S134" s="149">
        <f>Summary!$G$62</f>
        <v>0.125</v>
      </c>
      <c r="T134" s="153">
        <f t="shared" si="52"/>
        <v>1</v>
      </c>
      <c r="U134" s="161">
        <f t="shared" si="31"/>
        <v>41728.735155194168</v>
      </c>
      <c r="V134" s="158">
        <f t="shared" si="32"/>
        <v>0</v>
      </c>
      <c r="W134" s="158">
        <f t="shared" si="33"/>
        <v>0</v>
      </c>
      <c r="X134" s="158">
        <f t="shared" si="34"/>
        <v>2266.0937981544921</v>
      </c>
      <c r="Y134" s="158">
        <f t="shared" si="35"/>
        <v>4330.8041437134043</v>
      </c>
      <c r="Z134" s="158">
        <f t="shared" si="36"/>
        <v>16011.271935442564</v>
      </c>
      <c r="AA134" s="162">
        <f t="shared" si="37"/>
        <v>6390.9197811749063</v>
      </c>
      <c r="AB134" s="38">
        <f t="shared" si="53"/>
        <v>68664.633697872006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66">
        <f t="shared" si="59"/>
        <v>15618.768853213354</v>
      </c>
      <c r="AI134" s="147">
        <f t="shared" si="60"/>
        <v>136270.68611406954</v>
      </c>
      <c r="AJ134" s="35">
        <f>IF(OR(K134="Yes",Summary!$G$77="EP"),$AI134*M134,AB134)</f>
        <v>68664.633697872006</v>
      </c>
      <c r="AK134" s="38">
        <f>IF(OR(L134="Yes",Summary!$G$77="EP"),$AI134*N134,AC134)</f>
        <v>0</v>
      </c>
      <c r="AL134" s="38">
        <f>IF(OR(M134="Yes",Summary!$G$77="EP"),$AI134*O134,AD134)</f>
        <v>0</v>
      </c>
      <c r="AM134" s="38">
        <f>IF(OR(N134="Yes",Summary!$G$77="EP"),$AI134*P134,AE134)</f>
        <v>17583.981436159596</v>
      </c>
      <c r="AN134" s="38">
        <f>IF(OR(O134="Yes",Summary!$G$77="EP"),$AI134*Q134,AF134)</f>
        <v>16991.043897030799</v>
      </c>
      <c r="AO134" s="38">
        <f>IF(OR(P134="Yes",Summary!$G$77="EP"),$AI134*R134,AG134)</f>
        <v>17412.258229793788</v>
      </c>
      <c r="AP134" s="159">
        <f>IF(OR(Q134="Yes",Summary!$G$77="EP"),$AI134*S134,AH134)</f>
        <v>15618.768853213354</v>
      </c>
      <c r="AQ134" s="161">
        <f t="shared" si="38"/>
        <v>41728.735155194168</v>
      </c>
      <c r="AR134" s="158">
        <f t="shared" si="39"/>
        <v>0</v>
      </c>
      <c r="AS134" s="158">
        <f t="shared" si="40"/>
        <v>0</v>
      </c>
      <c r="AT134" s="158">
        <f t="shared" si="41"/>
        <v>2266.0937981544921</v>
      </c>
      <c r="AU134" s="158">
        <f t="shared" si="42"/>
        <v>4330.8041437134043</v>
      </c>
      <c r="AV134" s="158">
        <f t="shared" si="43"/>
        <v>16011.271935442564</v>
      </c>
      <c r="AW134" s="162">
        <f t="shared" si="44"/>
        <v>6390.9197811749063</v>
      </c>
      <c r="AY134" s="40">
        <f t="shared" si="45"/>
        <v>101467.59573287291</v>
      </c>
      <c r="AZ134" s="176">
        <f t="shared" si="46"/>
        <v>111903.54632211445</v>
      </c>
      <c r="BA134" s="41">
        <f t="shared" si="47"/>
        <v>114610.67366579176</v>
      </c>
      <c r="BB134" s="176">
        <f t="shared" si="48"/>
        <v>140671.85148927686</v>
      </c>
      <c r="BC134" s="41">
        <f t="shared" si="49"/>
        <v>135928.35117624642</v>
      </c>
      <c r="BD134" s="176">
        <f t="shared" si="50"/>
        <v>139298.06583835019</v>
      </c>
      <c r="BE134" s="42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Growth'!O141</f>
        <v>No</v>
      </c>
      <c r="L135" s="155"/>
      <c r="M135" s="150">
        <f>Summary!$G$56</f>
        <v>0.5</v>
      </c>
      <c r="N135" s="149">
        <f>Summary!$G$57</f>
        <v>0</v>
      </c>
      <c r="O135" s="149">
        <f>Summary!$G$58</f>
        <v>0</v>
      </c>
      <c r="P135" s="149">
        <f>Summary!$G$59</f>
        <v>0.125</v>
      </c>
      <c r="Q135" s="149">
        <f>Summary!$G$60</f>
        <v>0.125</v>
      </c>
      <c r="R135" s="149">
        <f>Summary!$G$61</f>
        <v>0.125</v>
      </c>
      <c r="S135" s="149">
        <f>Summary!$G$62</f>
        <v>0.125</v>
      </c>
      <c r="T135" s="153">
        <f t="shared" si="52"/>
        <v>1</v>
      </c>
      <c r="U135" s="161">
        <f t="shared" si="31"/>
        <v>41728.735155194168</v>
      </c>
      <c r="V135" s="158">
        <f t="shared" si="32"/>
        <v>0</v>
      </c>
      <c r="W135" s="158">
        <f t="shared" si="33"/>
        <v>0</v>
      </c>
      <c r="X135" s="158">
        <f t="shared" si="34"/>
        <v>2266.0937981544921</v>
      </c>
      <c r="Y135" s="158">
        <f t="shared" si="35"/>
        <v>4330.8041437134043</v>
      </c>
      <c r="Z135" s="158">
        <f t="shared" si="36"/>
        <v>16011.271935442563</v>
      </c>
      <c r="AA135" s="162">
        <f t="shared" si="37"/>
        <v>6390.9197811749063</v>
      </c>
      <c r="AB135" s="38">
        <f t="shared" si="53"/>
        <v>68664.633697872006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66">
        <f t="shared" si="59"/>
        <v>15469.221330333861</v>
      </c>
      <c r="AI135" s="147">
        <f t="shared" si="60"/>
        <v>135760.43940665238</v>
      </c>
      <c r="AJ135" s="35">
        <f>IF(OR(K135="Yes",Summary!$G$77="EP"),$AI135*M135,AB135)</f>
        <v>68664.633697872006</v>
      </c>
      <c r="AK135" s="38">
        <f>IF(OR(L135="Yes",Summary!$G$77="EP"),$AI135*N135,AC135)</f>
        <v>0</v>
      </c>
      <c r="AL135" s="38">
        <f>IF(OR(M135="Yes",Summary!$G$77="EP"),$AI135*O135,AD135)</f>
        <v>0</v>
      </c>
      <c r="AM135" s="38">
        <f>IF(OR(N135="Yes",Summary!$G$77="EP"),$AI135*P135,AE135)</f>
        <v>17417.423541995242</v>
      </c>
      <c r="AN135" s="38">
        <f>IF(OR(O135="Yes",Summary!$G$77="EP"),$AI135*Q135,AF135)</f>
        <v>16916.987146173302</v>
      </c>
      <c r="AO135" s="38">
        <f>IF(OR(P135="Yes",Summary!$G$77="EP"),$AI135*R135,AG135)</f>
        <v>17292.17369027797</v>
      </c>
      <c r="AP135" s="159">
        <f>IF(OR(Q135="Yes",Summary!$G$77="EP"),$AI135*S135,AH135)</f>
        <v>15469.221330333861</v>
      </c>
      <c r="AQ135" s="161">
        <f t="shared" si="38"/>
        <v>41728.735155194168</v>
      </c>
      <c r="AR135" s="158">
        <f t="shared" si="39"/>
        <v>0</v>
      </c>
      <c r="AS135" s="158">
        <f t="shared" si="40"/>
        <v>0</v>
      </c>
      <c r="AT135" s="158">
        <f t="shared" si="41"/>
        <v>2266.0937981544921</v>
      </c>
      <c r="AU135" s="158">
        <f t="shared" si="42"/>
        <v>4330.8041437134043</v>
      </c>
      <c r="AV135" s="158">
        <f t="shared" si="43"/>
        <v>16011.271935442564</v>
      </c>
      <c r="AW135" s="162">
        <f t="shared" si="44"/>
        <v>6390.9197811749063</v>
      </c>
      <c r="AY135" s="40">
        <f t="shared" si="45"/>
        <v>101467.59573287291</v>
      </c>
      <c r="AZ135" s="176">
        <f t="shared" si="46"/>
        <v>111569.72862584927</v>
      </c>
      <c r="BA135" s="41">
        <f t="shared" si="47"/>
        <v>114322.28378860049</v>
      </c>
      <c r="BB135" s="176">
        <f t="shared" si="48"/>
        <v>139339.38833596202</v>
      </c>
      <c r="BC135" s="41">
        <f t="shared" si="49"/>
        <v>135335.89716938644</v>
      </c>
      <c r="BD135" s="176">
        <f t="shared" si="50"/>
        <v>138337.38952222365</v>
      </c>
      <c r="BE135" s="42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Growth'!O142</f>
        <v>No</v>
      </c>
      <c r="L136" s="155"/>
      <c r="M136" s="150">
        <f>Summary!$G$56</f>
        <v>0.5</v>
      </c>
      <c r="N136" s="149">
        <f>Summary!$G$57</f>
        <v>0</v>
      </c>
      <c r="O136" s="149">
        <f>Summary!$G$58</f>
        <v>0</v>
      </c>
      <c r="P136" s="149">
        <f>Summary!$G$59</f>
        <v>0.125</v>
      </c>
      <c r="Q136" s="149">
        <f>Summary!$G$60</f>
        <v>0.125</v>
      </c>
      <c r="R136" s="149">
        <f>Summary!$G$61</f>
        <v>0.125</v>
      </c>
      <c r="S136" s="149">
        <f>Summary!$G$62</f>
        <v>0.125</v>
      </c>
      <c r="T136" s="153">
        <f t="shared" si="52"/>
        <v>1</v>
      </c>
      <c r="U136" s="161">
        <f t="shared" si="31"/>
        <v>41728.735155194168</v>
      </c>
      <c r="V136" s="158">
        <f t="shared" si="32"/>
        <v>0</v>
      </c>
      <c r="W136" s="158">
        <f t="shared" si="33"/>
        <v>0</v>
      </c>
      <c r="X136" s="158">
        <f t="shared" si="34"/>
        <v>2266.0937981544921</v>
      </c>
      <c r="Y136" s="158">
        <f t="shared" si="35"/>
        <v>4330.8041437134043</v>
      </c>
      <c r="Z136" s="158">
        <f t="shared" si="36"/>
        <v>16011.271935442561</v>
      </c>
      <c r="AA136" s="162">
        <f t="shared" si="37"/>
        <v>6390.9197811749063</v>
      </c>
      <c r="AB136" s="38">
        <f t="shared" si="53"/>
        <v>68660.460824356487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66">
        <f t="shared" si="59"/>
        <v>15385.50028120047</v>
      </c>
      <c r="AI136" s="147">
        <f t="shared" si="60"/>
        <v>134904.04132638953</v>
      </c>
      <c r="AJ136" s="35">
        <f>IF(OR(K136="Yes",Summary!$G$77="EP"),$AI136*M136,AB136)</f>
        <v>68660.460824356487</v>
      </c>
      <c r="AK136" s="38">
        <f>IF(OR(L136="Yes",Summary!$G$77="EP"),$AI136*N136,AC136)</f>
        <v>0</v>
      </c>
      <c r="AL136" s="38">
        <f>IF(OR(M136="Yes",Summary!$G$77="EP"),$AI136*O136,AD136)</f>
        <v>0</v>
      </c>
      <c r="AM136" s="38">
        <f>IF(OR(N136="Yes",Summary!$G$77="EP"),$AI136*P136,AE136)</f>
        <v>17071.844237776681</v>
      </c>
      <c r="AN136" s="38">
        <f>IF(OR(O136="Yes",Summary!$G$77="EP"),$AI136*Q136,AF136)</f>
        <v>16575.719779648683</v>
      </c>
      <c r="AO136" s="38">
        <f>IF(OR(P136="Yes",Summary!$G$77="EP"),$AI136*R136,AG136)</f>
        <v>17210.516203407209</v>
      </c>
      <c r="AP136" s="159">
        <f>IF(OR(Q136="Yes",Summary!$G$77="EP"),$AI136*S136,AH136)</f>
        <v>15385.50028120047</v>
      </c>
      <c r="AQ136" s="161">
        <f t="shared" si="38"/>
        <v>41728.735155194168</v>
      </c>
      <c r="AR136" s="158">
        <f t="shared" si="39"/>
        <v>0</v>
      </c>
      <c r="AS136" s="158">
        <f t="shared" si="40"/>
        <v>0</v>
      </c>
      <c r="AT136" s="158">
        <f t="shared" si="41"/>
        <v>2266.0937981544921</v>
      </c>
      <c r="AU136" s="158">
        <f t="shared" si="42"/>
        <v>4330.8041437134043</v>
      </c>
      <c r="AV136" s="158">
        <f t="shared" si="43"/>
        <v>16011.271935442563</v>
      </c>
      <c r="AW136" s="162">
        <f t="shared" si="44"/>
        <v>6390.9197811749063</v>
      </c>
      <c r="AY136" s="40">
        <f t="shared" si="45"/>
        <v>101461.42936424739</v>
      </c>
      <c r="AZ136" s="176">
        <f t="shared" si="46"/>
        <v>111145.58378824175</v>
      </c>
      <c r="BA136" s="41">
        <f t="shared" si="47"/>
        <v>113165.48394413661</v>
      </c>
      <c r="BB136" s="176">
        <f t="shared" si="48"/>
        <v>136574.75390221353</v>
      </c>
      <c r="BC136" s="41">
        <f t="shared" si="49"/>
        <v>132605.7582371895</v>
      </c>
      <c r="BD136" s="176">
        <f t="shared" si="50"/>
        <v>137684.12962725759</v>
      </c>
      <c r="BE136" s="42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Growth'!O143</f>
        <v>No</v>
      </c>
      <c r="L137" s="155"/>
      <c r="M137" s="150">
        <f>Summary!$G$56</f>
        <v>0.5</v>
      </c>
      <c r="N137" s="149">
        <f>Summary!$G$57</f>
        <v>0</v>
      </c>
      <c r="O137" s="149">
        <f>Summary!$G$58</f>
        <v>0</v>
      </c>
      <c r="P137" s="149">
        <f>Summary!$G$59</f>
        <v>0.125</v>
      </c>
      <c r="Q137" s="149">
        <f>Summary!$G$60</f>
        <v>0.125</v>
      </c>
      <c r="R137" s="149">
        <f>Summary!$G$61</f>
        <v>0.125</v>
      </c>
      <c r="S137" s="149">
        <f>Summary!$G$62</f>
        <v>0.125</v>
      </c>
      <c r="T137" s="153">
        <f t="shared" si="52"/>
        <v>1</v>
      </c>
      <c r="U137" s="161">
        <f t="shared" ref="U137:U200" si="61">AQ138</f>
        <v>41728.735155194168</v>
      </c>
      <c r="V137" s="158">
        <f t="shared" ref="V137:V200" si="62">AR138</f>
        <v>0</v>
      </c>
      <c r="W137" s="158">
        <f t="shared" ref="W137:W200" si="63">AS138</f>
        <v>0</v>
      </c>
      <c r="X137" s="158">
        <f t="shared" ref="X137:X200" si="64">AT138</f>
        <v>2266.0937981544926</v>
      </c>
      <c r="Y137" s="158">
        <f t="shared" ref="Y137:Y200" si="65">AU138</f>
        <v>4330.8041437134043</v>
      </c>
      <c r="Z137" s="158">
        <f t="shared" ref="Z137:Z200" si="66">AV138</f>
        <v>16011.271935442559</v>
      </c>
      <c r="AA137" s="162">
        <f t="shared" ref="AA137:AA200" si="67">AW138</f>
        <v>6390.9197811749063</v>
      </c>
      <c r="AB137" s="38">
        <f t="shared" si="53"/>
        <v>68660.460824356487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66">
        <f t="shared" si="59"/>
        <v>15432.153995603045</v>
      </c>
      <c r="AI137" s="147">
        <f t="shared" si="60"/>
        <v>135947.56445153209</v>
      </c>
      <c r="AJ137" s="35">
        <f>IF(OR(K137="Yes",Summary!$G$77="EP"),$AI137*M137,AB137)</f>
        <v>68660.460824356487</v>
      </c>
      <c r="AK137" s="38">
        <f>IF(OR(L137="Yes",Summary!$G$77="EP"),$AI137*N137,AC137)</f>
        <v>0</v>
      </c>
      <c r="AL137" s="38">
        <f>IF(OR(M137="Yes",Summary!$G$77="EP"),$AI137*O137,AD137)</f>
        <v>0</v>
      </c>
      <c r="AM137" s="38">
        <f>IF(OR(N137="Yes",Summary!$G$77="EP"),$AI137*P137,AE137)</f>
        <v>17520.984028570903</v>
      </c>
      <c r="AN137" s="38">
        <f>IF(OR(O137="Yes",Summary!$G$77="EP"),$AI137*Q137,AF137)</f>
        <v>17085.022346949379</v>
      </c>
      <c r="AO137" s="38">
        <f>IF(OR(P137="Yes",Summary!$G$77="EP"),$AI137*R137,AG137)</f>
        <v>17248.943256052269</v>
      </c>
      <c r="AP137" s="159">
        <f>IF(OR(Q137="Yes",Summary!$G$77="EP"),$AI137*S137,AH137)</f>
        <v>15432.153995603045</v>
      </c>
      <c r="AQ137" s="161">
        <f t="shared" ref="AQ137:AQ200" si="68">AJ137/D137</f>
        <v>41728.735155194168</v>
      </c>
      <c r="AR137" s="158">
        <f t="shared" ref="AR137:AR200" si="69">AK137/E137</f>
        <v>0</v>
      </c>
      <c r="AS137" s="158">
        <f t="shared" ref="AS137:AS200" si="70">AL137/F137</f>
        <v>0</v>
      </c>
      <c r="AT137" s="158">
        <f t="shared" ref="AT137:AT200" si="71">AM137/G137</f>
        <v>2266.0937981544921</v>
      </c>
      <c r="AU137" s="158">
        <f t="shared" ref="AU137:AU200" si="72">AN137/H137</f>
        <v>4330.8041437134043</v>
      </c>
      <c r="AV137" s="158">
        <f t="shared" ref="AV137:AV200" si="73">AO137/I137</f>
        <v>16011.271935442561</v>
      </c>
      <c r="AW137" s="162">
        <f t="shared" ref="AW137:AW200" si="74">AP137/J137</f>
        <v>6390.9197811749063</v>
      </c>
      <c r="AY137" s="40">
        <f t="shared" ref="AY137:AY200" si="75">($L$408/$D$408)*D137</f>
        <v>101461.42936424739</v>
      </c>
      <c r="AZ137" s="176">
        <f t="shared" ref="AZ137:AZ200" si="76">($L$408/$E$408)*E137</f>
        <v>111294.81993480735</v>
      </c>
      <c r="BA137" s="41">
        <f t="shared" ref="BA137:BA200" si="77">($L$408/$F$408)*F137</f>
        <v>114662.51903697223</v>
      </c>
      <c r="BB137" s="176">
        <f t="shared" ref="BB137:BB200" si="78">($L$408/$G$408)*G137</f>
        <v>140167.87222856728</v>
      </c>
      <c r="BC137" s="41">
        <f t="shared" ref="BC137:BC200" si="79">($L$408/$H$408)*H137</f>
        <v>136680.17877559506</v>
      </c>
      <c r="BD137" s="176">
        <f t="shared" ref="BD137:BD200" si="80">($L$408/$I$408)*I137</f>
        <v>137991.54604841807</v>
      </c>
      <c r="BE137" s="42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Growth'!O144</f>
        <v>Yes</v>
      </c>
      <c r="L138" s="155"/>
      <c r="M138" s="150">
        <f>Summary!$G$56</f>
        <v>0.5</v>
      </c>
      <c r="N138" s="149">
        <f>Summary!$G$57</f>
        <v>0</v>
      </c>
      <c r="O138" s="149">
        <f>Summary!$G$58</f>
        <v>0</v>
      </c>
      <c r="P138" s="149">
        <f>Summary!$G$59</f>
        <v>0.125</v>
      </c>
      <c r="Q138" s="149">
        <f>Summary!$G$60</f>
        <v>0.125</v>
      </c>
      <c r="R138" s="149">
        <f>Summary!$G$61</f>
        <v>0.125</v>
      </c>
      <c r="S138" s="149">
        <f>Summary!$G$62</f>
        <v>0.125</v>
      </c>
      <c r="T138" s="153">
        <f t="shared" ref="T138:T201" si="82">SUM(M138:S138)</f>
        <v>1</v>
      </c>
      <c r="U138" s="161">
        <f t="shared" si="61"/>
        <v>41727.880162801957</v>
      </c>
      <c r="V138" s="158">
        <f t="shared" si="62"/>
        <v>0</v>
      </c>
      <c r="W138" s="158">
        <f t="shared" si="63"/>
        <v>0</v>
      </c>
      <c r="X138" s="158">
        <f t="shared" si="64"/>
        <v>2266.0937981544926</v>
      </c>
      <c r="Y138" s="158">
        <f t="shared" si="65"/>
        <v>4330.8041437134043</v>
      </c>
      <c r="Z138" s="158">
        <f t="shared" si="66"/>
        <v>16011.271935442559</v>
      </c>
      <c r="AA138" s="162">
        <f t="shared" si="67"/>
        <v>6390.9197811749063</v>
      </c>
      <c r="AB138" s="38">
        <f t="shared" ref="AB138:AB201" si="83">U138*D138</f>
        <v>68659.05401987434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66">
        <f t="shared" ref="AH138:AH201" si="89">AA138*J138</f>
        <v>15505.649573086559</v>
      </c>
      <c r="AI138" s="147">
        <f t="shared" ref="AI138:AI201" si="90">SUM(AB138:AH138)</f>
        <v>137320.92164871297</v>
      </c>
      <c r="AJ138" s="35">
        <f>IF(OR(K138="Yes",Summary!$G$77="EP"),$AI138*M138,AB138)</f>
        <v>68660.460824356487</v>
      </c>
      <c r="AK138" s="38">
        <f>IF(OR(L138="Yes",Summary!$G$77="EP"),$AI138*N138,AC138)</f>
        <v>0</v>
      </c>
      <c r="AL138" s="38">
        <f>IF(OR(M138="Yes",Summary!$G$77="EP"),$AI138*O138,AD138)</f>
        <v>0</v>
      </c>
      <c r="AM138" s="38">
        <f>IF(OR(N138="Yes",Summary!$G$77="EP"),$AI138*P138,AE138)</f>
        <v>18187.895433367772</v>
      </c>
      <c r="AN138" s="38">
        <f>IF(OR(O138="Yes",Summary!$G$77="EP"),$AI138*Q138,AF138)</f>
        <v>17749.800783009385</v>
      </c>
      <c r="AO138" s="38">
        <f>IF(OR(P138="Yes",Summary!$G$77="EP"),$AI138*R138,AG138)</f>
        <v>17218.521839374927</v>
      </c>
      <c r="AP138" s="159">
        <f>IF(OR(Q138="Yes",Summary!$G$77="EP"),$AI138*S138,AH138)</f>
        <v>15505.649573086559</v>
      </c>
      <c r="AQ138" s="161">
        <f t="shared" si="68"/>
        <v>41728.735155194168</v>
      </c>
      <c r="AR138" s="158">
        <f t="shared" si="69"/>
        <v>0</v>
      </c>
      <c r="AS138" s="158">
        <f t="shared" si="70"/>
        <v>0</v>
      </c>
      <c r="AT138" s="158">
        <f t="shared" si="71"/>
        <v>2266.0937981544926</v>
      </c>
      <c r="AU138" s="158">
        <f t="shared" si="72"/>
        <v>4330.8041437134043</v>
      </c>
      <c r="AV138" s="158">
        <f t="shared" si="73"/>
        <v>16011.271935442559</v>
      </c>
      <c r="AW138" s="162">
        <f t="shared" si="74"/>
        <v>6390.9197811749063</v>
      </c>
      <c r="AY138" s="40">
        <f t="shared" si="75"/>
        <v>101461.42936424739</v>
      </c>
      <c r="AZ138" s="176">
        <f t="shared" si="76"/>
        <v>112088.12787181399</v>
      </c>
      <c r="BA138" s="41">
        <f t="shared" si="77"/>
        <v>116865.94731214152</v>
      </c>
      <c r="BB138" s="176">
        <f t="shared" si="78"/>
        <v>145503.16346694223</v>
      </c>
      <c r="BC138" s="41">
        <f t="shared" si="79"/>
        <v>141998.40626407511</v>
      </c>
      <c r="BD138" s="176">
        <f t="shared" si="80"/>
        <v>137748.17471499936</v>
      </c>
      <c r="BE138" s="42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Growth'!O145</f>
        <v>No</v>
      </c>
      <c r="L139" s="155"/>
      <c r="M139" s="150">
        <f>Summary!$G$56</f>
        <v>0.5</v>
      </c>
      <c r="N139" s="149">
        <f>Summary!$G$57</f>
        <v>0</v>
      </c>
      <c r="O139" s="149">
        <f>Summary!$G$58</f>
        <v>0</v>
      </c>
      <c r="P139" s="149">
        <f>Summary!$G$59</f>
        <v>0.125</v>
      </c>
      <c r="Q139" s="149">
        <f>Summary!$G$60</f>
        <v>0.125</v>
      </c>
      <c r="R139" s="149">
        <f>Summary!$G$61</f>
        <v>0.125</v>
      </c>
      <c r="S139" s="149">
        <f>Summary!$G$62</f>
        <v>0.125</v>
      </c>
      <c r="T139" s="153">
        <f t="shared" si="82"/>
        <v>1</v>
      </c>
      <c r="U139" s="161">
        <f t="shared" si="61"/>
        <v>41727.880162801957</v>
      </c>
      <c r="V139" s="158">
        <f t="shared" si="62"/>
        <v>0</v>
      </c>
      <c r="W139" s="158">
        <f t="shared" si="63"/>
        <v>0</v>
      </c>
      <c r="X139" s="158">
        <f t="shared" si="64"/>
        <v>2266.0937981544926</v>
      </c>
      <c r="Y139" s="158">
        <f t="shared" si="65"/>
        <v>4330.8041437134043</v>
      </c>
      <c r="Z139" s="158">
        <f t="shared" si="66"/>
        <v>16011.271935442559</v>
      </c>
      <c r="AA139" s="162">
        <f t="shared" si="67"/>
        <v>6390.9197811749063</v>
      </c>
      <c r="AB139" s="38">
        <f t="shared" si="83"/>
        <v>68654.88123185806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66">
        <f t="shared" si="89"/>
        <v>15729.331765427678</v>
      </c>
      <c r="AI139" s="147">
        <f t="shared" si="90"/>
        <v>137674.902833456</v>
      </c>
      <c r="AJ139" s="35">
        <f>IF(OR(K139="Yes",Summary!$G$77="EP"),$AI139*M139,AB139)</f>
        <v>68654.88123185806</v>
      </c>
      <c r="AK139" s="38">
        <f>IF(OR(L139="Yes",Summary!$G$77="EP"),$AI139*N139,AC139)</f>
        <v>0</v>
      </c>
      <c r="AL139" s="38">
        <f>IF(OR(M139="Yes",Summary!$G$77="EP"),$AI139*O139,AD139)</f>
        <v>0</v>
      </c>
      <c r="AM139" s="38">
        <f>IF(OR(N139="Yes",Summary!$G$77="EP"),$AI139*P139,AE139)</f>
        <v>18074.137524700418</v>
      </c>
      <c r="AN139" s="38">
        <f>IF(OR(O139="Yes",Summary!$G$77="EP"),$AI139*Q139,AF139)</f>
        <v>17655.389252676436</v>
      </c>
      <c r="AO139" s="38">
        <f>IF(OR(P139="Yes",Summary!$G$77="EP"),$AI139*R139,AG139)</f>
        <v>17561.163058793398</v>
      </c>
      <c r="AP139" s="159">
        <f>IF(OR(Q139="Yes",Summary!$G$77="EP"),$AI139*S139,AH139)</f>
        <v>15729.331765427678</v>
      </c>
      <c r="AQ139" s="161">
        <f t="shared" si="68"/>
        <v>41727.880162801957</v>
      </c>
      <c r="AR139" s="158">
        <f t="shared" si="69"/>
        <v>0</v>
      </c>
      <c r="AS139" s="158">
        <f t="shared" si="70"/>
        <v>0</v>
      </c>
      <c r="AT139" s="158">
        <f t="shared" si="71"/>
        <v>2266.0937981544926</v>
      </c>
      <c r="AU139" s="158">
        <f t="shared" si="72"/>
        <v>4330.8041437134043</v>
      </c>
      <c r="AV139" s="158">
        <f t="shared" si="73"/>
        <v>16011.271935442559</v>
      </c>
      <c r="AW139" s="162">
        <f t="shared" si="74"/>
        <v>6390.9197811749063</v>
      </c>
      <c r="AY139" s="40">
        <f t="shared" si="75"/>
        <v>101455.26299562187</v>
      </c>
      <c r="AZ139" s="176">
        <f t="shared" si="76"/>
        <v>112535.83631151082</v>
      </c>
      <c r="BA139" s="41">
        <f t="shared" si="77"/>
        <v>116584.03810634781</v>
      </c>
      <c r="BB139" s="176">
        <f t="shared" si="78"/>
        <v>144593.1001976034</v>
      </c>
      <c r="BC139" s="41">
        <f t="shared" si="79"/>
        <v>141243.11402141151</v>
      </c>
      <c r="BD139" s="176">
        <f t="shared" si="80"/>
        <v>140489.30447034712</v>
      </c>
      <c r="BE139" s="42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Growth'!O146</f>
        <v>No</v>
      </c>
      <c r="L140" s="155"/>
      <c r="M140" s="150">
        <f>Summary!$G$56</f>
        <v>0.5</v>
      </c>
      <c r="N140" s="149">
        <f>Summary!$G$57</f>
        <v>0</v>
      </c>
      <c r="O140" s="149">
        <f>Summary!$G$58</f>
        <v>0</v>
      </c>
      <c r="P140" s="149">
        <f>Summary!$G$59</f>
        <v>0.125</v>
      </c>
      <c r="Q140" s="149">
        <f>Summary!$G$60</f>
        <v>0.125</v>
      </c>
      <c r="R140" s="149">
        <f>Summary!$G$61</f>
        <v>0.125</v>
      </c>
      <c r="S140" s="149">
        <f>Summary!$G$62</f>
        <v>0.125</v>
      </c>
      <c r="T140" s="153">
        <f t="shared" si="82"/>
        <v>1</v>
      </c>
      <c r="U140" s="161">
        <f t="shared" si="61"/>
        <v>41727.880162801957</v>
      </c>
      <c r="V140" s="158">
        <f t="shared" si="62"/>
        <v>0</v>
      </c>
      <c r="W140" s="158">
        <f t="shared" si="63"/>
        <v>0</v>
      </c>
      <c r="X140" s="158">
        <f t="shared" si="64"/>
        <v>2266.0937981544926</v>
      </c>
      <c r="Y140" s="158">
        <f t="shared" si="65"/>
        <v>4330.8041437134043</v>
      </c>
      <c r="Z140" s="158">
        <f t="shared" si="66"/>
        <v>16011.271935442559</v>
      </c>
      <c r="AA140" s="162">
        <f t="shared" si="67"/>
        <v>6390.9197811749063</v>
      </c>
      <c r="AB140" s="38">
        <f t="shared" si="83"/>
        <v>68654.88123185806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66">
        <f t="shared" si="89"/>
        <v>15729.331765427678</v>
      </c>
      <c r="AI140" s="147">
        <f t="shared" si="90"/>
        <v>137674.902833456</v>
      </c>
      <c r="AJ140" s="35">
        <f>IF(OR(K140="Yes",Summary!$G$77="EP"),$AI140*M140,AB140)</f>
        <v>68654.88123185806</v>
      </c>
      <c r="AK140" s="38">
        <f>IF(OR(L140="Yes",Summary!$G$77="EP"),$AI140*N140,AC140)</f>
        <v>0</v>
      </c>
      <c r="AL140" s="38">
        <f>IF(OR(M140="Yes",Summary!$G$77="EP"),$AI140*O140,AD140)</f>
        <v>0</v>
      </c>
      <c r="AM140" s="38">
        <f>IF(OR(N140="Yes",Summary!$G$77="EP"),$AI140*P140,AE140)</f>
        <v>18074.137524700418</v>
      </c>
      <c r="AN140" s="38">
        <f>IF(OR(O140="Yes",Summary!$G$77="EP"),$AI140*Q140,AF140)</f>
        <v>17655.389252676436</v>
      </c>
      <c r="AO140" s="38">
        <f>IF(OR(P140="Yes",Summary!$G$77="EP"),$AI140*R140,AG140)</f>
        <v>17561.163058793398</v>
      </c>
      <c r="AP140" s="159">
        <f>IF(OR(Q140="Yes",Summary!$G$77="EP"),$AI140*S140,AH140)</f>
        <v>15729.331765427678</v>
      </c>
      <c r="AQ140" s="161">
        <f t="shared" si="68"/>
        <v>41727.880162801957</v>
      </c>
      <c r="AR140" s="158">
        <f t="shared" si="69"/>
        <v>0</v>
      </c>
      <c r="AS140" s="158">
        <f t="shared" si="70"/>
        <v>0</v>
      </c>
      <c r="AT140" s="158">
        <f t="shared" si="71"/>
        <v>2266.0937981544926</v>
      </c>
      <c r="AU140" s="158">
        <f t="shared" si="72"/>
        <v>4330.8041437134043</v>
      </c>
      <c r="AV140" s="158">
        <f t="shared" si="73"/>
        <v>16011.271935442559</v>
      </c>
      <c r="AW140" s="162">
        <f t="shared" si="74"/>
        <v>6390.9197811749063</v>
      </c>
      <c r="AY140" s="40">
        <f t="shared" si="75"/>
        <v>101455.26299562187</v>
      </c>
      <c r="AZ140" s="176">
        <f t="shared" si="76"/>
        <v>112535.83631151082</v>
      </c>
      <c r="BA140" s="41">
        <f t="shared" si="77"/>
        <v>116584.03810634781</v>
      </c>
      <c r="BB140" s="176">
        <f t="shared" si="78"/>
        <v>144593.1001976034</v>
      </c>
      <c r="BC140" s="41">
        <f t="shared" si="79"/>
        <v>141243.11402141151</v>
      </c>
      <c r="BD140" s="176">
        <f t="shared" si="80"/>
        <v>140489.30447034712</v>
      </c>
      <c r="BE140" s="42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Growth'!O147</f>
        <v>Yes</v>
      </c>
      <c r="L141" s="155"/>
      <c r="M141" s="150">
        <f>Summary!$G$56</f>
        <v>0.5</v>
      </c>
      <c r="N141" s="149">
        <f>Summary!$G$57</f>
        <v>0</v>
      </c>
      <c r="O141" s="149">
        <f>Summary!$G$58</f>
        <v>0</v>
      </c>
      <c r="P141" s="149">
        <f>Summary!$G$59</f>
        <v>0.125</v>
      </c>
      <c r="Q141" s="149">
        <f>Summary!$G$60</f>
        <v>0.125</v>
      </c>
      <c r="R141" s="149">
        <f>Summary!$G$61</f>
        <v>0.125</v>
      </c>
      <c r="S141" s="149">
        <f>Summary!$G$62</f>
        <v>0.125</v>
      </c>
      <c r="T141" s="153">
        <f t="shared" si="82"/>
        <v>1</v>
      </c>
      <c r="U141" s="161">
        <f t="shared" si="61"/>
        <v>41284.386662307938</v>
      </c>
      <c r="V141" s="158">
        <f t="shared" si="62"/>
        <v>0</v>
      </c>
      <c r="W141" s="158">
        <f t="shared" si="63"/>
        <v>0</v>
      </c>
      <c r="X141" s="158">
        <f t="shared" si="64"/>
        <v>2266.0937981544926</v>
      </c>
      <c r="Y141" s="158">
        <f t="shared" si="65"/>
        <v>4330.8041437134043</v>
      </c>
      <c r="Z141" s="158">
        <f t="shared" si="66"/>
        <v>16011.271935442559</v>
      </c>
      <c r="AA141" s="162">
        <f t="shared" si="67"/>
        <v>6390.9197811749063</v>
      </c>
      <c r="AB141" s="38">
        <f t="shared" si="83"/>
        <v>67921.072936829019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66">
        <f t="shared" si="89"/>
        <v>15789.406411370725</v>
      </c>
      <c r="AI141" s="147">
        <f t="shared" si="90"/>
        <v>137301.41688768356</v>
      </c>
      <c r="AJ141" s="35">
        <f>IF(OR(K141="Yes",Summary!$G$77="EP"),$AI141*M141,AB141)</f>
        <v>68650.708443841781</v>
      </c>
      <c r="AK141" s="38">
        <f>IF(OR(L141="Yes",Summary!$G$77="EP"),$AI141*N141,AC141)</f>
        <v>0</v>
      </c>
      <c r="AL141" s="38">
        <f>IF(OR(M141="Yes",Summary!$G$77="EP"),$AI141*O141,AD141)</f>
        <v>0</v>
      </c>
      <c r="AM141" s="38">
        <f>IF(OR(N141="Yes",Summary!$G$77="EP"),$AI141*P141,AE141)</f>
        <v>18137.814760428559</v>
      </c>
      <c r="AN141" s="38">
        <f>IF(OR(O141="Yes",Summary!$G$77="EP"),$AI141*Q141,AF141)</f>
        <v>17755.863908810585</v>
      </c>
      <c r="AO141" s="38">
        <f>IF(OR(P141="Yes",Summary!$G$77="EP"),$AI141*R141,AG141)</f>
        <v>17697.258870244659</v>
      </c>
      <c r="AP141" s="159">
        <f>IF(OR(Q141="Yes",Summary!$G$77="EP"),$AI141*S141,AH141)</f>
        <v>15789.406411370725</v>
      </c>
      <c r="AQ141" s="161">
        <f t="shared" si="68"/>
        <v>41727.880162801957</v>
      </c>
      <c r="AR141" s="158">
        <f t="shared" si="69"/>
        <v>0</v>
      </c>
      <c r="AS141" s="158">
        <f t="shared" si="70"/>
        <v>0</v>
      </c>
      <c r="AT141" s="158">
        <f t="shared" si="71"/>
        <v>2266.0937981544926</v>
      </c>
      <c r="AU141" s="158">
        <f t="shared" si="72"/>
        <v>4330.8041437134043</v>
      </c>
      <c r="AV141" s="158">
        <f t="shared" si="73"/>
        <v>16011.271935442559</v>
      </c>
      <c r="AW141" s="162">
        <f t="shared" si="74"/>
        <v>6390.9197811749063</v>
      </c>
      <c r="AY141" s="40">
        <f t="shared" si="75"/>
        <v>101449.09662699637</v>
      </c>
      <c r="AZ141" s="176">
        <f t="shared" si="76"/>
        <v>112889.29034285041</v>
      </c>
      <c r="BA141" s="41">
        <f t="shared" si="77"/>
        <v>116622.92213473315</v>
      </c>
      <c r="BB141" s="176">
        <f t="shared" si="78"/>
        <v>145102.51808342853</v>
      </c>
      <c r="BC141" s="41">
        <f t="shared" si="79"/>
        <v>142046.91127048471</v>
      </c>
      <c r="BD141" s="176">
        <f t="shared" si="80"/>
        <v>141578.07096195722</v>
      </c>
      <c r="BE141" s="42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Growth'!O148</f>
        <v>Yes</v>
      </c>
      <c r="L142" s="155"/>
      <c r="M142" s="150">
        <f>Summary!$G$56</f>
        <v>0.5</v>
      </c>
      <c r="N142" s="149">
        <f>Summary!$G$57</f>
        <v>0</v>
      </c>
      <c r="O142" s="149">
        <f>Summary!$G$58</f>
        <v>0</v>
      </c>
      <c r="P142" s="149">
        <f>Summary!$G$59</f>
        <v>0.125</v>
      </c>
      <c r="Q142" s="149">
        <f>Summary!$G$60</f>
        <v>0.125</v>
      </c>
      <c r="R142" s="149">
        <f>Summary!$G$61</f>
        <v>0.125</v>
      </c>
      <c r="S142" s="149">
        <f>Summary!$G$62</f>
        <v>0.125</v>
      </c>
      <c r="T142" s="153">
        <f t="shared" si="82"/>
        <v>1</v>
      </c>
      <c r="U142" s="161">
        <f t="shared" si="61"/>
        <v>40617.5619642764</v>
      </c>
      <c r="V142" s="158">
        <f t="shared" si="62"/>
        <v>0</v>
      </c>
      <c r="W142" s="158">
        <f t="shared" si="63"/>
        <v>0</v>
      </c>
      <c r="X142" s="158">
        <f t="shared" si="64"/>
        <v>2266.0937981544926</v>
      </c>
      <c r="Y142" s="158">
        <f t="shared" si="65"/>
        <v>4330.8041437134043</v>
      </c>
      <c r="Z142" s="158">
        <f t="shared" si="66"/>
        <v>16011.271935442561</v>
      </c>
      <c r="AA142" s="162">
        <f t="shared" si="67"/>
        <v>6390.9197811749063</v>
      </c>
      <c r="AB142" s="38">
        <f t="shared" si="83"/>
        <v>66824.012943627531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66">
        <f t="shared" si="89"/>
        <v>15725.497213558974</v>
      </c>
      <c r="AI142" s="147">
        <f t="shared" si="90"/>
        <v>135842.14587365804</v>
      </c>
      <c r="AJ142" s="35">
        <f>IF(OR(K142="Yes",Summary!$G$77="EP"),$AI142*M142,AB142)</f>
        <v>67921.072936829019</v>
      </c>
      <c r="AK142" s="38">
        <f>IF(OR(L142="Yes",Summary!$G$77="EP"),$AI142*N142,AC142)</f>
        <v>0</v>
      </c>
      <c r="AL142" s="38">
        <f>IF(OR(M142="Yes",Summary!$G$77="EP"),$AI142*O142,AD142)</f>
        <v>0</v>
      </c>
      <c r="AM142" s="38">
        <f>IF(OR(N142="Yes",Summary!$G$77="EP"),$AI142*P142,AE142)</f>
        <v>18036.973586410684</v>
      </c>
      <c r="AN142" s="38">
        <f>IF(OR(O142="Yes",Summary!$G$77="EP"),$AI142*Q142,AF142)</f>
        <v>17643.263001074039</v>
      </c>
      <c r="AO142" s="38">
        <f>IF(OR(P142="Yes",Summary!$G$77="EP"),$AI142*R142,AG142)</f>
        <v>17612.399128986817</v>
      </c>
      <c r="AP142" s="159">
        <f>IF(OR(Q142="Yes",Summary!$G$77="EP"),$AI142*S142,AH142)</f>
        <v>15725.497213558974</v>
      </c>
      <c r="AQ142" s="161">
        <f t="shared" si="68"/>
        <v>41284.386662307938</v>
      </c>
      <c r="AR142" s="158">
        <f t="shared" si="69"/>
        <v>0</v>
      </c>
      <c r="AS142" s="158">
        <f t="shared" si="70"/>
        <v>0</v>
      </c>
      <c r="AT142" s="158">
        <f t="shared" si="71"/>
        <v>2266.0937981544926</v>
      </c>
      <c r="AU142" s="158">
        <f t="shared" si="72"/>
        <v>4330.8041437134043</v>
      </c>
      <c r="AV142" s="158">
        <f t="shared" si="73"/>
        <v>16011.271935442559</v>
      </c>
      <c r="AW142" s="162">
        <f t="shared" si="74"/>
        <v>6390.9197811749063</v>
      </c>
      <c r="AY142" s="40">
        <f t="shared" si="75"/>
        <v>101449.09662699637</v>
      </c>
      <c r="AZ142" s="176">
        <f t="shared" si="76"/>
        <v>112822.52680359737</v>
      </c>
      <c r="BA142" s="41">
        <f t="shared" si="77"/>
        <v>116480.3473639869</v>
      </c>
      <c r="BB142" s="176">
        <f t="shared" si="78"/>
        <v>144295.78869128553</v>
      </c>
      <c r="BC142" s="41">
        <f t="shared" si="79"/>
        <v>141146.10400859235</v>
      </c>
      <c r="BD142" s="176">
        <f t="shared" si="80"/>
        <v>140899.19303189448</v>
      </c>
      <c r="BE142" s="42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Growth'!O149</f>
        <v>No</v>
      </c>
      <c r="L143" s="155"/>
      <c r="M143" s="150">
        <f>Summary!$G$56</f>
        <v>0.5</v>
      </c>
      <c r="N143" s="149">
        <f>Summary!$G$57</f>
        <v>0</v>
      </c>
      <c r="O143" s="149">
        <f>Summary!$G$58</f>
        <v>0</v>
      </c>
      <c r="P143" s="149">
        <f>Summary!$G$59</f>
        <v>0.125</v>
      </c>
      <c r="Q143" s="149">
        <f>Summary!$G$60</f>
        <v>0.125</v>
      </c>
      <c r="R143" s="149">
        <f>Summary!$G$61</f>
        <v>0.125</v>
      </c>
      <c r="S143" s="149">
        <f>Summary!$G$62</f>
        <v>0.125</v>
      </c>
      <c r="T143" s="153">
        <f t="shared" si="82"/>
        <v>1</v>
      </c>
      <c r="U143" s="161">
        <f t="shared" si="61"/>
        <v>40617.5619642764</v>
      </c>
      <c r="V143" s="158">
        <f t="shared" si="62"/>
        <v>0</v>
      </c>
      <c r="W143" s="158">
        <f t="shared" si="63"/>
        <v>0</v>
      </c>
      <c r="X143" s="158">
        <f t="shared" si="64"/>
        <v>2266.0937981544926</v>
      </c>
      <c r="Y143" s="158">
        <f t="shared" si="65"/>
        <v>4330.8041437134043</v>
      </c>
      <c r="Z143" s="158">
        <f t="shared" si="66"/>
        <v>16011.271935442559</v>
      </c>
      <c r="AA143" s="162">
        <f t="shared" si="67"/>
        <v>6390.9197811749063</v>
      </c>
      <c r="AB143" s="38">
        <f t="shared" si="83"/>
        <v>66824.012943627531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66">
        <f t="shared" si="89"/>
        <v>15597.678817935475</v>
      </c>
      <c r="AI143" s="147">
        <f t="shared" si="90"/>
        <v>134956.40444420857</v>
      </c>
      <c r="AJ143" s="35">
        <f>IF(OR(K143="Yes",Summary!$G$77="EP"),$AI143*M143,AB143)</f>
        <v>66824.012943627531</v>
      </c>
      <c r="AK143" s="38">
        <f>IF(OR(L143="Yes",Summary!$G$77="EP"),$AI143*N143,AC143)</f>
        <v>0</v>
      </c>
      <c r="AL143" s="38">
        <f>IF(OR(M143="Yes",Summary!$G$77="EP"),$AI143*O143,AD143)</f>
        <v>0</v>
      </c>
      <c r="AM143" s="38">
        <f>IF(OR(N143="Yes",Summary!$G$77="EP"),$AI143*P143,AE143)</f>
        <v>17798.580518844832</v>
      </c>
      <c r="AN143" s="38">
        <f>IF(OR(O143="Yes",Summary!$G$77="EP"),$AI143*Q143,AF143)</f>
        <v>17279.042372587741</v>
      </c>
      <c r="AO143" s="38">
        <f>IF(OR(P143="Yes",Summary!$G$77="EP"),$AI143*R143,AG143)</f>
        <v>17457.089791213024</v>
      </c>
      <c r="AP143" s="159">
        <f>IF(OR(Q143="Yes",Summary!$G$77="EP"),$AI143*S143,AH143)</f>
        <v>15597.678817935475</v>
      </c>
      <c r="AQ143" s="161">
        <f t="shared" si="68"/>
        <v>40617.5619642764</v>
      </c>
      <c r="AR143" s="158">
        <f t="shared" si="69"/>
        <v>0</v>
      </c>
      <c r="AS143" s="158">
        <f t="shared" si="70"/>
        <v>0</v>
      </c>
      <c r="AT143" s="158">
        <f t="shared" si="71"/>
        <v>2266.0937981544926</v>
      </c>
      <c r="AU143" s="158">
        <f t="shared" si="72"/>
        <v>4330.8041437134043</v>
      </c>
      <c r="AV143" s="158">
        <f t="shared" si="73"/>
        <v>16011.271935442561</v>
      </c>
      <c r="AW143" s="162">
        <f t="shared" si="74"/>
        <v>6390.9197811749063</v>
      </c>
      <c r="AY143" s="40">
        <f t="shared" si="75"/>
        <v>101449.09662699637</v>
      </c>
      <c r="AZ143" s="176">
        <f t="shared" si="76"/>
        <v>112386.60016494521</v>
      </c>
      <c r="BA143" s="41">
        <f t="shared" si="77"/>
        <v>115550.37101843749</v>
      </c>
      <c r="BB143" s="176">
        <f t="shared" si="78"/>
        <v>142388.64415075872</v>
      </c>
      <c r="BC143" s="41">
        <f t="shared" si="79"/>
        <v>138232.33898070196</v>
      </c>
      <c r="BD143" s="176">
        <f t="shared" si="80"/>
        <v>139656.7183297041</v>
      </c>
      <c r="BE143" s="42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Growth'!O150</f>
        <v>No</v>
      </c>
      <c r="L144" s="155"/>
      <c r="M144" s="150">
        <f>Summary!$G$56</f>
        <v>0.5</v>
      </c>
      <c r="N144" s="149">
        <f>Summary!$G$57</f>
        <v>0</v>
      </c>
      <c r="O144" s="149">
        <f>Summary!$G$58</f>
        <v>0</v>
      </c>
      <c r="P144" s="149">
        <f>Summary!$G$59</f>
        <v>0.125</v>
      </c>
      <c r="Q144" s="149">
        <f>Summary!$G$60</f>
        <v>0.125</v>
      </c>
      <c r="R144" s="149">
        <f>Summary!$G$61</f>
        <v>0.125</v>
      </c>
      <c r="S144" s="149">
        <f>Summary!$G$62</f>
        <v>0.125</v>
      </c>
      <c r="T144" s="153">
        <f t="shared" si="82"/>
        <v>1</v>
      </c>
      <c r="U144" s="161">
        <f t="shared" si="61"/>
        <v>40617.5619642764</v>
      </c>
      <c r="V144" s="158">
        <f t="shared" si="62"/>
        <v>0</v>
      </c>
      <c r="W144" s="158">
        <f t="shared" si="63"/>
        <v>0</v>
      </c>
      <c r="X144" s="158">
        <f t="shared" si="64"/>
        <v>2266.0937981544926</v>
      </c>
      <c r="Y144" s="158">
        <f t="shared" si="65"/>
        <v>4330.8041437134043</v>
      </c>
      <c r="Z144" s="158">
        <f t="shared" si="66"/>
        <v>16011.271935442559</v>
      </c>
      <c r="AA144" s="162">
        <f t="shared" si="67"/>
        <v>6390.9197811749063</v>
      </c>
      <c r="AB144" s="38">
        <f t="shared" si="83"/>
        <v>66819.951187431099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66">
        <f t="shared" si="89"/>
        <v>15549.107827598546</v>
      </c>
      <c r="AI144" s="147">
        <f t="shared" si="90"/>
        <v>133905.64267826188</v>
      </c>
      <c r="AJ144" s="35">
        <f>IF(OR(K144="Yes",Summary!$G$77="EP"),$AI144*M144,AB144)</f>
        <v>66819.951187431099</v>
      </c>
      <c r="AK144" s="38">
        <f>IF(OR(L144="Yes",Summary!$G$77="EP"),$AI144*N144,AC144)</f>
        <v>0</v>
      </c>
      <c r="AL144" s="38">
        <f>IF(OR(M144="Yes",Summary!$G$77="EP"),$AI144*O144,AD144)</f>
        <v>0</v>
      </c>
      <c r="AM144" s="38">
        <f>IF(OR(N144="Yes",Summary!$G$77="EP"),$AI144*P144,AE144)</f>
        <v>17522.117075469985</v>
      </c>
      <c r="AN144" s="38">
        <f>IF(OR(O144="Yes",Summary!$G$77="EP"),$AI144*Q144,AF144)</f>
        <v>16909.624779128986</v>
      </c>
      <c r="AO144" s="38">
        <f>IF(OR(P144="Yes",Summary!$G$77="EP"),$AI144*R144,AG144)</f>
        <v>17104.841808633286</v>
      </c>
      <c r="AP144" s="159">
        <f>IF(OR(Q144="Yes",Summary!$G$77="EP"),$AI144*S144,AH144)</f>
        <v>15549.107827598546</v>
      </c>
      <c r="AQ144" s="161">
        <f t="shared" si="68"/>
        <v>40617.5619642764</v>
      </c>
      <c r="AR144" s="158">
        <f t="shared" si="69"/>
        <v>0</v>
      </c>
      <c r="AS144" s="158">
        <f t="shared" si="70"/>
        <v>0</v>
      </c>
      <c r="AT144" s="158">
        <f t="shared" si="71"/>
        <v>2266.0937981544926</v>
      </c>
      <c r="AU144" s="158">
        <f t="shared" si="72"/>
        <v>4330.8041437134043</v>
      </c>
      <c r="AV144" s="158">
        <f t="shared" si="73"/>
        <v>16011.271935442559</v>
      </c>
      <c r="AW144" s="162">
        <f t="shared" si="74"/>
        <v>6390.9197811749063</v>
      </c>
      <c r="AY144" s="40">
        <f t="shared" si="75"/>
        <v>101442.93025837085</v>
      </c>
      <c r="AZ144" s="176">
        <f t="shared" si="76"/>
        <v>112154.89141106703</v>
      </c>
      <c r="BA144" s="41">
        <f t="shared" si="77"/>
        <v>114889.34253588671</v>
      </c>
      <c r="BB144" s="176">
        <f t="shared" si="78"/>
        <v>140176.93660375994</v>
      </c>
      <c r="BC144" s="41">
        <f t="shared" si="79"/>
        <v>135276.99823303192</v>
      </c>
      <c r="BD144" s="176">
        <f t="shared" si="80"/>
        <v>136838.73446906623</v>
      </c>
      <c r="BE144" s="42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Growth'!O151</f>
        <v>No</v>
      </c>
      <c r="L145" s="155"/>
      <c r="M145" s="150">
        <f>Summary!$G$56</f>
        <v>0.5</v>
      </c>
      <c r="N145" s="149">
        <f>Summary!$G$57</f>
        <v>0</v>
      </c>
      <c r="O145" s="149">
        <f>Summary!$G$58</f>
        <v>0</v>
      </c>
      <c r="P145" s="149">
        <f>Summary!$G$59</f>
        <v>0.125</v>
      </c>
      <c r="Q145" s="149">
        <f>Summary!$G$60</f>
        <v>0.125</v>
      </c>
      <c r="R145" s="149">
        <f>Summary!$G$61</f>
        <v>0.125</v>
      </c>
      <c r="S145" s="149">
        <f>Summary!$G$62</f>
        <v>0.125</v>
      </c>
      <c r="T145" s="153">
        <f t="shared" si="82"/>
        <v>1</v>
      </c>
      <c r="U145" s="161">
        <f t="shared" si="61"/>
        <v>40617.561964276392</v>
      </c>
      <c r="V145" s="158">
        <f t="shared" si="62"/>
        <v>0</v>
      </c>
      <c r="W145" s="158">
        <f t="shared" si="63"/>
        <v>0</v>
      </c>
      <c r="X145" s="158">
        <f t="shared" si="64"/>
        <v>2266.0937981544926</v>
      </c>
      <c r="Y145" s="158">
        <f t="shared" si="65"/>
        <v>4330.8041437134043</v>
      </c>
      <c r="Z145" s="158">
        <f t="shared" si="66"/>
        <v>16011.271935442559</v>
      </c>
      <c r="AA145" s="162">
        <f t="shared" si="67"/>
        <v>6390.9197811749063</v>
      </c>
      <c r="AB145" s="38">
        <f t="shared" si="83"/>
        <v>66819.951187431099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66">
        <f t="shared" si="89"/>
        <v>15348.432946469657</v>
      </c>
      <c r="AI145" s="147">
        <f t="shared" si="90"/>
        <v>133290.74919419369</v>
      </c>
      <c r="AJ145" s="35">
        <f>IF(OR(K145="Yes",Summary!$G$77="EP"),$AI145*M145,AB145)</f>
        <v>66819.951187431099</v>
      </c>
      <c r="AK145" s="38">
        <f>IF(OR(L145="Yes",Summary!$G$77="EP"),$AI145*N145,AC145)</f>
        <v>0</v>
      </c>
      <c r="AL145" s="38">
        <f>IF(OR(M145="Yes",Summary!$G$77="EP"),$AI145*O145,AD145)</f>
        <v>0</v>
      </c>
      <c r="AM145" s="38">
        <f>IF(OR(N145="Yes",Summary!$G$77="EP"),$AI145*P145,AE145)</f>
        <v>17402.24071354761</v>
      </c>
      <c r="AN145" s="38">
        <f>IF(OR(O145="Yes",Summary!$G$77="EP"),$AI145*Q145,AF145)</f>
        <v>16807.417801337349</v>
      </c>
      <c r="AO145" s="38">
        <f>IF(OR(P145="Yes",Summary!$G$77="EP"),$AI145*R145,AG145)</f>
        <v>16912.706545407975</v>
      </c>
      <c r="AP145" s="159">
        <f>IF(OR(Q145="Yes",Summary!$G$77="EP"),$AI145*S145,AH145)</f>
        <v>15348.432946469657</v>
      </c>
      <c r="AQ145" s="161">
        <f t="shared" si="68"/>
        <v>40617.5619642764</v>
      </c>
      <c r="AR145" s="158">
        <f t="shared" si="69"/>
        <v>0</v>
      </c>
      <c r="AS145" s="158">
        <f t="shared" si="70"/>
        <v>0</v>
      </c>
      <c r="AT145" s="158">
        <f t="shared" si="71"/>
        <v>2266.0937981544926</v>
      </c>
      <c r="AU145" s="158">
        <f t="shared" si="72"/>
        <v>4330.8041437134043</v>
      </c>
      <c r="AV145" s="158">
        <f t="shared" si="73"/>
        <v>16011.271935442559</v>
      </c>
      <c r="AW145" s="162">
        <f t="shared" si="74"/>
        <v>6390.9197811749063</v>
      </c>
      <c r="AY145" s="40">
        <f t="shared" si="75"/>
        <v>101442.93025837085</v>
      </c>
      <c r="AZ145" s="176">
        <f t="shared" si="76"/>
        <v>111773.94651062325</v>
      </c>
      <c r="BA145" s="41">
        <f t="shared" si="77"/>
        <v>114724.08541524902</v>
      </c>
      <c r="BB145" s="176">
        <f t="shared" si="78"/>
        <v>139217.92570838094</v>
      </c>
      <c r="BC145" s="41">
        <f t="shared" si="79"/>
        <v>134459.34241069882</v>
      </c>
      <c r="BD145" s="176">
        <f t="shared" si="80"/>
        <v>135301.65236326374</v>
      </c>
      <c r="BE145" s="42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Growth'!O152</f>
        <v>No</v>
      </c>
      <c r="L146" s="155"/>
      <c r="M146" s="150">
        <f>Summary!$G$56</f>
        <v>0.5</v>
      </c>
      <c r="N146" s="149">
        <f>Summary!$G$57</f>
        <v>0</v>
      </c>
      <c r="O146" s="149">
        <f>Summary!$G$58</f>
        <v>0</v>
      </c>
      <c r="P146" s="149">
        <f>Summary!$G$59</f>
        <v>0.125</v>
      </c>
      <c r="Q146" s="149">
        <f>Summary!$G$60</f>
        <v>0.125</v>
      </c>
      <c r="R146" s="149">
        <f>Summary!$G$61</f>
        <v>0.125</v>
      </c>
      <c r="S146" s="149">
        <f>Summary!$G$62</f>
        <v>0.125</v>
      </c>
      <c r="T146" s="153">
        <f t="shared" si="82"/>
        <v>1</v>
      </c>
      <c r="U146" s="161">
        <f t="shared" si="61"/>
        <v>40617.561964276392</v>
      </c>
      <c r="V146" s="158">
        <f t="shared" si="62"/>
        <v>0</v>
      </c>
      <c r="W146" s="158">
        <f t="shared" si="63"/>
        <v>0</v>
      </c>
      <c r="X146" s="158">
        <f t="shared" si="64"/>
        <v>2266.0937981544926</v>
      </c>
      <c r="Y146" s="158">
        <f t="shared" si="65"/>
        <v>4330.8041437134043</v>
      </c>
      <c r="Z146" s="158">
        <f t="shared" si="66"/>
        <v>16011.271935442557</v>
      </c>
      <c r="AA146" s="162">
        <f t="shared" si="67"/>
        <v>6390.9197811749063</v>
      </c>
      <c r="AB146" s="38">
        <f t="shared" si="83"/>
        <v>66815.889431234667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66">
        <f t="shared" si="89"/>
        <v>15273.020093051791</v>
      </c>
      <c r="AI146" s="147">
        <f t="shared" si="90"/>
        <v>132856.31717094732</v>
      </c>
      <c r="AJ146" s="35">
        <f>IF(OR(K146="Yes",Summary!$G$77="EP"),$AI146*M146,AB146)</f>
        <v>66815.889431234667</v>
      </c>
      <c r="AK146" s="38">
        <f>IF(OR(L146="Yes",Summary!$G$77="EP"),$AI146*N146,AC146)</f>
        <v>0</v>
      </c>
      <c r="AL146" s="38">
        <f>IF(OR(M146="Yes",Summary!$G$77="EP"),$AI146*O146,AD146)</f>
        <v>0</v>
      </c>
      <c r="AM146" s="38">
        <f>IF(OR(N146="Yes",Summary!$G$77="EP"),$AI146*P146,AE146)</f>
        <v>17186.735193343116</v>
      </c>
      <c r="AN146" s="38">
        <f>IF(OR(O146="Yes",Summary!$G$77="EP"),$AI146*Q146,AF146)</f>
        <v>16667.96590790978</v>
      </c>
      <c r="AO146" s="38">
        <f>IF(OR(P146="Yes",Summary!$G$77="EP"),$AI146*R146,AG146)</f>
        <v>16912.706545407975</v>
      </c>
      <c r="AP146" s="159">
        <f>IF(OR(Q146="Yes",Summary!$G$77="EP"),$AI146*S146,AH146)</f>
        <v>15273.020093051791</v>
      </c>
      <c r="AQ146" s="161">
        <f t="shared" si="68"/>
        <v>40617.561964276392</v>
      </c>
      <c r="AR146" s="158">
        <f t="shared" si="69"/>
        <v>0</v>
      </c>
      <c r="AS146" s="158">
        <f t="shared" si="70"/>
        <v>0</v>
      </c>
      <c r="AT146" s="158">
        <f t="shared" si="71"/>
        <v>2266.0937981544926</v>
      </c>
      <c r="AU146" s="158">
        <f t="shared" si="72"/>
        <v>4330.8041437134043</v>
      </c>
      <c r="AV146" s="158">
        <f t="shared" si="73"/>
        <v>16011.271935442559</v>
      </c>
      <c r="AW146" s="162">
        <f t="shared" si="74"/>
        <v>6390.9197811749063</v>
      </c>
      <c r="AY146" s="40">
        <f t="shared" si="75"/>
        <v>101436.76388974533</v>
      </c>
      <c r="AZ146" s="176">
        <f t="shared" si="76"/>
        <v>111550.09229077485</v>
      </c>
      <c r="BA146" s="41">
        <f t="shared" si="77"/>
        <v>114043.61491850554</v>
      </c>
      <c r="BB146" s="176">
        <f t="shared" si="78"/>
        <v>137493.88154674499</v>
      </c>
      <c r="BC146" s="41">
        <f t="shared" si="79"/>
        <v>133343.72726327827</v>
      </c>
      <c r="BD146" s="176">
        <f t="shared" si="80"/>
        <v>135301.65236326374</v>
      </c>
      <c r="BE146" s="42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Growth'!O153</f>
        <v>No</v>
      </c>
      <c r="L147" s="155"/>
      <c r="M147" s="150">
        <f>Summary!$G$56</f>
        <v>0.5</v>
      </c>
      <c r="N147" s="149">
        <f>Summary!$G$57</f>
        <v>0</v>
      </c>
      <c r="O147" s="149">
        <f>Summary!$G$58</f>
        <v>0</v>
      </c>
      <c r="P147" s="149">
        <f>Summary!$G$59</f>
        <v>0.125</v>
      </c>
      <c r="Q147" s="149">
        <f>Summary!$G$60</f>
        <v>0.125</v>
      </c>
      <c r="R147" s="149">
        <f>Summary!$G$61</f>
        <v>0.125</v>
      </c>
      <c r="S147" s="149">
        <f>Summary!$G$62</f>
        <v>0.125</v>
      </c>
      <c r="T147" s="153">
        <f t="shared" si="82"/>
        <v>1</v>
      </c>
      <c r="U147" s="161">
        <f t="shared" si="61"/>
        <v>40617.561964276392</v>
      </c>
      <c r="V147" s="158">
        <f t="shared" si="62"/>
        <v>0</v>
      </c>
      <c r="W147" s="158">
        <f t="shared" si="63"/>
        <v>0</v>
      </c>
      <c r="X147" s="158">
        <f t="shared" si="64"/>
        <v>2266.0937981544926</v>
      </c>
      <c r="Y147" s="158">
        <f t="shared" si="65"/>
        <v>4330.8041437134043</v>
      </c>
      <c r="Z147" s="158">
        <f t="shared" si="66"/>
        <v>16011.271935442559</v>
      </c>
      <c r="AA147" s="162">
        <f t="shared" si="67"/>
        <v>6390.9197811749063</v>
      </c>
      <c r="AB147" s="38">
        <f t="shared" si="83"/>
        <v>66815.889431234667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66">
        <f t="shared" si="89"/>
        <v>15301.140140088961</v>
      </c>
      <c r="AI147" s="147">
        <f t="shared" si="90"/>
        <v>133647.01002614753</v>
      </c>
      <c r="AJ147" s="35">
        <f>IF(OR(K147="Yes",Summary!$G$77="EP"),$AI147*M147,AB147)</f>
        <v>66815.889431234667</v>
      </c>
      <c r="AK147" s="38">
        <f>IF(OR(L147="Yes",Summary!$G$77="EP"),$AI147*N147,AC147)</f>
        <v>0</v>
      </c>
      <c r="AL147" s="38">
        <f>IF(OR(M147="Yes",Summary!$G$77="EP"),$AI147*O147,AD147)</f>
        <v>0</v>
      </c>
      <c r="AM147" s="38">
        <f>IF(OR(N147="Yes",Summary!$G$77="EP"),$AI147*P147,AE147)</f>
        <v>17408.132557422814</v>
      </c>
      <c r="AN147" s="38">
        <f>IF(OR(O147="Yes",Summary!$G$77="EP"),$AI147*Q147,AF147)</f>
        <v>16879.309150122994</v>
      </c>
      <c r="AO147" s="38">
        <f>IF(OR(P147="Yes",Summary!$G$77="EP"),$AI147*R147,AG147)</f>
        <v>17242.538747278089</v>
      </c>
      <c r="AP147" s="159">
        <f>IF(OR(Q147="Yes",Summary!$G$77="EP"),$AI147*S147,AH147)</f>
        <v>15301.140140088961</v>
      </c>
      <c r="AQ147" s="161">
        <f t="shared" si="68"/>
        <v>40617.561964276392</v>
      </c>
      <c r="AR147" s="158">
        <f t="shared" si="69"/>
        <v>0</v>
      </c>
      <c r="AS147" s="158">
        <f t="shared" si="70"/>
        <v>0</v>
      </c>
      <c r="AT147" s="158">
        <f t="shared" si="71"/>
        <v>2266.0937981544926</v>
      </c>
      <c r="AU147" s="158">
        <f t="shared" si="72"/>
        <v>4330.8041437134043</v>
      </c>
      <c r="AV147" s="158">
        <f t="shared" si="73"/>
        <v>16011.271935442557</v>
      </c>
      <c r="AW147" s="162">
        <f t="shared" si="74"/>
        <v>6390.9197811749063</v>
      </c>
      <c r="AY147" s="40">
        <f t="shared" si="75"/>
        <v>101436.76388974533</v>
      </c>
      <c r="AZ147" s="176">
        <f t="shared" si="76"/>
        <v>111891.76452106978</v>
      </c>
      <c r="BA147" s="41">
        <f t="shared" si="77"/>
        <v>114678.72071546612</v>
      </c>
      <c r="BB147" s="176">
        <f t="shared" si="78"/>
        <v>139265.06045938257</v>
      </c>
      <c r="BC147" s="41">
        <f t="shared" si="79"/>
        <v>135034.47320098398</v>
      </c>
      <c r="BD147" s="176">
        <f t="shared" si="80"/>
        <v>137940.30997822466</v>
      </c>
      <c r="BE147" s="42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Growth'!O154</f>
        <v>Yes</v>
      </c>
      <c r="L148" s="155"/>
      <c r="M148" s="150">
        <f>Summary!$G$56</f>
        <v>0.5</v>
      </c>
      <c r="N148" s="149">
        <f>Summary!$G$57</f>
        <v>0</v>
      </c>
      <c r="O148" s="149">
        <f>Summary!$G$58</f>
        <v>0</v>
      </c>
      <c r="P148" s="149">
        <f>Summary!$G$59</f>
        <v>0.125</v>
      </c>
      <c r="Q148" s="149">
        <f>Summary!$G$60</f>
        <v>0.125</v>
      </c>
      <c r="R148" s="149">
        <f>Summary!$G$61</f>
        <v>0.125</v>
      </c>
      <c r="S148" s="149">
        <f>Summary!$G$62</f>
        <v>0.125</v>
      </c>
      <c r="T148" s="153">
        <f t="shared" si="82"/>
        <v>1</v>
      </c>
      <c r="U148" s="161">
        <f t="shared" si="61"/>
        <v>40212.084400865402</v>
      </c>
      <c r="V148" s="158">
        <f t="shared" si="62"/>
        <v>0</v>
      </c>
      <c r="W148" s="158">
        <f t="shared" si="63"/>
        <v>0</v>
      </c>
      <c r="X148" s="158">
        <f t="shared" si="64"/>
        <v>2266.0937981544926</v>
      </c>
      <c r="Y148" s="158">
        <f t="shared" si="65"/>
        <v>4330.8041437134043</v>
      </c>
      <c r="Z148" s="158">
        <f t="shared" si="66"/>
        <v>16011.271935442559</v>
      </c>
      <c r="AA148" s="162">
        <f t="shared" si="67"/>
        <v>6390.9197811749063</v>
      </c>
      <c r="AB148" s="38">
        <f t="shared" si="83"/>
        <v>66148.878839423589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66">
        <f t="shared" si="89"/>
        <v>15320.951991410602</v>
      </c>
      <c r="AI148" s="147">
        <f t="shared" si="90"/>
        <v>133631.77886246933</v>
      </c>
      <c r="AJ148" s="35">
        <f>IF(OR(K148="Yes",Summary!$G$77="EP"),$AI148*M148,AB148)</f>
        <v>66815.889431234667</v>
      </c>
      <c r="AK148" s="38">
        <f>IF(OR(L148="Yes",Summary!$G$77="EP"),$AI148*N148,AC148)</f>
        <v>0</v>
      </c>
      <c r="AL148" s="38">
        <f>IF(OR(M148="Yes",Summary!$G$77="EP"),$AI148*O148,AD148)</f>
        <v>0</v>
      </c>
      <c r="AM148" s="38">
        <f>IF(OR(N148="Yes",Summary!$G$77="EP"),$AI148*P148,AE148)</f>
        <v>17644.486140570323</v>
      </c>
      <c r="AN148" s="38">
        <f>IF(OR(O148="Yes",Summary!$G$77="EP"),$AI148*Q148,AF148)</f>
        <v>17214.08031043204</v>
      </c>
      <c r="AO148" s="38">
        <f>IF(OR(P148="Yes",Summary!$G$77="EP"),$AI148*R148,AG148)</f>
        <v>17303.381580632773</v>
      </c>
      <c r="AP148" s="159">
        <f>IF(OR(Q148="Yes",Summary!$G$77="EP"),$AI148*S148,AH148)</f>
        <v>15320.951991410602</v>
      </c>
      <c r="AQ148" s="161">
        <f t="shared" si="68"/>
        <v>40617.561964276392</v>
      </c>
      <c r="AR148" s="158">
        <f t="shared" si="69"/>
        <v>0</v>
      </c>
      <c r="AS148" s="158">
        <f t="shared" si="70"/>
        <v>0</v>
      </c>
      <c r="AT148" s="158">
        <f t="shared" si="71"/>
        <v>2266.0937981544926</v>
      </c>
      <c r="AU148" s="158">
        <f t="shared" si="72"/>
        <v>4330.8041437134043</v>
      </c>
      <c r="AV148" s="158">
        <f t="shared" si="73"/>
        <v>16011.271935442559</v>
      </c>
      <c r="AW148" s="162">
        <f t="shared" si="74"/>
        <v>6390.9197811749063</v>
      </c>
      <c r="AY148" s="40">
        <f t="shared" si="75"/>
        <v>101436.76388974533</v>
      </c>
      <c r="AZ148" s="176">
        <f t="shared" si="76"/>
        <v>112304.12755763264</v>
      </c>
      <c r="BA148" s="41">
        <f t="shared" si="77"/>
        <v>115812.83821003855</v>
      </c>
      <c r="BB148" s="176">
        <f t="shared" si="78"/>
        <v>141155.88912456264</v>
      </c>
      <c r="BC148" s="41">
        <f t="shared" si="79"/>
        <v>137712.64248345635</v>
      </c>
      <c r="BD148" s="176">
        <f t="shared" si="80"/>
        <v>138427.05264506213</v>
      </c>
      <c r="BE148" s="42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Growth'!O155</f>
        <v>No</v>
      </c>
      <c r="L149" s="155"/>
      <c r="M149" s="150">
        <f>Summary!$G$56</f>
        <v>0.5</v>
      </c>
      <c r="N149" s="149">
        <f>Summary!$G$57</f>
        <v>0</v>
      </c>
      <c r="O149" s="149">
        <f>Summary!$G$58</f>
        <v>0</v>
      </c>
      <c r="P149" s="149">
        <f>Summary!$G$59</f>
        <v>0.125</v>
      </c>
      <c r="Q149" s="149">
        <f>Summary!$G$60</f>
        <v>0.125</v>
      </c>
      <c r="R149" s="149">
        <f>Summary!$G$61</f>
        <v>0.125</v>
      </c>
      <c r="S149" s="149">
        <f>Summary!$G$62</f>
        <v>0.125</v>
      </c>
      <c r="T149" s="153">
        <f t="shared" si="82"/>
        <v>1</v>
      </c>
      <c r="U149" s="161">
        <f t="shared" si="61"/>
        <v>40212.084400865402</v>
      </c>
      <c r="V149" s="158">
        <f t="shared" si="62"/>
        <v>0</v>
      </c>
      <c r="W149" s="158">
        <f t="shared" si="63"/>
        <v>0</v>
      </c>
      <c r="X149" s="158">
        <f t="shared" si="64"/>
        <v>2266.0937981544926</v>
      </c>
      <c r="Y149" s="158">
        <f t="shared" si="65"/>
        <v>4330.8041437134052</v>
      </c>
      <c r="Z149" s="158">
        <f t="shared" si="66"/>
        <v>16011.271935442559</v>
      </c>
      <c r="AA149" s="162">
        <f t="shared" si="67"/>
        <v>6390.9197811749063</v>
      </c>
      <c r="AB149" s="38">
        <f t="shared" si="83"/>
        <v>66144.857630983504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66">
        <f t="shared" si="89"/>
        <v>15293.47103635155</v>
      </c>
      <c r="AI149" s="147">
        <f t="shared" si="90"/>
        <v>133001.40194216304</v>
      </c>
      <c r="AJ149" s="35">
        <f>IF(OR(K149="Yes",Summary!$G$77="EP"),$AI149*M149,AB149)</f>
        <v>66144.857630983504</v>
      </c>
      <c r="AK149" s="38">
        <f>IF(OR(L149="Yes",Summary!$G$77="EP"),$AI149*N149,AC149)</f>
        <v>0</v>
      </c>
      <c r="AL149" s="38">
        <f>IF(OR(M149="Yes",Summary!$G$77="EP"),$AI149*O149,AD149)</f>
        <v>0</v>
      </c>
      <c r="AM149" s="38">
        <f>IF(OR(N149="Yes",Summary!$G$77="EP"),$AI149*P149,AE149)</f>
        <v>17400.20122912927</v>
      </c>
      <c r="AN149" s="38">
        <f>IF(OR(O149="Yes",Summary!$G$77="EP"),$AI149*Q149,AF149)</f>
        <v>16934.743443162526</v>
      </c>
      <c r="AO149" s="38">
        <f>IF(OR(P149="Yes",Summary!$G$77="EP"),$AI149*R149,AG149)</f>
        <v>17228.128602536195</v>
      </c>
      <c r="AP149" s="159">
        <f>IF(OR(Q149="Yes",Summary!$G$77="EP"),$AI149*S149,AH149)</f>
        <v>15293.47103635155</v>
      </c>
      <c r="AQ149" s="161">
        <f t="shared" si="68"/>
        <v>40212.084400865402</v>
      </c>
      <c r="AR149" s="158">
        <f t="shared" si="69"/>
        <v>0</v>
      </c>
      <c r="AS149" s="158">
        <f t="shared" si="70"/>
        <v>0</v>
      </c>
      <c r="AT149" s="158">
        <f t="shared" si="71"/>
        <v>2266.0937981544926</v>
      </c>
      <c r="AU149" s="158">
        <f t="shared" si="72"/>
        <v>4330.8041437134043</v>
      </c>
      <c r="AV149" s="158">
        <f t="shared" si="73"/>
        <v>16011.271935442559</v>
      </c>
      <c r="AW149" s="162">
        <f t="shared" si="74"/>
        <v>6390.9197811749063</v>
      </c>
      <c r="AY149" s="40">
        <f t="shared" si="75"/>
        <v>101430.59752111982</v>
      </c>
      <c r="AZ149" s="176">
        <f t="shared" si="76"/>
        <v>112194.16408121587</v>
      </c>
      <c r="BA149" s="41">
        <f t="shared" si="77"/>
        <v>115171.25174168043</v>
      </c>
      <c r="BB149" s="176">
        <f t="shared" si="78"/>
        <v>139201.60983303422</v>
      </c>
      <c r="BC149" s="41">
        <f t="shared" si="79"/>
        <v>135477.94754530021</v>
      </c>
      <c r="BD149" s="176">
        <f t="shared" si="80"/>
        <v>137825.0288202895</v>
      </c>
      <c r="BE149" s="42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Growth'!O156</f>
        <v>Yes</v>
      </c>
      <c r="L150" s="155"/>
      <c r="M150" s="150">
        <f>Summary!$G$56</f>
        <v>0.5</v>
      </c>
      <c r="N150" s="149">
        <f>Summary!$G$57</f>
        <v>0</v>
      </c>
      <c r="O150" s="149">
        <f>Summary!$G$58</f>
        <v>0</v>
      </c>
      <c r="P150" s="149">
        <f>Summary!$G$59</f>
        <v>0.125</v>
      </c>
      <c r="Q150" s="149">
        <f>Summary!$G$60</f>
        <v>0.125</v>
      </c>
      <c r="R150" s="149">
        <f>Summary!$G$61</f>
        <v>0.125</v>
      </c>
      <c r="S150" s="149">
        <f>Summary!$G$62</f>
        <v>0.125</v>
      </c>
      <c r="T150" s="153">
        <f t="shared" si="82"/>
        <v>1</v>
      </c>
      <c r="U150" s="161">
        <f t="shared" si="61"/>
        <v>39796.509885040723</v>
      </c>
      <c r="V150" s="158">
        <f t="shared" si="62"/>
        <v>0</v>
      </c>
      <c r="W150" s="158">
        <f t="shared" si="63"/>
        <v>0</v>
      </c>
      <c r="X150" s="158">
        <f t="shared" si="64"/>
        <v>2266.0937981544926</v>
      </c>
      <c r="Y150" s="158">
        <f t="shared" si="65"/>
        <v>4330.8041437134052</v>
      </c>
      <c r="Z150" s="158">
        <f t="shared" si="66"/>
        <v>16011.271935442559</v>
      </c>
      <c r="AA150" s="162">
        <f t="shared" si="67"/>
        <v>6390.9197811749063</v>
      </c>
      <c r="AB150" s="38">
        <f t="shared" si="83"/>
        <v>65461.279109903488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66">
        <f t="shared" si="89"/>
        <v>15223.810010736745</v>
      </c>
      <c r="AI150" s="147">
        <f t="shared" si="90"/>
        <v>132289.71526196701</v>
      </c>
      <c r="AJ150" s="35">
        <f>IF(OR(K150="Yes",Summary!$G$77="EP"),$AI150*M150,AB150)</f>
        <v>66144.857630983504</v>
      </c>
      <c r="AK150" s="38">
        <f>IF(OR(L150="Yes",Summary!$G$77="EP"),$AI150*N150,AC150)</f>
        <v>0</v>
      </c>
      <c r="AL150" s="38">
        <f>IF(OR(M150="Yes",Summary!$G$77="EP"),$AI150*O150,AD150)</f>
        <v>0</v>
      </c>
      <c r="AM150" s="38">
        <f>IF(OR(N150="Yes",Summary!$G$77="EP"),$AI150*P150,AE150)</f>
        <v>17532.994325701125</v>
      </c>
      <c r="AN150" s="38">
        <f>IF(OR(O150="Yes",Summary!$G$77="EP"),$AI150*Q150,AF150)</f>
        <v>17019.627204379311</v>
      </c>
      <c r="AO150" s="38">
        <f>IF(OR(P150="Yes",Summary!$G$77="EP"),$AI150*R150,AG150)</f>
        <v>17052.004611246324</v>
      </c>
      <c r="AP150" s="159">
        <f>IF(OR(Q150="Yes",Summary!$G$77="EP"),$AI150*S150,AH150)</f>
        <v>15223.810010736745</v>
      </c>
      <c r="AQ150" s="161">
        <f t="shared" si="68"/>
        <v>40212.084400865402</v>
      </c>
      <c r="AR150" s="158">
        <f t="shared" si="69"/>
        <v>0</v>
      </c>
      <c r="AS150" s="158">
        <f t="shared" si="70"/>
        <v>0</v>
      </c>
      <c r="AT150" s="158">
        <f t="shared" si="71"/>
        <v>2266.0937981544926</v>
      </c>
      <c r="AU150" s="158">
        <f t="shared" si="72"/>
        <v>4330.8041437134052</v>
      </c>
      <c r="AV150" s="158">
        <f t="shared" si="73"/>
        <v>16011.271935442559</v>
      </c>
      <c r="AW150" s="162">
        <f t="shared" si="74"/>
        <v>6390.9197811749063</v>
      </c>
      <c r="AY150" s="40">
        <f t="shared" si="75"/>
        <v>101430.59752111982</v>
      </c>
      <c r="AZ150" s="176">
        <f t="shared" si="76"/>
        <v>112253.07308643914</v>
      </c>
      <c r="BA150" s="41">
        <f t="shared" si="77"/>
        <v>115498.52564725705</v>
      </c>
      <c r="BB150" s="176">
        <f t="shared" si="78"/>
        <v>140263.95460560906</v>
      </c>
      <c r="BC150" s="41">
        <f t="shared" si="79"/>
        <v>136157.01763503448</v>
      </c>
      <c r="BD150" s="176">
        <f t="shared" si="80"/>
        <v>136416.03688997054</v>
      </c>
      <c r="BE150" s="42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Growth'!O157</f>
        <v>No</v>
      </c>
      <c r="L151" s="155"/>
      <c r="M151" s="150">
        <f>Summary!$G$56</f>
        <v>0.5</v>
      </c>
      <c r="N151" s="149">
        <f>Summary!$G$57</f>
        <v>0</v>
      </c>
      <c r="O151" s="149">
        <f>Summary!$G$58</f>
        <v>0</v>
      </c>
      <c r="P151" s="149">
        <f>Summary!$G$59</f>
        <v>0.125</v>
      </c>
      <c r="Q151" s="149">
        <f>Summary!$G$60</f>
        <v>0.125</v>
      </c>
      <c r="R151" s="149">
        <f>Summary!$G$61</f>
        <v>0.125</v>
      </c>
      <c r="S151" s="149">
        <f>Summary!$G$62</f>
        <v>0.125</v>
      </c>
      <c r="T151" s="153">
        <f t="shared" si="82"/>
        <v>1</v>
      </c>
      <c r="U151" s="161">
        <f t="shared" si="61"/>
        <v>39796.509885040723</v>
      </c>
      <c r="V151" s="158">
        <f t="shared" si="62"/>
        <v>0</v>
      </c>
      <c r="W151" s="158">
        <f t="shared" si="63"/>
        <v>0</v>
      </c>
      <c r="X151" s="158">
        <f t="shared" si="64"/>
        <v>2266.0937981544926</v>
      </c>
      <c r="Y151" s="158">
        <f t="shared" si="65"/>
        <v>4330.8041437134052</v>
      </c>
      <c r="Z151" s="158">
        <f t="shared" si="66"/>
        <v>16011.271935442559</v>
      </c>
      <c r="AA151" s="162">
        <f t="shared" si="67"/>
        <v>6390.9197811749063</v>
      </c>
      <c r="AB151" s="38">
        <f t="shared" si="83"/>
        <v>65453.319807926477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66">
        <f t="shared" si="89"/>
        <v>15154.148985121938</v>
      </c>
      <c r="AI151" s="147">
        <f t="shared" si="90"/>
        <v>131577.13235154422</v>
      </c>
      <c r="AJ151" s="35">
        <f>IF(OR(K151="Yes",Summary!$G$77="EP"),$AI151*M151,AB151)</f>
        <v>65453.319807926477</v>
      </c>
      <c r="AK151" s="38">
        <f>IF(OR(L151="Yes",Summary!$G$77="EP"),$AI151*N151,AC151)</f>
        <v>0</v>
      </c>
      <c r="AL151" s="38">
        <f>IF(OR(M151="Yes",Summary!$G$77="EP"),$AI151*O151,AD151)</f>
        <v>0</v>
      </c>
      <c r="AM151" s="38">
        <f>IF(OR(N151="Yes",Summary!$G$77="EP"),$AI151*P151,AE151)</f>
        <v>17263.555773100554</v>
      </c>
      <c r="AN151" s="38">
        <f>IF(OR(O151="Yes",Summary!$G$77="EP"),$AI151*Q151,AF151)</f>
        <v>16812.614766309809</v>
      </c>
      <c r="AO151" s="38">
        <f>IF(OR(P151="Yes",Summary!$G$77="EP"),$AI151*R151,AG151)</f>
        <v>16893.493019085443</v>
      </c>
      <c r="AP151" s="159">
        <f>IF(OR(Q151="Yes",Summary!$G$77="EP"),$AI151*S151,AH151)</f>
        <v>15154.148985121938</v>
      </c>
      <c r="AQ151" s="161">
        <f t="shared" si="68"/>
        <v>39796.509885040723</v>
      </c>
      <c r="AR151" s="158">
        <f t="shared" si="69"/>
        <v>0</v>
      </c>
      <c r="AS151" s="158">
        <f t="shared" si="70"/>
        <v>0</v>
      </c>
      <c r="AT151" s="158">
        <f t="shared" si="71"/>
        <v>2266.0937981544926</v>
      </c>
      <c r="AU151" s="158">
        <f t="shared" si="72"/>
        <v>4330.8041437134052</v>
      </c>
      <c r="AV151" s="158">
        <f t="shared" si="73"/>
        <v>16011.271935442559</v>
      </c>
      <c r="AW151" s="162">
        <f t="shared" si="74"/>
        <v>6390.9197811749063</v>
      </c>
      <c r="AY151" s="40">
        <f t="shared" si="75"/>
        <v>101418.26478386878</v>
      </c>
      <c r="AZ151" s="176">
        <f t="shared" si="76"/>
        <v>111879.98272002515</v>
      </c>
      <c r="BA151" s="41">
        <f t="shared" si="77"/>
        <v>114698.16272965878</v>
      </c>
      <c r="BB151" s="176">
        <f t="shared" si="78"/>
        <v>138108.44618480449</v>
      </c>
      <c r="BC151" s="41">
        <f t="shared" si="79"/>
        <v>134500.91813047847</v>
      </c>
      <c r="BD151" s="176">
        <f t="shared" si="80"/>
        <v>135147.94415268349</v>
      </c>
      <c r="BE151" s="42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Growth'!O158</f>
        <v>No</v>
      </c>
      <c r="L152" s="155"/>
      <c r="M152" s="150">
        <f>Summary!$G$56</f>
        <v>0.5</v>
      </c>
      <c r="N152" s="149">
        <f>Summary!$G$57</f>
        <v>0</v>
      </c>
      <c r="O152" s="149">
        <f>Summary!$G$58</f>
        <v>0</v>
      </c>
      <c r="P152" s="149">
        <f>Summary!$G$59</f>
        <v>0.125</v>
      </c>
      <c r="Q152" s="149">
        <f>Summary!$G$60</f>
        <v>0.125</v>
      </c>
      <c r="R152" s="149">
        <f>Summary!$G$61</f>
        <v>0.125</v>
      </c>
      <c r="S152" s="149">
        <f>Summary!$G$62</f>
        <v>0.125</v>
      </c>
      <c r="T152" s="153">
        <f t="shared" si="82"/>
        <v>1</v>
      </c>
      <c r="U152" s="161">
        <f t="shared" si="61"/>
        <v>39796.509885040723</v>
      </c>
      <c r="V152" s="158">
        <f t="shared" si="62"/>
        <v>0</v>
      </c>
      <c r="W152" s="158">
        <f t="shared" si="63"/>
        <v>0</v>
      </c>
      <c r="X152" s="158">
        <f t="shared" si="64"/>
        <v>2266.0937981544926</v>
      </c>
      <c r="Y152" s="158">
        <f t="shared" si="65"/>
        <v>4330.8041437134052</v>
      </c>
      <c r="Z152" s="158">
        <f t="shared" si="66"/>
        <v>16011.271935442559</v>
      </c>
      <c r="AA152" s="162">
        <f t="shared" si="67"/>
        <v>6390.9197811749063</v>
      </c>
      <c r="AB152" s="38">
        <f t="shared" si="83"/>
        <v>65453.319807926477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66">
        <f t="shared" si="89"/>
        <v>15057.007004448078</v>
      </c>
      <c r="AI152" s="147">
        <f t="shared" si="90"/>
        <v>130811.52319011906</v>
      </c>
      <c r="AJ152" s="35">
        <f>IF(OR(K152="Yes",Summary!$G$77="EP"),$AI152*M152,AB152)</f>
        <v>65453.319807926477</v>
      </c>
      <c r="AK152" s="38">
        <f>IF(OR(L152="Yes",Summary!$G$77="EP"),$AI152*N152,AC152)</f>
        <v>0</v>
      </c>
      <c r="AL152" s="38">
        <f>IF(OR(M152="Yes",Summary!$G$77="EP"),$AI152*O152,AD152)</f>
        <v>0</v>
      </c>
      <c r="AM152" s="38">
        <f>IF(OR(N152="Yes",Summary!$G$77="EP"),$AI152*P152,AE152)</f>
        <v>16985.732673446815</v>
      </c>
      <c r="AN152" s="38">
        <f>IF(OR(O152="Yes",Summary!$G$77="EP"),$AI152*Q152,AF152)</f>
        <v>16633.319474760076</v>
      </c>
      <c r="AO152" s="38">
        <f>IF(OR(P152="Yes",Summary!$G$77="EP"),$AI152*R152,AG152)</f>
        <v>16682.144229537604</v>
      </c>
      <c r="AP152" s="159">
        <f>IF(OR(Q152="Yes",Summary!$G$77="EP"),$AI152*S152,AH152)</f>
        <v>15057.007004448078</v>
      </c>
      <c r="AQ152" s="161">
        <f t="shared" si="68"/>
        <v>39796.509885040723</v>
      </c>
      <c r="AR152" s="158">
        <f t="shared" si="69"/>
        <v>0</v>
      </c>
      <c r="AS152" s="158">
        <f t="shared" si="70"/>
        <v>0</v>
      </c>
      <c r="AT152" s="158">
        <f t="shared" si="71"/>
        <v>2266.0937981544926</v>
      </c>
      <c r="AU152" s="158">
        <f t="shared" si="72"/>
        <v>4330.8041437134052</v>
      </c>
      <c r="AV152" s="158">
        <f t="shared" si="73"/>
        <v>16011.271935442559</v>
      </c>
      <c r="AW152" s="162">
        <f t="shared" si="74"/>
        <v>6390.9197811749063</v>
      </c>
      <c r="AY152" s="40">
        <f t="shared" si="75"/>
        <v>101418.26478386878</v>
      </c>
      <c r="AZ152" s="176">
        <f t="shared" si="76"/>
        <v>111550.09229077485</v>
      </c>
      <c r="BA152" s="41">
        <f t="shared" si="77"/>
        <v>114144.06532516768</v>
      </c>
      <c r="BB152" s="176">
        <f t="shared" si="78"/>
        <v>135885.86138757455</v>
      </c>
      <c r="BC152" s="41">
        <f t="shared" si="79"/>
        <v>133066.5557980806</v>
      </c>
      <c r="BD152" s="176">
        <f t="shared" si="80"/>
        <v>133457.15383630077</v>
      </c>
      <c r="BE152" s="42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Growth'!O159</f>
        <v>No</v>
      </c>
      <c r="L153" s="155"/>
      <c r="M153" s="150">
        <f>Summary!$G$56</f>
        <v>0.5</v>
      </c>
      <c r="N153" s="149">
        <f>Summary!$G$57</f>
        <v>0</v>
      </c>
      <c r="O153" s="149">
        <f>Summary!$G$58</f>
        <v>0</v>
      </c>
      <c r="P153" s="149">
        <f>Summary!$G$59</f>
        <v>0.125</v>
      </c>
      <c r="Q153" s="149">
        <f>Summary!$G$60</f>
        <v>0.125</v>
      </c>
      <c r="R153" s="149">
        <f>Summary!$G$61</f>
        <v>0.125</v>
      </c>
      <c r="S153" s="149">
        <f>Summary!$G$62</f>
        <v>0.125</v>
      </c>
      <c r="T153" s="153">
        <f t="shared" si="82"/>
        <v>1</v>
      </c>
      <c r="U153" s="161">
        <f t="shared" si="61"/>
        <v>39796.509885040723</v>
      </c>
      <c r="V153" s="158">
        <f t="shared" si="62"/>
        <v>0</v>
      </c>
      <c r="W153" s="158">
        <f t="shared" si="63"/>
        <v>0</v>
      </c>
      <c r="X153" s="158">
        <f t="shared" si="64"/>
        <v>2266.093798154493</v>
      </c>
      <c r="Y153" s="158">
        <f t="shared" si="65"/>
        <v>4330.8041437134052</v>
      </c>
      <c r="Z153" s="158">
        <f t="shared" si="66"/>
        <v>16011.271935442559</v>
      </c>
      <c r="AA153" s="162">
        <f t="shared" si="67"/>
        <v>6390.9197811749063</v>
      </c>
      <c r="AB153" s="38">
        <f t="shared" si="83"/>
        <v>65449.340156937978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66">
        <f t="shared" si="89"/>
        <v>15092.15706324454</v>
      </c>
      <c r="AI153" s="147">
        <f t="shared" si="90"/>
        <v>131085.27435513711</v>
      </c>
      <c r="AJ153" s="35">
        <f>IF(OR(K153="Yes",Summary!$G$77="EP"),$AI153*M153,AB153)</f>
        <v>65449.340156937978</v>
      </c>
      <c r="AK153" s="38">
        <f>IF(OR(L153="Yes",Summary!$G$77="EP"),$AI153*N153,AC153)</f>
        <v>0</v>
      </c>
      <c r="AL153" s="38">
        <f>IF(OR(M153="Yes",Summary!$G$77="EP"),$AI153*O153,AD153)</f>
        <v>0</v>
      </c>
      <c r="AM153" s="38">
        <f>IF(OR(N153="Yes",Summary!$G$77="EP"),$AI153*P153,AE153)</f>
        <v>17159.995286524896</v>
      </c>
      <c r="AN153" s="38">
        <f>IF(OR(O153="Yes",Summary!$G$77="EP"),$AI153*Q153,AF153)</f>
        <v>16837.733430343349</v>
      </c>
      <c r="AO153" s="38">
        <f>IF(OR(P153="Yes",Summary!$G$77="EP"),$AI153*R153,AG153)</f>
        <v>16546.048418086342</v>
      </c>
      <c r="AP153" s="159">
        <f>IF(OR(Q153="Yes",Summary!$G$77="EP"),$AI153*S153,AH153)</f>
        <v>15092.15706324454</v>
      </c>
      <c r="AQ153" s="161">
        <f t="shared" si="68"/>
        <v>39796.509885040723</v>
      </c>
      <c r="AR153" s="158">
        <f t="shared" si="69"/>
        <v>0</v>
      </c>
      <c r="AS153" s="158">
        <f t="shared" si="70"/>
        <v>0</v>
      </c>
      <c r="AT153" s="158">
        <f t="shared" si="71"/>
        <v>2266.0937981544926</v>
      </c>
      <c r="AU153" s="158">
        <f t="shared" si="72"/>
        <v>4330.8041437134052</v>
      </c>
      <c r="AV153" s="158">
        <f t="shared" si="73"/>
        <v>16011.271935442559</v>
      </c>
      <c r="AW153" s="162">
        <f t="shared" si="74"/>
        <v>6390.9197811749063</v>
      </c>
      <c r="AY153" s="40">
        <f t="shared" si="75"/>
        <v>101412.09841524326</v>
      </c>
      <c r="AZ153" s="176">
        <f t="shared" si="76"/>
        <v>111848.56458390605</v>
      </c>
      <c r="BA153" s="41">
        <f t="shared" si="77"/>
        <v>114924.98622857327</v>
      </c>
      <c r="BB153" s="176">
        <f t="shared" si="78"/>
        <v>137279.9622921992</v>
      </c>
      <c r="BC153" s="41">
        <f t="shared" si="79"/>
        <v>134701.86744274679</v>
      </c>
      <c r="BD153" s="176">
        <f t="shared" si="80"/>
        <v>132368.38734469068</v>
      </c>
      <c r="BE153" s="42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Growth'!O160</f>
        <v>Yes</v>
      </c>
      <c r="L154" s="155"/>
      <c r="M154" s="150">
        <f>Summary!$G$56</f>
        <v>0.5</v>
      </c>
      <c r="N154" s="149">
        <f>Summary!$G$57</f>
        <v>0</v>
      </c>
      <c r="O154" s="149">
        <f>Summary!$G$58</f>
        <v>0</v>
      </c>
      <c r="P154" s="149">
        <f>Summary!$G$59</f>
        <v>0.125</v>
      </c>
      <c r="Q154" s="149">
        <f>Summary!$G$60</f>
        <v>0.125</v>
      </c>
      <c r="R154" s="149">
        <f>Summary!$G$61</f>
        <v>0.125</v>
      </c>
      <c r="S154" s="149">
        <f>Summary!$G$62</f>
        <v>0.125</v>
      </c>
      <c r="T154" s="153">
        <f t="shared" si="82"/>
        <v>1</v>
      </c>
      <c r="U154" s="161">
        <f t="shared" si="61"/>
        <v>39648.822162437718</v>
      </c>
      <c r="V154" s="158">
        <f t="shared" si="62"/>
        <v>0</v>
      </c>
      <c r="W154" s="158">
        <f t="shared" si="63"/>
        <v>0</v>
      </c>
      <c r="X154" s="158">
        <f t="shared" si="64"/>
        <v>2266.093798154493</v>
      </c>
      <c r="Y154" s="158">
        <f t="shared" si="65"/>
        <v>4330.8041437134052</v>
      </c>
      <c r="Z154" s="158">
        <f t="shared" si="66"/>
        <v>16011.271935442559</v>
      </c>
      <c r="AA154" s="162">
        <f t="shared" si="67"/>
        <v>6390.9197811749063</v>
      </c>
      <c r="AB154" s="38">
        <f t="shared" si="83"/>
        <v>65206.452928345076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66">
        <f t="shared" si="89"/>
        <v>14988.624162789507</v>
      </c>
      <c r="AI154" s="147">
        <f t="shared" si="90"/>
        <v>130898.68031387596</v>
      </c>
      <c r="AJ154" s="35">
        <f>IF(OR(K154="Yes",Summary!$G$77="EP"),$AI154*M154,AB154)</f>
        <v>65449.340156937978</v>
      </c>
      <c r="AK154" s="38">
        <f>IF(OR(L154="Yes",Summary!$G$77="EP"),$AI154*N154,AC154)</f>
        <v>0</v>
      </c>
      <c r="AL154" s="38">
        <f>IF(OR(M154="Yes",Summary!$G$77="EP"),$AI154*O154,AD154)</f>
        <v>0</v>
      </c>
      <c r="AM154" s="38">
        <f>IF(OR(N154="Yes",Summary!$G$77="EP"),$AI154*P154,AE154)</f>
        <v>17143.226192418555</v>
      </c>
      <c r="AN154" s="38">
        <f>IF(OR(O154="Yes",Summary!$G$77="EP"),$AI154*Q154,AF154)</f>
        <v>16886.238436752938</v>
      </c>
      <c r="AO154" s="38">
        <f>IF(OR(P154="Yes",Summary!$G$77="EP"),$AI154*R154,AG154)</f>
        <v>16674.138593569882</v>
      </c>
      <c r="AP154" s="159">
        <f>IF(OR(Q154="Yes",Summary!$G$77="EP"),$AI154*S154,AH154)</f>
        <v>14988.624162789507</v>
      </c>
      <c r="AQ154" s="161">
        <f t="shared" si="68"/>
        <v>39796.509885040723</v>
      </c>
      <c r="AR154" s="158">
        <f t="shared" si="69"/>
        <v>0</v>
      </c>
      <c r="AS154" s="158">
        <f t="shared" si="70"/>
        <v>0</v>
      </c>
      <c r="AT154" s="158">
        <f t="shared" si="71"/>
        <v>2266.093798154493</v>
      </c>
      <c r="AU154" s="158">
        <f t="shared" si="72"/>
        <v>4330.8041437134052</v>
      </c>
      <c r="AV154" s="158">
        <f t="shared" si="73"/>
        <v>16011.271935442559</v>
      </c>
      <c r="AW154" s="162">
        <f t="shared" si="74"/>
        <v>6390.9197811749063</v>
      </c>
      <c r="AY154" s="40">
        <f t="shared" si="75"/>
        <v>101412.09841524326</v>
      </c>
      <c r="AZ154" s="176">
        <f t="shared" si="76"/>
        <v>111852.49185092094</v>
      </c>
      <c r="BA154" s="41">
        <f t="shared" si="77"/>
        <v>115125.88704189754</v>
      </c>
      <c r="BB154" s="176">
        <f t="shared" si="78"/>
        <v>137145.80953934847</v>
      </c>
      <c r="BC154" s="41">
        <f t="shared" si="79"/>
        <v>135089.9074940235</v>
      </c>
      <c r="BD154" s="176">
        <f t="shared" si="80"/>
        <v>133393.108748559</v>
      </c>
      <c r="BE154" s="42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Growth'!O161</f>
        <v>Yes</v>
      </c>
      <c r="L155" s="155"/>
      <c r="M155" s="150">
        <f>Summary!$G$56</f>
        <v>0.5</v>
      </c>
      <c r="N155" s="149">
        <f>Summary!$G$57</f>
        <v>0</v>
      </c>
      <c r="O155" s="149">
        <f>Summary!$G$58</f>
        <v>0</v>
      </c>
      <c r="P155" s="149">
        <f>Summary!$G$59</f>
        <v>0.125</v>
      </c>
      <c r="Q155" s="149">
        <f>Summary!$G$60</f>
        <v>0.125</v>
      </c>
      <c r="R155" s="149">
        <f>Summary!$G$61</f>
        <v>0.125</v>
      </c>
      <c r="S155" s="149">
        <f>Summary!$G$62</f>
        <v>0.125</v>
      </c>
      <c r="T155" s="153">
        <f t="shared" si="82"/>
        <v>1</v>
      </c>
      <c r="U155" s="161">
        <f t="shared" si="61"/>
        <v>39614.162274209346</v>
      </c>
      <c r="V155" s="158">
        <f t="shared" si="62"/>
        <v>0</v>
      </c>
      <c r="W155" s="158">
        <f t="shared" si="63"/>
        <v>0</v>
      </c>
      <c r="X155" s="158">
        <f t="shared" si="64"/>
        <v>2266.093798154493</v>
      </c>
      <c r="Y155" s="158">
        <f t="shared" si="65"/>
        <v>4330.8041437134052</v>
      </c>
      <c r="Z155" s="158">
        <f t="shared" si="66"/>
        <v>16011.271935442561</v>
      </c>
      <c r="AA155" s="162">
        <f t="shared" si="67"/>
        <v>6390.9197811749063</v>
      </c>
      <c r="AB155" s="38">
        <f t="shared" si="83"/>
        <v>65145.489859937275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66">
        <f t="shared" si="89"/>
        <v>15000.127818395624</v>
      </c>
      <c r="AI155" s="147">
        <f t="shared" si="90"/>
        <v>130404.97609225765</v>
      </c>
      <c r="AJ155" s="35">
        <f>IF(OR(K155="Yes",Summary!$G$77="EP"),$AI155*M155,AB155)</f>
        <v>65202.488046128827</v>
      </c>
      <c r="AK155" s="38">
        <f>IF(OR(L155="Yes",Summary!$G$77="EP"),$AI155*N155,AC155)</f>
        <v>0</v>
      </c>
      <c r="AL155" s="38">
        <f>IF(OR(M155="Yes",Summary!$G$77="EP"),$AI155*O155,AD155)</f>
        <v>0</v>
      </c>
      <c r="AM155" s="38">
        <f>IF(OR(N155="Yes",Summary!$G$77="EP"),$AI155*P155,AE155)</f>
        <v>16830.505248273235</v>
      </c>
      <c r="AN155" s="38">
        <f>IF(OR(O155="Yes",Summary!$G$77="EP"),$AI155*Q155,AF155)</f>
        <v>16703.478501888232</v>
      </c>
      <c r="AO155" s="38">
        <f>IF(OR(P155="Yes",Summary!$G$77="EP"),$AI155*R155,AG155)</f>
        <v>16725.374663763298</v>
      </c>
      <c r="AP155" s="159">
        <f>IF(OR(Q155="Yes",Summary!$G$77="EP"),$AI155*S155,AH155)</f>
        <v>15000.127818395624</v>
      </c>
      <c r="AQ155" s="161">
        <f t="shared" si="68"/>
        <v>39648.822162437718</v>
      </c>
      <c r="AR155" s="158">
        <f t="shared" si="69"/>
        <v>0</v>
      </c>
      <c r="AS155" s="158">
        <f t="shared" si="70"/>
        <v>0</v>
      </c>
      <c r="AT155" s="158">
        <f t="shared" si="71"/>
        <v>2266.093798154493</v>
      </c>
      <c r="AU155" s="158">
        <f t="shared" si="72"/>
        <v>4330.8041437134052</v>
      </c>
      <c r="AV155" s="158">
        <f t="shared" si="73"/>
        <v>16011.271935442559</v>
      </c>
      <c r="AW155" s="162">
        <f t="shared" si="74"/>
        <v>6390.9197811749063</v>
      </c>
      <c r="AY155" s="40">
        <f t="shared" si="75"/>
        <v>101405.93204661776</v>
      </c>
      <c r="AZ155" s="176">
        <f t="shared" si="76"/>
        <v>111797.51011271255</v>
      </c>
      <c r="BA155" s="41">
        <f t="shared" si="77"/>
        <v>114296.36110301026</v>
      </c>
      <c r="BB155" s="176">
        <f t="shared" si="78"/>
        <v>134644.04198618591</v>
      </c>
      <c r="BC155" s="41">
        <f t="shared" si="79"/>
        <v>133627.82801510586</v>
      </c>
      <c r="BD155" s="176">
        <f t="shared" si="80"/>
        <v>133802.99731010632</v>
      </c>
      <c r="BE155" s="42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Growth'!O162</f>
        <v>No</v>
      </c>
      <c r="L156" s="155"/>
      <c r="M156" s="150">
        <f>Summary!$G$56</f>
        <v>0.5</v>
      </c>
      <c r="N156" s="149">
        <f>Summary!$G$57</f>
        <v>0</v>
      </c>
      <c r="O156" s="149">
        <f>Summary!$G$58</f>
        <v>0</v>
      </c>
      <c r="P156" s="149">
        <f>Summary!$G$59</f>
        <v>0.125</v>
      </c>
      <c r="Q156" s="149">
        <f>Summary!$G$60</f>
        <v>0.125</v>
      </c>
      <c r="R156" s="149">
        <f>Summary!$G$61</f>
        <v>0.125</v>
      </c>
      <c r="S156" s="149">
        <f>Summary!$G$62</f>
        <v>0.125</v>
      </c>
      <c r="T156" s="153">
        <f t="shared" si="82"/>
        <v>1</v>
      </c>
      <c r="U156" s="161">
        <f t="shared" si="61"/>
        <v>39614.162274209346</v>
      </c>
      <c r="V156" s="158">
        <f t="shared" si="62"/>
        <v>0</v>
      </c>
      <c r="W156" s="158">
        <f t="shared" si="63"/>
        <v>0</v>
      </c>
      <c r="X156" s="158">
        <f t="shared" si="64"/>
        <v>2266.093798154493</v>
      </c>
      <c r="Y156" s="158">
        <f t="shared" si="65"/>
        <v>4330.8041437134052</v>
      </c>
      <c r="Z156" s="158">
        <f t="shared" si="66"/>
        <v>16011.271935442561</v>
      </c>
      <c r="AA156" s="162">
        <f t="shared" si="67"/>
        <v>6390.9197811749063</v>
      </c>
      <c r="AB156" s="38">
        <f t="shared" si="83"/>
        <v>65141.528443709853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66">
        <f t="shared" si="89"/>
        <v>14970.729587402217</v>
      </c>
      <c r="AI156" s="147">
        <f t="shared" si="90"/>
        <v>130682.50391099526</v>
      </c>
      <c r="AJ156" s="35">
        <f>IF(OR(K156="Yes",Summary!$G$77="EP"),$AI156*M156,AB156)</f>
        <v>65141.528443709853</v>
      </c>
      <c r="AK156" s="38">
        <f>IF(OR(L156="Yes",Summary!$G$77="EP"),$AI156*N156,AC156)</f>
        <v>0</v>
      </c>
      <c r="AL156" s="38">
        <f>IF(OR(M156="Yes",Summary!$G$77="EP"),$AI156*O156,AD156)</f>
        <v>0</v>
      </c>
      <c r="AM156" s="38">
        <f>IF(OR(N156="Yes",Summary!$G$77="EP"),$AI156*P156,AE156)</f>
        <v>16837.076920287884</v>
      </c>
      <c r="AN156" s="38">
        <f>IF(OR(O156="Yes",Summary!$G$77="EP"),$AI156*Q156,AF156)</f>
        <v>16831.670304542149</v>
      </c>
      <c r="AO156" s="38">
        <f>IF(OR(P156="Yes",Summary!$G$77="EP"),$AI156*R156,AG156)</f>
        <v>16901.498655053168</v>
      </c>
      <c r="AP156" s="159">
        <f>IF(OR(Q156="Yes",Summary!$G$77="EP"),$AI156*S156,AH156)</f>
        <v>14970.729587402217</v>
      </c>
      <c r="AQ156" s="161">
        <f t="shared" si="68"/>
        <v>39614.162274209346</v>
      </c>
      <c r="AR156" s="158">
        <f t="shared" si="69"/>
        <v>0</v>
      </c>
      <c r="AS156" s="158">
        <f t="shared" si="70"/>
        <v>0</v>
      </c>
      <c r="AT156" s="158">
        <f t="shared" si="71"/>
        <v>2266.093798154493</v>
      </c>
      <c r="AU156" s="158">
        <f t="shared" si="72"/>
        <v>4330.8041437134052</v>
      </c>
      <c r="AV156" s="158">
        <f t="shared" si="73"/>
        <v>16011.271935442561</v>
      </c>
      <c r="AW156" s="162">
        <f t="shared" si="74"/>
        <v>6390.9197811749063</v>
      </c>
      <c r="AY156" s="40">
        <f t="shared" si="75"/>
        <v>101399.76567799224</v>
      </c>
      <c r="AZ156" s="176">
        <f t="shared" si="76"/>
        <v>111848.56458390605</v>
      </c>
      <c r="BA156" s="41">
        <f t="shared" si="77"/>
        <v>114056.57626130065</v>
      </c>
      <c r="BB156" s="176">
        <f t="shared" si="78"/>
        <v>134696.6153623031</v>
      </c>
      <c r="BC156" s="41">
        <f t="shared" si="79"/>
        <v>134653.36243633719</v>
      </c>
      <c r="BD156" s="176">
        <f t="shared" si="80"/>
        <v>135211.98924042526</v>
      </c>
      <c r="BE156" s="42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Growth'!O163</f>
        <v>No</v>
      </c>
      <c r="L157" s="155"/>
      <c r="M157" s="150">
        <f>Summary!$G$56</f>
        <v>0.5</v>
      </c>
      <c r="N157" s="149">
        <f>Summary!$G$57</f>
        <v>0</v>
      </c>
      <c r="O157" s="149">
        <f>Summary!$G$58</f>
        <v>0</v>
      </c>
      <c r="P157" s="149">
        <f>Summary!$G$59</f>
        <v>0.125</v>
      </c>
      <c r="Q157" s="149">
        <f>Summary!$G$60</f>
        <v>0.125</v>
      </c>
      <c r="R157" s="149">
        <f>Summary!$G$61</f>
        <v>0.125</v>
      </c>
      <c r="S157" s="149">
        <f>Summary!$G$62</f>
        <v>0.125</v>
      </c>
      <c r="T157" s="153">
        <f t="shared" si="82"/>
        <v>1</v>
      </c>
      <c r="U157" s="161">
        <f t="shared" si="61"/>
        <v>39614.162274209346</v>
      </c>
      <c r="V157" s="158">
        <f t="shared" si="62"/>
        <v>0</v>
      </c>
      <c r="W157" s="158">
        <f t="shared" si="63"/>
        <v>0</v>
      </c>
      <c r="X157" s="158">
        <f t="shared" si="64"/>
        <v>2266.093798154493</v>
      </c>
      <c r="Y157" s="158">
        <f t="shared" si="65"/>
        <v>4330.8041437134052</v>
      </c>
      <c r="Z157" s="158">
        <f t="shared" si="66"/>
        <v>16011.271935442561</v>
      </c>
      <c r="AA157" s="162">
        <f t="shared" si="67"/>
        <v>6390.9197811749063</v>
      </c>
      <c r="AB157" s="38">
        <f t="shared" si="83"/>
        <v>65141.528443709853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66">
        <f t="shared" si="89"/>
        <v>14869.113962881536</v>
      </c>
      <c r="AI157" s="147">
        <f t="shared" si="90"/>
        <v>130041.48345589044</v>
      </c>
      <c r="AJ157" s="35">
        <f>IF(OR(K157="Yes",Summary!$G$77="EP"),$AI157*M157,AB157)</f>
        <v>65141.528443709853</v>
      </c>
      <c r="AK157" s="38">
        <f>IF(OR(L157="Yes",Summary!$G$77="EP"),$AI157*N157,AC157)</f>
        <v>0</v>
      </c>
      <c r="AL157" s="38">
        <f>IF(OR(M157="Yes",Summary!$G$77="EP"),$AI157*O157,AD157)</f>
        <v>0</v>
      </c>
      <c r="AM157" s="38">
        <f>IF(OR(N157="Yes",Summary!$G$77="EP"),$AI157*P157,AE157)</f>
        <v>16395.188629647757</v>
      </c>
      <c r="AN157" s="38">
        <f>IF(OR(O157="Yes",Summary!$G$77="EP"),$AI157*Q157,AF157)</f>
        <v>16532.411738211555</v>
      </c>
      <c r="AO157" s="38">
        <f>IF(OR(P157="Yes",Summary!$G$77="EP"),$AI157*R157,AG157)</f>
        <v>17103.240681439744</v>
      </c>
      <c r="AP157" s="159">
        <f>IF(OR(Q157="Yes",Summary!$G$77="EP"),$AI157*S157,AH157)</f>
        <v>14869.113962881536</v>
      </c>
      <c r="AQ157" s="161">
        <f t="shared" si="68"/>
        <v>39614.162274209346</v>
      </c>
      <c r="AR157" s="158">
        <f t="shared" si="69"/>
        <v>0</v>
      </c>
      <c r="AS157" s="158">
        <f t="shared" si="70"/>
        <v>0</v>
      </c>
      <c r="AT157" s="158">
        <f t="shared" si="71"/>
        <v>2266.093798154493</v>
      </c>
      <c r="AU157" s="158">
        <f t="shared" si="72"/>
        <v>4330.8041437134052</v>
      </c>
      <c r="AV157" s="158">
        <f t="shared" si="73"/>
        <v>16011.271935442561</v>
      </c>
      <c r="AW157" s="162">
        <f t="shared" si="74"/>
        <v>6390.9197811749063</v>
      </c>
      <c r="AY157" s="40">
        <f t="shared" si="75"/>
        <v>101399.76567799224</v>
      </c>
      <c r="AZ157" s="176">
        <f t="shared" si="76"/>
        <v>111542.23775674507</v>
      </c>
      <c r="BA157" s="41">
        <f t="shared" si="77"/>
        <v>112964.58313081235</v>
      </c>
      <c r="BB157" s="176">
        <f t="shared" si="78"/>
        <v>131161.50903718208</v>
      </c>
      <c r="BC157" s="41">
        <f t="shared" si="79"/>
        <v>132259.29390569244</v>
      </c>
      <c r="BD157" s="176">
        <f t="shared" si="80"/>
        <v>136825.92545151786</v>
      </c>
      <c r="BE157" s="42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Growth'!O164</f>
        <v>No</v>
      </c>
      <c r="L158" s="155"/>
      <c r="M158" s="150">
        <f>Summary!$G$56</f>
        <v>0.5</v>
      </c>
      <c r="N158" s="149">
        <f>Summary!$G$57</f>
        <v>0</v>
      </c>
      <c r="O158" s="149">
        <f>Summary!$G$58</f>
        <v>0</v>
      </c>
      <c r="P158" s="149">
        <f>Summary!$G$59</f>
        <v>0.125</v>
      </c>
      <c r="Q158" s="149">
        <f>Summary!$G$60</f>
        <v>0.125</v>
      </c>
      <c r="R158" s="149">
        <f>Summary!$G$61</f>
        <v>0.125</v>
      </c>
      <c r="S158" s="149">
        <f>Summary!$G$62</f>
        <v>0.125</v>
      </c>
      <c r="T158" s="153">
        <f t="shared" si="82"/>
        <v>1</v>
      </c>
      <c r="U158" s="161">
        <f t="shared" si="61"/>
        <v>39614.162274209346</v>
      </c>
      <c r="V158" s="158">
        <f t="shared" si="62"/>
        <v>0</v>
      </c>
      <c r="W158" s="158">
        <f t="shared" si="63"/>
        <v>0</v>
      </c>
      <c r="X158" s="158">
        <f t="shared" si="64"/>
        <v>2266.093798154493</v>
      </c>
      <c r="Y158" s="158">
        <f t="shared" si="65"/>
        <v>4330.8041437134052</v>
      </c>
      <c r="Z158" s="158">
        <f t="shared" si="66"/>
        <v>16011.271935442561</v>
      </c>
      <c r="AA158" s="162">
        <f t="shared" si="67"/>
        <v>6390.9197811749063</v>
      </c>
      <c r="AB158" s="38">
        <f t="shared" si="83"/>
        <v>65141.528443709853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66">
        <f t="shared" si="89"/>
        <v>14864.640319034714</v>
      </c>
      <c r="AI158" s="147">
        <f t="shared" si="90"/>
        <v>130385.49498554773</v>
      </c>
      <c r="AJ158" s="35">
        <f>IF(OR(K158="Yes",Summary!$G$77="EP"),$AI158*M158,AB158)</f>
        <v>65141.528443709853</v>
      </c>
      <c r="AK158" s="38">
        <f>IF(OR(L158="Yes",Summary!$G$77="EP"),$AI158*N158,AC158)</f>
        <v>0</v>
      </c>
      <c r="AL158" s="38">
        <f>IF(OR(M158="Yes",Summary!$G$77="EP"),$AI158*O158,AD158)</f>
        <v>0</v>
      </c>
      <c r="AM158" s="38">
        <f>IF(OR(N158="Yes",Summary!$G$77="EP"),$AI158*P158,AE158)</f>
        <v>16660.774822791464</v>
      </c>
      <c r="AN158" s="38">
        <f>IF(OR(O158="Yes",Summary!$G$77="EP"),$AI158*Q158,AF158)</f>
        <v>16733.794130894228</v>
      </c>
      <c r="AO158" s="38">
        <f>IF(OR(P158="Yes",Summary!$G$77="EP"),$AI158*R158,AG158)</f>
        <v>16984.757269117468</v>
      </c>
      <c r="AP158" s="159">
        <f>IF(OR(Q158="Yes",Summary!$G$77="EP"),$AI158*S158,AH158)</f>
        <v>14864.640319034714</v>
      </c>
      <c r="AQ158" s="161">
        <f t="shared" si="68"/>
        <v>39614.162274209346</v>
      </c>
      <c r="AR158" s="158">
        <f t="shared" si="69"/>
        <v>0</v>
      </c>
      <c r="AS158" s="158">
        <f t="shared" si="70"/>
        <v>0</v>
      </c>
      <c r="AT158" s="158">
        <f t="shared" si="71"/>
        <v>2266.093798154493</v>
      </c>
      <c r="AU158" s="158">
        <f t="shared" si="72"/>
        <v>4330.8041437134052</v>
      </c>
      <c r="AV158" s="158">
        <f t="shared" si="73"/>
        <v>16011.271935442561</v>
      </c>
      <c r="AW158" s="162">
        <f t="shared" si="74"/>
        <v>6390.9197811749063</v>
      </c>
      <c r="AY158" s="40">
        <f t="shared" si="75"/>
        <v>101399.76567799224</v>
      </c>
      <c r="AZ158" s="176">
        <f t="shared" si="76"/>
        <v>111656.12850017674</v>
      </c>
      <c r="BA158" s="41">
        <f t="shared" si="77"/>
        <v>113518.68053530344</v>
      </c>
      <c r="BB158" s="176">
        <f t="shared" si="78"/>
        <v>133286.19858233174</v>
      </c>
      <c r="BC158" s="41">
        <f t="shared" si="79"/>
        <v>133870.35304715383</v>
      </c>
      <c r="BD158" s="176">
        <f t="shared" si="80"/>
        <v>135878.05815293966</v>
      </c>
      <c r="BE158" s="42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Growth'!O165</f>
        <v>No</v>
      </c>
      <c r="L159" s="155"/>
      <c r="M159" s="150">
        <f>Summary!$G$56</f>
        <v>0.5</v>
      </c>
      <c r="N159" s="149">
        <f>Summary!$G$57</f>
        <v>0</v>
      </c>
      <c r="O159" s="149">
        <f>Summary!$G$58</f>
        <v>0</v>
      </c>
      <c r="P159" s="149">
        <f>Summary!$G$59</f>
        <v>0.125</v>
      </c>
      <c r="Q159" s="149">
        <f>Summary!$G$60</f>
        <v>0.125</v>
      </c>
      <c r="R159" s="149">
        <f>Summary!$G$61</f>
        <v>0.125</v>
      </c>
      <c r="S159" s="149">
        <f>Summary!$G$62</f>
        <v>0.125</v>
      </c>
      <c r="T159" s="153">
        <f t="shared" si="82"/>
        <v>1</v>
      </c>
      <c r="U159" s="161">
        <f t="shared" si="61"/>
        <v>39614.162274209346</v>
      </c>
      <c r="V159" s="158">
        <f t="shared" si="62"/>
        <v>0</v>
      </c>
      <c r="W159" s="158">
        <f t="shared" si="63"/>
        <v>0</v>
      </c>
      <c r="X159" s="158">
        <f t="shared" si="64"/>
        <v>2266.093798154493</v>
      </c>
      <c r="Y159" s="158">
        <f t="shared" si="65"/>
        <v>4330.8041437134052</v>
      </c>
      <c r="Z159" s="158">
        <f t="shared" si="66"/>
        <v>16011.271935442561</v>
      </c>
      <c r="AA159" s="162">
        <f t="shared" si="67"/>
        <v>6390.9197811749063</v>
      </c>
      <c r="AB159" s="38">
        <f t="shared" si="83"/>
        <v>65137.56702748243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66">
        <f t="shared" si="89"/>
        <v>14896.594917940591</v>
      </c>
      <c r="AI159" s="147">
        <f t="shared" si="90"/>
        <v>130832.9960382198</v>
      </c>
      <c r="AJ159" s="35">
        <f>IF(OR(K159="Yes",Summary!$G$77="EP"),$AI159*M159,AB159)</f>
        <v>65137.56702748243</v>
      </c>
      <c r="AK159" s="38">
        <f>IF(OR(L159="Yes",Summary!$G$77="EP"),$AI159*N159,AC159)</f>
        <v>0</v>
      </c>
      <c r="AL159" s="38">
        <f>IF(OR(M159="Yes",Summary!$G$77="EP"),$AI159*O159,AD159)</f>
        <v>0</v>
      </c>
      <c r="AM159" s="38">
        <f>IF(OR(N159="Yes",Summary!$G$77="EP"),$AI159*P159,AE159)</f>
        <v>16630.182556516378</v>
      </c>
      <c r="AN159" s="38">
        <f>IF(OR(O159="Yes",Summary!$G$77="EP"),$AI159*Q159,AF159)</f>
        <v>16746.786543325365</v>
      </c>
      <c r="AO159" s="38">
        <f>IF(OR(P159="Yes",Summary!$G$77="EP"),$AI159*R159,AG159)</f>
        <v>17421.864992955052</v>
      </c>
      <c r="AP159" s="159">
        <f>IF(OR(Q159="Yes",Summary!$G$77="EP"),$AI159*S159,AH159)</f>
        <v>14896.594917940591</v>
      </c>
      <c r="AQ159" s="161">
        <f t="shared" si="68"/>
        <v>39614.162274209346</v>
      </c>
      <c r="AR159" s="158">
        <f t="shared" si="69"/>
        <v>0</v>
      </c>
      <c r="AS159" s="158">
        <f t="shared" si="70"/>
        <v>0</v>
      </c>
      <c r="AT159" s="158">
        <f t="shared" si="71"/>
        <v>2266.093798154493</v>
      </c>
      <c r="AU159" s="158">
        <f t="shared" si="72"/>
        <v>4330.8041437134052</v>
      </c>
      <c r="AV159" s="158">
        <f t="shared" si="73"/>
        <v>16011.271935442561</v>
      </c>
      <c r="AW159" s="162">
        <f t="shared" si="74"/>
        <v>6390.9197811749063</v>
      </c>
      <c r="AY159" s="40">
        <f t="shared" si="75"/>
        <v>101393.59930936672</v>
      </c>
      <c r="AZ159" s="176">
        <f t="shared" si="76"/>
        <v>111648.27396614697</v>
      </c>
      <c r="BA159" s="41">
        <f t="shared" si="77"/>
        <v>113333.98140047307</v>
      </c>
      <c r="BB159" s="176">
        <f t="shared" si="78"/>
        <v>133041.46045213105</v>
      </c>
      <c r="BC159" s="41">
        <f t="shared" si="79"/>
        <v>133974.29234660292</v>
      </c>
      <c r="BD159" s="176">
        <f t="shared" si="80"/>
        <v>139374.91994364033</v>
      </c>
      <c r="BE159" s="42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Growth'!O166</f>
        <v>No</v>
      </c>
      <c r="L160" s="155"/>
      <c r="M160" s="150">
        <f>Summary!$G$56</f>
        <v>0.5</v>
      </c>
      <c r="N160" s="149">
        <f>Summary!$G$57</f>
        <v>0</v>
      </c>
      <c r="O160" s="149">
        <f>Summary!$G$58</f>
        <v>0</v>
      </c>
      <c r="P160" s="149">
        <f>Summary!$G$59</f>
        <v>0.125</v>
      </c>
      <c r="Q160" s="149">
        <f>Summary!$G$60</f>
        <v>0.125</v>
      </c>
      <c r="R160" s="149">
        <f>Summary!$G$61</f>
        <v>0.125</v>
      </c>
      <c r="S160" s="149">
        <f>Summary!$G$62</f>
        <v>0.125</v>
      </c>
      <c r="T160" s="153">
        <f t="shared" si="82"/>
        <v>1</v>
      </c>
      <c r="U160" s="161">
        <f t="shared" si="61"/>
        <v>39614.162274209346</v>
      </c>
      <c r="V160" s="158">
        <f t="shared" si="62"/>
        <v>0</v>
      </c>
      <c r="W160" s="158">
        <f t="shared" si="63"/>
        <v>0</v>
      </c>
      <c r="X160" s="158">
        <f t="shared" si="64"/>
        <v>2266.093798154493</v>
      </c>
      <c r="Y160" s="158">
        <f t="shared" si="65"/>
        <v>4330.8041437134052</v>
      </c>
      <c r="Z160" s="158">
        <f t="shared" si="66"/>
        <v>16011.271935442561</v>
      </c>
      <c r="AA160" s="162">
        <f t="shared" si="67"/>
        <v>6390.9197811749063</v>
      </c>
      <c r="AB160" s="38">
        <f t="shared" si="83"/>
        <v>65133.605611255014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66">
        <f t="shared" si="89"/>
        <v>14706.145508461577</v>
      </c>
      <c r="AI160" s="147">
        <f t="shared" si="90"/>
        <v>130540.95527511163</v>
      </c>
      <c r="AJ160" s="35">
        <f>IF(OR(K160="Yes",Summary!$G$77="EP"),$AI160*M160,AB160)</f>
        <v>65133.605611255014</v>
      </c>
      <c r="AK160" s="38">
        <f>IF(OR(L160="Yes",Summary!$G$77="EP"),$AI160*N160,AC160)</f>
        <v>0</v>
      </c>
      <c r="AL160" s="38">
        <f>IF(OR(M160="Yes",Summary!$G$77="EP"),$AI160*O160,AD160)</f>
        <v>0</v>
      </c>
      <c r="AM160" s="38">
        <f>IF(OR(N160="Yes",Summary!$G$77="EP"),$AI160*P160,AE160)</f>
        <v>16594.151665125723</v>
      </c>
      <c r="AN160" s="38">
        <f>IF(OR(O160="Yes",Summary!$G$77="EP"),$AI160*Q160,AF160)</f>
        <v>16557.097321830719</v>
      </c>
      <c r="AO160" s="38">
        <f>IF(OR(P160="Yes",Summary!$G$77="EP"),$AI160*R160,AG160)</f>
        <v>17549.955168438591</v>
      </c>
      <c r="AP160" s="159">
        <f>IF(OR(Q160="Yes",Summary!$G$77="EP"),$AI160*S160,AH160)</f>
        <v>14706.145508461577</v>
      </c>
      <c r="AQ160" s="161">
        <f t="shared" si="68"/>
        <v>39614.162274209346</v>
      </c>
      <c r="AR160" s="158">
        <f t="shared" si="69"/>
        <v>0</v>
      </c>
      <c r="AS160" s="158">
        <f t="shared" si="70"/>
        <v>0</v>
      </c>
      <c r="AT160" s="158">
        <f t="shared" si="71"/>
        <v>2266.093798154493</v>
      </c>
      <c r="AU160" s="158">
        <f t="shared" si="72"/>
        <v>4330.8041437134052</v>
      </c>
      <c r="AV160" s="158">
        <f t="shared" si="73"/>
        <v>16011.271935442561</v>
      </c>
      <c r="AW160" s="162">
        <f t="shared" si="74"/>
        <v>6390.9197811749063</v>
      </c>
      <c r="AY160" s="40">
        <f t="shared" si="75"/>
        <v>101387.4329407412</v>
      </c>
      <c r="AZ160" s="176">
        <f t="shared" si="76"/>
        <v>111322.31080391156</v>
      </c>
      <c r="BA160" s="41">
        <f t="shared" si="77"/>
        <v>113039.11085188425</v>
      </c>
      <c r="BB160" s="176">
        <f t="shared" si="78"/>
        <v>132753.21332100581</v>
      </c>
      <c r="BC160" s="41">
        <f t="shared" si="79"/>
        <v>132456.77857464575</v>
      </c>
      <c r="BD160" s="176">
        <f t="shared" si="80"/>
        <v>140399.64134750864</v>
      </c>
      <c r="BE160" s="42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Growth'!O167</f>
        <v>No</v>
      </c>
      <c r="L161" s="155"/>
      <c r="M161" s="150">
        <f>Summary!$G$56</f>
        <v>0.5</v>
      </c>
      <c r="N161" s="149">
        <f>Summary!$G$57</f>
        <v>0</v>
      </c>
      <c r="O161" s="149">
        <f>Summary!$G$58</f>
        <v>0</v>
      </c>
      <c r="P161" s="149">
        <f>Summary!$G$59</f>
        <v>0.125</v>
      </c>
      <c r="Q161" s="149">
        <f>Summary!$G$60</f>
        <v>0.125</v>
      </c>
      <c r="R161" s="149">
        <f>Summary!$G$61</f>
        <v>0.125</v>
      </c>
      <c r="S161" s="149">
        <f>Summary!$G$62</f>
        <v>0.125</v>
      </c>
      <c r="T161" s="153">
        <f t="shared" si="82"/>
        <v>1</v>
      </c>
      <c r="U161" s="161">
        <f t="shared" si="61"/>
        <v>39614.162274209346</v>
      </c>
      <c r="V161" s="158">
        <f t="shared" si="62"/>
        <v>0</v>
      </c>
      <c r="W161" s="158">
        <f t="shared" si="63"/>
        <v>0</v>
      </c>
      <c r="X161" s="158">
        <f t="shared" si="64"/>
        <v>2266.093798154493</v>
      </c>
      <c r="Y161" s="158">
        <f t="shared" si="65"/>
        <v>4330.8041437134052</v>
      </c>
      <c r="Z161" s="158">
        <f t="shared" si="66"/>
        <v>16011.271935442561</v>
      </c>
      <c r="AA161" s="162">
        <f t="shared" si="67"/>
        <v>6390.9197811749063</v>
      </c>
      <c r="AB161" s="38">
        <f t="shared" si="83"/>
        <v>65133.605611255014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66">
        <f t="shared" si="89"/>
        <v>14641.59721867171</v>
      </c>
      <c r="AI161" s="147">
        <f t="shared" si="90"/>
        <v>130409.32391647024</v>
      </c>
      <c r="AJ161" s="35">
        <f>IF(OR(K161="Yes",Summary!$G$77="EP"),$AI161*M161,AB161)</f>
        <v>65133.605611255014</v>
      </c>
      <c r="AK161" s="38">
        <f>IF(OR(L161="Yes",Summary!$G$77="EP"),$AI161*N161,AC161)</f>
        <v>0</v>
      </c>
      <c r="AL161" s="38">
        <f>IF(OR(M161="Yes",Summary!$G$77="EP"),$AI161*O161,AD161)</f>
        <v>0</v>
      </c>
      <c r="AM161" s="38">
        <f>IF(OR(N161="Yes",Summary!$G$77="EP"),$AI161*P161,AE161)</f>
        <v>16582.594586755135</v>
      </c>
      <c r="AN161" s="38">
        <f>IF(OR(O161="Yes",Summary!$G$77="EP"),$AI161*Q161,AF161)</f>
        <v>16495.166822575618</v>
      </c>
      <c r="AO161" s="38">
        <f>IF(OR(P161="Yes",Summary!$G$77="EP"),$AI161*R161,AG161)</f>
        <v>17556.359677212768</v>
      </c>
      <c r="AP161" s="159">
        <f>IF(OR(Q161="Yes",Summary!$G$77="EP"),$AI161*S161,AH161)</f>
        <v>14641.59721867171</v>
      </c>
      <c r="AQ161" s="161">
        <f t="shared" si="68"/>
        <v>39614.162274209346</v>
      </c>
      <c r="AR161" s="158">
        <f t="shared" si="69"/>
        <v>0</v>
      </c>
      <c r="AS161" s="158">
        <f t="shared" si="70"/>
        <v>0</v>
      </c>
      <c r="AT161" s="158">
        <f t="shared" si="71"/>
        <v>2266.093798154493</v>
      </c>
      <c r="AU161" s="158">
        <f t="shared" si="72"/>
        <v>4330.8041437134052</v>
      </c>
      <c r="AV161" s="158">
        <f t="shared" si="73"/>
        <v>16011.271935442561</v>
      </c>
      <c r="AW161" s="162">
        <f t="shared" si="74"/>
        <v>6390.9197811749063</v>
      </c>
      <c r="AY161" s="40">
        <f t="shared" si="75"/>
        <v>101387.4329407412</v>
      </c>
      <c r="AZ161" s="176">
        <f t="shared" si="76"/>
        <v>111004.20217570591</v>
      </c>
      <c r="BA161" s="41">
        <f t="shared" si="77"/>
        <v>113077.99488026959</v>
      </c>
      <c r="BB161" s="176">
        <f t="shared" si="78"/>
        <v>132660.75669404111</v>
      </c>
      <c r="BC161" s="41">
        <f t="shared" si="79"/>
        <v>131961.33458060495</v>
      </c>
      <c r="BD161" s="176">
        <f t="shared" si="80"/>
        <v>140450.87741770205</v>
      </c>
      <c r="BE161" s="42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Growth'!O168</f>
        <v>No</v>
      </c>
      <c r="L162" s="155"/>
      <c r="M162" s="150">
        <f>Summary!$G$56</f>
        <v>0.5</v>
      </c>
      <c r="N162" s="149">
        <f>Summary!$G$57</f>
        <v>0</v>
      </c>
      <c r="O162" s="149">
        <f>Summary!$G$58</f>
        <v>0</v>
      </c>
      <c r="P162" s="149">
        <f>Summary!$G$59</f>
        <v>0.125</v>
      </c>
      <c r="Q162" s="149">
        <f>Summary!$G$60</f>
        <v>0.125</v>
      </c>
      <c r="R162" s="149">
        <f>Summary!$G$61</f>
        <v>0.125</v>
      </c>
      <c r="S162" s="149">
        <f>Summary!$G$62</f>
        <v>0.125</v>
      </c>
      <c r="T162" s="153">
        <f t="shared" si="82"/>
        <v>1</v>
      </c>
      <c r="U162" s="161">
        <f t="shared" si="61"/>
        <v>39614.162274209346</v>
      </c>
      <c r="V162" s="158">
        <f t="shared" si="62"/>
        <v>0</v>
      </c>
      <c r="W162" s="158">
        <f t="shared" si="63"/>
        <v>0</v>
      </c>
      <c r="X162" s="158">
        <f t="shared" si="64"/>
        <v>2266.093798154493</v>
      </c>
      <c r="Y162" s="158">
        <f t="shared" si="65"/>
        <v>4330.8041437134052</v>
      </c>
      <c r="Z162" s="158">
        <f t="shared" si="66"/>
        <v>16011.271935442559</v>
      </c>
      <c r="AA162" s="162">
        <f t="shared" si="67"/>
        <v>6390.9197811749063</v>
      </c>
      <c r="AB162" s="38">
        <f t="shared" si="83"/>
        <v>65133.605611255014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66">
        <f t="shared" si="89"/>
        <v>14695.280944833579</v>
      </c>
      <c r="AI162" s="147">
        <f t="shared" si="90"/>
        <v>130514.33958534901</v>
      </c>
      <c r="AJ162" s="35">
        <f>IF(OR(K162="Yes",Summary!$G$77="EP"),$AI162*M162,AB162)</f>
        <v>65133.605611255014</v>
      </c>
      <c r="AK162" s="38">
        <f>IF(OR(L162="Yes",Summary!$G$77="EP"),$AI162*N162,AC162)</f>
        <v>0</v>
      </c>
      <c r="AL162" s="38">
        <f>IF(OR(M162="Yes",Summary!$G$77="EP"),$AI162*O162,AD162)</f>
        <v>0</v>
      </c>
      <c r="AM162" s="38">
        <f>IF(OR(N162="Yes",Summary!$G$77="EP"),$AI162*P162,AE162)</f>
        <v>16669.612588604265</v>
      </c>
      <c r="AN162" s="38">
        <f>IF(OR(O162="Yes",Summary!$G$77="EP"),$AI162*Q162,AF162)</f>
        <v>16568.357412604375</v>
      </c>
      <c r="AO162" s="38">
        <f>IF(OR(P162="Yes",Summary!$G$77="EP"),$AI162*R162,AG162)</f>
        <v>17447.483028051756</v>
      </c>
      <c r="AP162" s="159">
        <f>IF(OR(Q162="Yes",Summary!$G$77="EP"),$AI162*S162,AH162)</f>
        <v>14695.280944833579</v>
      </c>
      <c r="AQ162" s="161">
        <f t="shared" si="68"/>
        <v>39614.162274209346</v>
      </c>
      <c r="AR162" s="158">
        <f t="shared" si="69"/>
        <v>0</v>
      </c>
      <c r="AS162" s="158">
        <f t="shared" si="70"/>
        <v>0</v>
      </c>
      <c r="AT162" s="158">
        <f t="shared" si="71"/>
        <v>2266.093798154493</v>
      </c>
      <c r="AU162" s="158">
        <f t="shared" si="72"/>
        <v>4330.8041437134052</v>
      </c>
      <c r="AV162" s="158">
        <f t="shared" si="73"/>
        <v>16011.271935442561</v>
      </c>
      <c r="AW162" s="162">
        <f t="shared" si="74"/>
        <v>6390.9197811749063</v>
      </c>
      <c r="AY162" s="40">
        <f t="shared" si="75"/>
        <v>101387.4329407412</v>
      </c>
      <c r="AZ162" s="176">
        <f t="shared" si="76"/>
        <v>111188.78372540549</v>
      </c>
      <c r="BA162" s="41">
        <f t="shared" si="77"/>
        <v>113453.87382132788</v>
      </c>
      <c r="BB162" s="176">
        <f t="shared" si="78"/>
        <v>133356.90070883415</v>
      </c>
      <c r="BC162" s="41">
        <f t="shared" si="79"/>
        <v>132546.859300835</v>
      </c>
      <c r="BD162" s="176">
        <f t="shared" si="80"/>
        <v>139579.86422441396</v>
      </c>
      <c r="BE162" s="42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Growth'!O169</f>
        <v>Yes</v>
      </c>
      <c r="L163" s="155"/>
      <c r="M163" s="150">
        <f>Summary!$G$56</f>
        <v>0.5</v>
      </c>
      <c r="N163" s="149">
        <f>Summary!$G$57</f>
        <v>0</v>
      </c>
      <c r="O163" s="149">
        <f>Summary!$G$58</f>
        <v>0</v>
      </c>
      <c r="P163" s="149">
        <f>Summary!$G$59</f>
        <v>0.125</v>
      </c>
      <c r="Q163" s="149">
        <f>Summary!$G$60</f>
        <v>0.125</v>
      </c>
      <c r="R163" s="149">
        <f>Summary!$G$61</f>
        <v>0.125</v>
      </c>
      <c r="S163" s="149">
        <f>Summary!$G$62</f>
        <v>0.125</v>
      </c>
      <c r="T163" s="153">
        <f t="shared" si="82"/>
        <v>1</v>
      </c>
      <c r="U163" s="161">
        <f t="shared" si="61"/>
        <v>39352.39941971904</v>
      </c>
      <c r="V163" s="158">
        <f t="shared" si="62"/>
        <v>0</v>
      </c>
      <c r="W163" s="158">
        <f t="shared" si="63"/>
        <v>0</v>
      </c>
      <c r="X163" s="158">
        <f t="shared" si="64"/>
        <v>2266.093798154493</v>
      </c>
      <c r="Y163" s="158">
        <f t="shared" si="65"/>
        <v>4330.8041437134052</v>
      </c>
      <c r="Z163" s="158">
        <f t="shared" si="66"/>
        <v>16011.271935442559</v>
      </c>
      <c r="AA163" s="162">
        <f t="shared" si="67"/>
        <v>6390.9197811749063</v>
      </c>
      <c r="AB163" s="38">
        <f t="shared" si="83"/>
        <v>64703.215125902054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66">
        <f t="shared" si="89"/>
        <v>14622.424459328184</v>
      </c>
      <c r="AI163" s="147">
        <f t="shared" si="90"/>
        <v>130267.21122251003</v>
      </c>
      <c r="AJ163" s="35">
        <f>IF(OR(K163="Yes",Summary!$G$77="EP"),$AI163*M163,AB163)</f>
        <v>65133.605611255014</v>
      </c>
      <c r="AK163" s="38">
        <f>IF(OR(L163="Yes",Summary!$G$77="EP"),$AI163*N163,AC163)</f>
        <v>0</v>
      </c>
      <c r="AL163" s="38">
        <f>IF(OR(M163="Yes",Summary!$G$77="EP"),$AI163*O163,AD163)</f>
        <v>0</v>
      </c>
      <c r="AM163" s="38">
        <f>IF(OR(N163="Yes",Summary!$G$77="EP"),$AI163*P163,AE163)</f>
        <v>16917.296640742552</v>
      </c>
      <c r="AN163" s="38">
        <f>IF(OR(O163="Yes",Summary!$G$77="EP"),$AI163*Q163,AF163)</f>
        <v>16727.297924678656</v>
      </c>
      <c r="AO163" s="38">
        <f>IF(OR(P163="Yes",Summary!$G$77="EP"),$AI163*R163,AG163)</f>
        <v>17296.977071858597</v>
      </c>
      <c r="AP163" s="159">
        <f>IF(OR(Q163="Yes",Summary!$G$77="EP"),$AI163*S163,AH163)</f>
        <v>14622.424459328184</v>
      </c>
      <c r="AQ163" s="161">
        <f t="shared" si="68"/>
        <v>39614.162274209346</v>
      </c>
      <c r="AR163" s="158">
        <f t="shared" si="69"/>
        <v>0</v>
      </c>
      <c r="AS163" s="158">
        <f t="shared" si="70"/>
        <v>0</v>
      </c>
      <c r="AT163" s="158">
        <f t="shared" si="71"/>
        <v>2266.093798154493</v>
      </c>
      <c r="AU163" s="158">
        <f t="shared" si="72"/>
        <v>4330.8041437134052</v>
      </c>
      <c r="AV163" s="158">
        <f t="shared" si="73"/>
        <v>16011.271935442559</v>
      </c>
      <c r="AW163" s="162">
        <f t="shared" si="74"/>
        <v>6390.9197811749063</v>
      </c>
      <c r="AY163" s="40">
        <f t="shared" si="75"/>
        <v>101387.4329407412</v>
      </c>
      <c r="AZ163" s="176">
        <f t="shared" si="76"/>
        <v>111377.29254211993</v>
      </c>
      <c r="BA163" s="41">
        <f t="shared" si="77"/>
        <v>114263.95774602248</v>
      </c>
      <c r="BB163" s="176">
        <f t="shared" si="78"/>
        <v>135338.37312594044</v>
      </c>
      <c r="BC163" s="41">
        <f t="shared" si="79"/>
        <v>133818.38339742925</v>
      </c>
      <c r="BD163" s="176">
        <f t="shared" si="80"/>
        <v>138375.81657486872</v>
      </c>
      <c r="BE163" s="42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Growth'!O170</f>
        <v>Yes</v>
      </c>
      <c r="L164" s="155"/>
      <c r="M164" s="150">
        <f>Summary!$G$56</f>
        <v>0.5</v>
      </c>
      <c r="N164" s="149">
        <f>Summary!$G$57</f>
        <v>0</v>
      </c>
      <c r="O164" s="149">
        <f>Summary!$G$58</f>
        <v>0</v>
      </c>
      <c r="P164" s="149">
        <f>Summary!$G$59</f>
        <v>0.125</v>
      </c>
      <c r="Q164" s="149">
        <f>Summary!$G$60</f>
        <v>0.125</v>
      </c>
      <c r="R164" s="149">
        <f>Summary!$G$61</f>
        <v>0.125</v>
      </c>
      <c r="S164" s="149">
        <f>Summary!$G$62</f>
        <v>0.125</v>
      </c>
      <c r="T164" s="153">
        <f t="shared" si="82"/>
        <v>1</v>
      </c>
      <c r="U164" s="161">
        <f t="shared" si="61"/>
        <v>38845.738077352806</v>
      </c>
      <c r="V164" s="158">
        <f t="shared" si="62"/>
        <v>0</v>
      </c>
      <c r="W164" s="158">
        <f t="shared" si="63"/>
        <v>0</v>
      </c>
      <c r="X164" s="158">
        <f t="shared" si="64"/>
        <v>2266.093798154493</v>
      </c>
      <c r="Y164" s="158">
        <f t="shared" si="65"/>
        <v>4330.8041437134052</v>
      </c>
      <c r="Z164" s="158">
        <f t="shared" si="66"/>
        <v>16011.271935442561</v>
      </c>
      <c r="AA164" s="162">
        <f t="shared" si="67"/>
        <v>6390.9197811749063</v>
      </c>
      <c r="AB164" s="38">
        <f t="shared" si="83"/>
        <v>63870.162546783489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66">
        <f t="shared" si="89"/>
        <v>14777.084718032616</v>
      </c>
      <c r="AI164" s="147">
        <f t="shared" si="90"/>
        <v>129406.43025180409</v>
      </c>
      <c r="AJ164" s="35">
        <f>IF(OR(K164="Yes",Summary!$G$77="EP"),$AI164*M164,AB164)</f>
        <v>64703.215125902047</v>
      </c>
      <c r="AK164" s="38">
        <f>IF(OR(L164="Yes",Summary!$G$77="EP"),$AI164*N164,AC164)</f>
        <v>0</v>
      </c>
      <c r="AL164" s="38">
        <f>IF(OR(M164="Yes",Summary!$G$77="EP"),$AI164*O164,AD164)</f>
        <v>0</v>
      </c>
      <c r="AM164" s="38">
        <f>IF(OR(N164="Yes",Summary!$G$77="EP"),$AI164*P164,AE164)</f>
        <v>16884.664890049127</v>
      </c>
      <c r="AN164" s="38">
        <f>IF(OR(O164="Yes",Summary!$G$77="EP"),$AI164*Q164,AF164)</f>
        <v>16689.619928628348</v>
      </c>
      <c r="AO164" s="38">
        <f>IF(OR(P164="Yes",Summary!$G$77="EP"),$AI164*R164,AG164)</f>
        <v>17184.898168310498</v>
      </c>
      <c r="AP164" s="159">
        <f>IF(OR(Q164="Yes",Summary!$G$77="EP"),$AI164*S164,AH164)</f>
        <v>14777.084718032616</v>
      </c>
      <c r="AQ164" s="161">
        <f t="shared" si="68"/>
        <v>39352.39941971904</v>
      </c>
      <c r="AR164" s="158">
        <f t="shared" si="69"/>
        <v>0</v>
      </c>
      <c r="AS164" s="158">
        <f t="shared" si="70"/>
        <v>0</v>
      </c>
      <c r="AT164" s="158">
        <f t="shared" si="71"/>
        <v>2266.093798154493</v>
      </c>
      <c r="AU164" s="158">
        <f t="shared" si="72"/>
        <v>4330.8041437134052</v>
      </c>
      <c r="AV164" s="158">
        <f t="shared" si="73"/>
        <v>16011.271935442559</v>
      </c>
      <c r="AW164" s="162">
        <f t="shared" si="74"/>
        <v>6390.9197811749063</v>
      </c>
      <c r="AY164" s="40">
        <f t="shared" si="75"/>
        <v>101387.4329407412</v>
      </c>
      <c r="AZ164" s="176">
        <f t="shared" si="76"/>
        <v>111436.2015473432</v>
      </c>
      <c r="BA164" s="41">
        <f t="shared" si="77"/>
        <v>114108.42163248113</v>
      </c>
      <c r="BB164" s="176">
        <f t="shared" si="78"/>
        <v>135077.31912039305</v>
      </c>
      <c r="BC164" s="41">
        <f t="shared" si="79"/>
        <v>133516.95942902679</v>
      </c>
      <c r="BD164" s="176">
        <f t="shared" si="80"/>
        <v>137479.18534648392</v>
      </c>
      <c r="BE164" s="42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Growth'!O171</f>
        <v>Yes</v>
      </c>
      <c r="L165" s="155"/>
      <c r="M165" s="150">
        <f>Summary!$G$56</f>
        <v>0.5</v>
      </c>
      <c r="N165" s="149">
        <f>Summary!$G$57</f>
        <v>0</v>
      </c>
      <c r="O165" s="149">
        <f>Summary!$G$58</f>
        <v>0</v>
      </c>
      <c r="P165" s="149">
        <f>Summary!$G$59</f>
        <v>0.125</v>
      </c>
      <c r="Q165" s="149">
        <f>Summary!$G$60</f>
        <v>0.125</v>
      </c>
      <c r="R165" s="149">
        <f>Summary!$G$61</f>
        <v>0.125</v>
      </c>
      <c r="S165" s="149">
        <f>Summary!$G$62</f>
        <v>0.125</v>
      </c>
      <c r="T165" s="153">
        <f t="shared" si="82"/>
        <v>1</v>
      </c>
      <c r="U165" s="161">
        <f t="shared" si="61"/>
        <v>37985.204287989145</v>
      </c>
      <c r="V165" s="158">
        <f t="shared" si="62"/>
        <v>0</v>
      </c>
      <c r="W165" s="158">
        <f t="shared" si="63"/>
        <v>0</v>
      </c>
      <c r="X165" s="158">
        <f t="shared" si="64"/>
        <v>2266.093798154493</v>
      </c>
      <c r="Y165" s="158">
        <f t="shared" si="65"/>
        <v>4330.8041437134052</v>
      </c>
      <c r="Z165" s="158">
        <f t="shared" si="66"/>
        <v>16011.271935442561</v>
      </c>
      <c r="AA165" s="162">
        <f t="shared" si="67"/>
        <v>6390.9197811749063</v>
      </c>
      <c r="AB165" s="38">
        <f t="shared" si="83"/>
        <v>62451.474369882948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66">
        <f t="shared" si="89"/>
        <v>14565.545273275729</v>
      </c>
      <c r="AI165" s="147">
        <f t="shared" si="90"/>
        <v>127732.55594595149</v>
      </c>
      <c r="AJ165" s="35">
        <f>IF(OR(K165="Yes",Summary!$G$77="EP"),$AI165*M165,AB165)</f>
        <v>63866.277972975746</v>
      </c>
      <c r="AK165" s="38">
        <f>IF(OR(L165="Yes",Summary!$G$77="EP"),$AI165*N165,AC165)</f>
        <v>0</v>
      </c>
      <c r="AL165" s="38">
        <f>IF(OR(M165="Yes",Summary!$G$77="EP"),$AI165*O165,AD165)</f>
        <v>0</v>
      </c>
      <c r="AM165" s="38">
        <f>IF(OR(N165="Yes",Summary!$G$77="EP"),$AI165*P165,AE165)</f>
        <v>16874.694077337248</v>
      </c>
      <c r="AN165" s="38">
        <f>IF(OR(O165="Yes",Summary!$G$77="EP"),$AI165*Q165,AF165)</f>
        <v>16678.359837854696</v>
      </c>
      <c r="AO165" s="38">
        <f>IF(OR(P165="Yes",Summary!$G$77="EP"),$AI165*R165,AG165)</f>
        <v>17162.482387600881</v>
      </c>
      <c r="AP165" s="159">
        <f>IF(OR(Q165="Yes",Summary!$G$77="EP"),$AI165*S165,AH165)</f>
        <v>14565.545273275729</v>
      </c>
      <c r="AQ165" s="161">
        <f t="shared" si="68"/>
        <v>38845.738077352806</v>
      </c>
      <c r="AR165" s="158">
        <f t="shared" si="69"/>
        <v>0</v>
      </c>
      <c r="AS165" s="158">
        <f t="shared" si="70"/>
        <v>0</v>
      </c>
      <c r="AT165" s="158">
        <f t="shared" si="71"/>
        <v>2266.093798154493</v>
      </c>
      <c r="AU165" s="158">
        <f t="shared" si="72"/>
        <v>4330.8041437134052</v>
      </c>
      <c r="AV165" s="158">
        <f t="shared" si="73"/>
        <v>16011.271935442561</v>
      </c>
      <c r="AW165" s="162">
        <f t="shared" si="74"/>
        <v>6390.9197811749063</v>
      </c>
      <c r="AY165" s="40">
        <f t="shared" si="75"/>
        <v>101381.26657211568</v>
      </c>
      <c r="AZ165" s="176">
        <f t="shared" si="76"/>
        <v>111436.2015473432</v>
      </c>
      <c r="BA165" s="41">
        <f t="shared" si="77"/>
        <v>114007.971225819</v>
      </c>
      <c r="BB165" s="176">
        <f t="shared" si="78"/>
        <v>134997.55261869801</v>
      </c>
      <c r="BC165" s="41">
        <f t="shared" si="79"/>
        <v>133426.87870283757</v>
      </c>
      <c r="BD165" s="176">
        <f t="shared" si="80"/>
        <v>137299.85910080699</v>
      </c>
      <c r="BE165" s="42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Growth'!O172</f>
        <v>Yes</v>
      </c>
      <c r="L166" s="155"/>
      <c r="M166" s="150">
        <f>Summary!$G$56</f>
        <v>0.5</v>
      </c>
      <c r="N166" s="149">
        <f>Summary!$G$57</f>
        <v>0</v>
      </c>
      <c r="O166" s="149">
        <f>Summary!$G$58</f>
        <v>0</v>
      </c>
      <c r="P166" s="149">
        <f>Summary!$G$59</f>
        <v>0.125</v>
      </c>
      <c r="Q166" s="149">
        <f>Summary!$G$60</f>
        <v>0.125</v>
      </c>
      <c r="R166" s="149">
        <f>Summary!$G$61</f>
        <v>0.125</v>
      </c>
      <c r="S166" s="149">
        <f>Summary!$G$62</f>
        <v>0.125</v>
      </c>
      <c r="T166" s="153">
        <f t="shared" si="82"/>
        <v>1</v>
      </c>
      <c r="U166" s="161">
        <f t="shared" si="61"/>
        <v>36409.566492431855</v>
      </c>
      <c r="V166" s="158">
        <f t="shared" si="62"/>
        <v>0</v>
      </c>
      <c r="W166" s="158">
        <f t="shared" si="63"/>
        <v>0</v>
      </c>
      <c r="X166" s="158">
        <f t="shared" si="64"/>
        <v>2266.093798154493</v>
      </c>
      <c r="Y166" s="158">
        <f t="shared" si="65"/>
        <v>4330.8041437134052</v>
      </c>
      <c r="Z166" s="158">
        <f t="shared" si="66"/>
        <v>16011.271935442561</v>
      </c>
      <c r="AA166" s="162">
        <f t="shared" si="67"/>
        <v>6390.9197811749063</v>
      </c>
      <c r="AB166" s="38">
        <f t="shared" si="83"/>
        <v>59860.96827020721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66">
        <f t="shared" si="89"/>
        <v>14485.658776011043</v>
      </c>
      <c r="AI166" s="147">
        <f t="shared" si="90"/>
        <v>124902.9487397659</v>
      </c>
      <c r="AJ166" s="35">
        <f>IF(OR(K166="Yes",Summary!$G$77="EP"),$AI166*M166,AB166)</f>
        <v>62451.474369882948</v>
      </c>
      <c r="AK166" s="38">
        <f>IF(OR(L166="Yes",Summary!$G$77="EP"),$AI166*N166,AC166)</f>
        <v>0</v>
      </c>
      <c r="AL166" s="38">
        <f>IF(OR(M166="Yes",Summary!$G$77="EP"),$AI166*O166,AD166)</f>
        <v>0</v>
      </c>
      <c r="AM166" s="38">
        <f>IF(OR(N166="Yes",Summary!$G$77="EP"),$AI166*P166,AE166)</f>
        <v>16675.277823099652</v>
      </c>
      <c r="AN166" s="38">
        <f>IF(OR(O166="Yes",Summary!$G$77="EP"),$AI166*Q166,AF166)</f>
        <v>16569.656653847487</v>
      </c>
      <c r="AO166" s="38">
        <f>IF(OR(P166="Yes",Summary!$G$77="EP"),$AI166*R166,AG166)</f>
        <v>17311.387216600495</v>
      </c>
      <c r="AP166" s="159">
        <f>IF(OR(Q166="Yes",Summary!$G$77="EP"),$AI166*S166,AH166)</f>
        <v>14485.658776011043</v>
      </c>
      <c r="AQ166" s="161">
        <f t="shared" si="68"/>
        <v>37985.204287989145</v>
      </c>
      <c r="AR166" s="158">
        <f t="shared" si="69"/>
        <v>0</v>
      </c>
      <c r="AS166" s="158">
        <f t="shared" si="70"/>
        <v>0</v>
      </c>
      <c r="AT166" s="158">
        <f t="shared" si="71"/>
        <v>2266.093798154493</v>
      </c>
      <c r="AU166" s="158">
        <f t="shared" si="72"/>
        <v>4330.8041437134052</v>
      </c>
      <c r="AV166" s="158">
        <f t="shared" si="73"/>
        <v>16011.271935442561</v>
      </c>
      <c r="AW166" s="162">
        <f t="shared" si="74"/>
        <v>6390.9197811749063</v>
      </c>
      <c r="AY166" s="40">
        <f t="shared" si="75"/>
        <v>101381.26657211568</v>
      </c>
      <c r="AZ166" s="176">
        <f t="shared" si="76"/>
        <v>111318.38353689667</v>
      </c>
      <c r="BA166" s="41">
        <f t="shared" si="77"/>
        <v>113333.98140047307</v>
      </c>
      <c r="BB166" s="176">
        <f t="shared" si="78"/>
        <v>133402.22258479724</v>
      </c>
      <c r="BC166" s="41">
        <f t="shared" si="79"/>
        <v>132557.2532307799</v>
      </c>
      <c r="BD166" s="176">
        <f t="shared" si="80"/>
        <v>138491.0977328039</v>
      </c>
      <c r="BE166" s="42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Growth'!O173</f>
        <v>No</v>
      </c>
      <c r="L167" s="155"/>
      <c r="M167" s="150">
        <f>Summary!$G$56</f>
        <v>0.5</v>
      </c>
      <c r="N167" s="149">
        <f>Summary!$G$57</f>
        <v>0</v>
      </c>
      <c r="O167" s="149">
        <f>Summary!$G$58</f>
        <v>0</v>
      </c>
      <c r="P167" s="149">
        <f>Summary!$G$59</f>
        <v>0.125</v>
      </c>
      <c r="Q167" s="149">
        <f>Summary!$G$60</f>
        <v>0.125</v>
      </c>
      <c r="R167" s="149">
        <f>Summary!$G$61</f>
        <v>0.125</v>
      </c>
      <c r="S167" s="149">
        <f>Summary!$G$62</f>
        <v>0.125</v>
      </c>
      <c r="T167" s="153">
        <f t="shared" si="82"/>
        <v>1</v>
      </c>
      <c r="U167" s="161">
        <f t="shared" si="61"/>
        <v>36409.566492431855</v>
      </c>
      <c r="V167" s="158">
        <f t="shared" si="62"/>
        <v>0</v>
      </c>
      <c r="W167" s="158">
        <f t="shared" si="63"/>
        <v>0</v>
      </c>
      <c r="X167" s="158">
        <f t="shared" si="64"/>
        <v>2266.093798154493</v>
      </c>
      <c r="Y167" s="158">
        <f t="shared" si="65"/>
        <v>4330.8041437134052</v>
      </c>
      <c r="Z167" s="158">
        <f t="shared" si="66"/>
        <v>16011.271935442559</v>
      </c>
      <c r="AA167" s="162">
        <f t="shared" si="67"/>
        <v>6390.9197811749063</v>
      </c>
      <c r="AB167" s="38">
        <f t="shared" si="83"/>
        <v>59857.327313557966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66">
        <f t="shared" si="89"/>
        <v>14171.864614755354</v>
      </c>
      <c r="AI167" s="147">
        <f t="shared" si="90"/>
        <v>124356.20825359963</v>
      </c>
      <c r="AJ167" s="35">
        <f>IF(OR(K167="Yes",Summary!$G$77="EP"),$AI167*M167,AB167)</f>
        <v>59857.327313557966</v>
      </c>
      <c r="AK167" s="38">
        <f>IF(OR(L167="Yes",Summary!$G$77="EP"),$AI167*N167,AC167)</f>
        <v>0</v>
      </c>
      <c r="AL167" s="38">
        <f>IF(OR(M167="Yes",Summary!$G$77="EP"),$AI167*O167,AD167)</f>
        <v>0</v>
      </c>
      <c r="AM167" s="38">
        <f>IF(OR(N167="Yes",Summary!$G$77="EP"),$AI167*P167,AE167)</f>
        <v>16585.767118072548</v>
      </c>
      <c r="AN167" s="38">
        <f>IF(OR(O167="Yes",Summary!$G$77="EP"),$AI167*Q167,AF167)</f>
        <v>16489.103696774418</v>
      </c>
      <c r="AO167" s="38">
        <f>IF(OR(P167="Yes",Summary!$G$77="EP"),$AI167*R167,AG167)</f>
        <v>17252.145510439357</v>
      </c>
      <c r="AP167" s="159">
        <f>IF(OR(Q167="Yes",Summary!$G$77="EP"),$AI167*S167,AH167)</f>
        <v>14171.864614755354</v>
      </c>
      <c r="AQ167" s="161">
        <f t="shared" si="68"/>
        <v>36409.566492431855</v>
      </c>
      <c r="AR167" s="158">
        <f t="shared" si="69"/>
        <v>0</v>
      </c>
      <c r="AS167" s="158">
        <f t="shared" si="70"/>
        <v>0</v>
      </c>
      <c r="AT167" s="158">
        <f t="shared" si="71"/>
        <v>2266.093798154493</v>
      </c>
      <c r="AU167" s="158">
        <f t="shared" si="72"/>
        <v>4330.8041437134052</v>
      </c>
      <c r="AV167" s="158">
        <f t="shared" si="73"/>
        <v>16011.271935442561</v>
      </c>
      <c r="AW167" s="162">
        <f t="shared" si="74"/>
        <v>6390.9197811749063</v>
      </c>
      <c r="AY167" s="40">
        <f t="shared" si="75"/>
        <v>101375.10020349016</v>
      </c>
      <c r="AZ167" s="176">
        <f t="shared" si="76"/>
        <v>111122.02018615245</v>
      </c>
      <c r="BA167" s="41">
        <f t="shared" si="77"/>
        <v>112922.45876672823</v>
      </c>
      <c r="BB167" s="176">
        <f t="shared" si="78"/>
        <v>132686.13694458042</v>
      </c>
      <c r="BC167" s="41">
        <f t="shared" si="79"/>
        <v>131912.82957419535</v>
      </c>
      <c r="BD167" s="176">
        <f t="shared" si="80"/>
        <v>138017.16408351477</v>
      </c>
      <c r="BE167" s="42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Growth'!O174</f>
        <v>No</v>
      </c>
      <c r="L168" s="155"/>
      <c r="M168" s="150">
        <f>Summary!$G$56</f>
        <v>0.5</v>
      </c>
      <c r="N168" s="149">
        <f>Summary!$G$57</f>
        <v>0</v>
      </c>
      <c r="O168" s="149">
        <f>Summary!$G$58</f>
        <v>0</v>
      </c>
      <c r="P168" s="149">
        <f>Summary!$G$59</f>
        <v>0.125</v>
      </c>
      <c r="Q168" s="149">
        <f>Summary!$G$60</f>
        <v>0.125</v>
      </c>
      <c r="R168" s="149">
        <f>Summary!$G$61</f>
        <v>0.125</v>
      </c>
      <c r="S168" s="149">
        <f>Summary!$G$62</f>
        <v>0.125</v>
      </c>
      <c r="T168" s="153">
        <f t="shared" si="82"/>
        <v>1</v>
      </c>
      <c r="U168" s="161">
        <f t="shared" si="61"/>
        <v>36409.566492431855</v>
      </c>
      <c r="V168" s="158">
        <f t="shared" si="62"/>
        <v>0</v>
      </c>
      <c r="W168" s="158">
        <f t="shared" si="63"/>
        <v>0</v>
      </c>
      <c r="X168" s="158">
        <f t="shared" si="64"/>
        <v>2266.093798154493</v>
      </c>
      <c r="Y168" s="158">
        <f t="shared" si="65"/>
        <v>4330.8041437134052</v>
      </c>
      <c r="Z168" s="158">
        <f t="shared" si="66"/>
        <v>16011.271935442557</v>
      </c>
      <c r="AA168" s="162">
        <f t="shared" si="67"/>
        <v>6390.9197811749063</v>
      </c>
      <c r="AB168" s="38">
        <f t="shared" si="83"/>
        <v>59857.327313557966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66">
        <f t="shared" si="89"/>
        <v>14157.804591236771</v>
      </c>
      <c r="AI168" s="147">
        <f t="shared" si="90"/>
        <v>124382.49055857504</v>
      </c>
      <c r="AJ168" s="35">
        <f>IF(OR(K168="Yes",Summary!$G$77="EP"),$AI168*M168,AB168)</f>
        <v>59857.327313557966</v>
      </c>
      <c r="AK168" s="38">
        <f>IF(OR(L168="Yes",Summary!$G$77="EP"),$AI168*N168,AC168)</f>
        <v>0</v>
      </c>
      <c r="AL168" s="38">
        <f>IF(OR(M168="Yes",Summary!$G$77="EP"),$AI168*O168,AD168)</f>
        <v>0</v>
      </c>
      <c r="AM168" s="38">
        <f>IF(OR(N168="Yes",Summary!$G$77="EP"),$AI168*P168,AE168)</f>
        <v>16619.758525044868</v>
      </c>
      <c r="AN168" s="38">
        <f>IF(OR(O168="Yes",Summary!$G$77="EP"),$AI168*Q168,AF168)</f>
        <v>16530.679416554067</v>
      </c>
      <c r="AO168" s="38">
        <f>IF(OR(P168="Yes",Summary!$G$77="EP"),$AI168*R168,AG168)</f>
        <v>17216.920712181382</v>
      </c>
      <c r="AP168" s="159">
        <f>IF(OR(Q168="Yes",Summary!$G$77="EP"),$AI168*S168,AH168)</f>
        <v>14157.804591236771</v>
      </c>
      <c r="AQ168" s="161">
        <f t="shared" si="68"/>
        <v>36409.566492431855</v>
      </c>
      <c r="AR168" s="158">
        <f t="shared" si="69"/>
        <v>0</v>
      </c>
      <c r="AS168" s="158">
        <f t="shared" si="70"/>
        <v>0</v>
      </c>
      <c r="AT168" s="158">
        <f t="shared" si="71"/>
        <v>2266.093798154493</v>
      </c>
      <c r="AU168" s="158">
        <f t="shared" si="72"/>
        <v>4330.8041437134052</v>
      </c>
      <c r="AV168" s="158">
        <f t="shared" si="73"/>
        <v>16011.271935442559</v>
      </c>
      <c r="AW168" s="162">
        <f t="shared" si="74"/>
        <v>6390.9197811749063</v>
      </c>
      <c r="AY168" s="40">
        <f t="shared" si="75"/>
        <v>101375.10020349016</v>
      </c>
      <c r="AZ168" s="176">
        <f t="shared" si="76"/>
        <v>111004.20217570591</v>
      </c>
      <c r="BA168" s="41">
        <f t="shared" si="77"/>
        <v>112941.9007809209</v>
      </c>
      <c r="BB168" s="176">
        <f t="shared" si="78"/>
        <v>132958.06820035898</v>
      </c>
      <c r="BC168" s="41">
        <f t="shared" si="79"/>
        <v>132245.43533243253</v>
      </c>
      <c r="BD168" s="176">
        <f t="shared" si="80"/>
        <v>137735.36569745099</v>
      </c>
      <c r="BE168" s="42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Growth'!O175</f>
        <v>No</v>
      </c>
      <c r="L169" s="155"/>
      <c r="M169" s="150">
        <f>Summary!$G$56</f>
        <v>0.5</v>
      </c>
      <c r="N169" s="149">
        <f>Summary!$G$57</f>
        <v>0</v>
      </c>
      <c r="O169" s="149">
        <f>Summary!$G$58</f>
        <v>0</v>
      </c>
      <c r="P169" s="149">
        <f>Summary!$G$59</f>
        <v>0.125</v>
      </c>
      <c r="Q169" s="149">
        <f>Summary!$G$60</f>
        <v>0.125</v>
      </c>
      <c r="R169" s="149">
        <f>Summary!$G$61</f>
        <v>0.125</v>
      </c>
      <c r="S169" s="149">
        <f>Summary!$G$62</f>
        <v>0.125</v>
      </c>
      <c r="T169" s="153">
        <f t="shared" si="82"/>
        <v>1</v>
      </c>
      <c r="U169" s="161">
        <f t="shared" si="61"/>
        <v>36409.566492431855</v>
      </c>
      <c r="V169" s="158">
        <f t="shared" si="62"/>
        <v>0</v>
      </c>
      <c r="W169" s="158">
        <f t="shared" si="63"/>
        <v>0</v>
      </c>
      <c r="X169" s="158">
        <f t="shared" si="64"/>
        <v>2266.093798154493</v>
      </c>
      <c r="Y169" s="158">
        <f t="shared" si="65"/>
        <v>4330.8041437134052</v>
      </c>
      <c r="Z169" s="158">
        <f t="shared" si="66"/>
        <v>16011.271935442557</v>
      </c>
      <c r="AA169" s="162">
        <f t="shared" si="67"/>
        <v>6390.9197811749063</v>
      </c>
      <c r="AB169" s="38">
        <f t="shared" si="83"/>
        <v>59857.327313557966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66">
        <f t="shared" si="89"/>
        <v>14350.171276650135</v>
      </c>
      <c r="AI169" s="147">
        <f t="shared" si="90"/>
        <v>124399.91029960049</v>
      </c>
      <c r="AJ169" s="35">
        <f>IF(OR(K169="Yes",Summary!$G$77="EP"),$AI169*M169,AB169)</f>
        <v>59857.327313557966</v>
      </c>
      <c r="AK169" s="38">
        <f>IF(OR(L169="Yes",Summary!$G$77="EP"),$AI169*N169,AC169)</f>
        <v>0</v>
      </c>
      <c r="AL169" s="38">
        <f>IF(OR(M169="Yes",Summary!$G$77="EP"),$AI169*O169,AD169)</f>
        <v>0</v>
      </c>
      <c r="AM169" s="38">
        <f>IF(OR(N169="Yes",Summary!$G$77="EP"),$AI169*P169,AE169)</f>
        <v>16474.955131342795</v>
      </c>
      <c r="AN169" s="38">
        <f>IF(OR(O169="Yes",Summary!$G$77="EP"),$AI169*Q169,AF169)</f>
        <v>16444.49641409417</v>
      </c>
      <c r="AO169" s="38">
        <f>IF(OR(P169="Yes",Summary!$G$77="EP"),$AI169*R169,AG169)</f>
        <v>17272.960163955431</v>
      </c>
      <c r="AP169" s="159">
        <f>IF(OR(Q169="Yes",Summary!$G$77="EP"),$AI169*S169,AH169)</f>
        <v>14350.171276650135</v>
      </c>
      <c r="AQ169" s="161">
        <f t="shared" si="68"/>
        <v>36409.566492431855</v>
      </c>
      <c r="AR169" s="158">
        <f t="shared" si="69"/>
        <v>0</v>
      </c>
      <c r="AS169" s="158">
        <f t="shared" si="70"/>
        <v>0</v>
      </c>
      <c r="AT169" s="158">
        <f t="shared" si="71"/>
        <v>2266.093798154493</v>
      </c>
      <c r="AU169" s="158">
        <f t="shared" si="72"/>
        <v>4330.8041437134052</v>
      </c>
      <c r="AV169" s="158">
        <f t="shared" si="73"/>
        <v>16011.271935442557</v>
      </c>
      <c r="AW169" s="162">
        <f t="shared" si="74"/>
        <v>6390.9197811749063</v>
      </c>
      <c r="AY169" s="40">
        <f t="shared" si="75"/>
        <v>101375.10020349016</v>
      </c>
      <c r="AZ169" s="176">
        <f t="shared" si="76"/>
        <v>110713.58441660448</v>
      </c>
      <c r="BA169" s="41">
        <f t="shared" si="77"/>
        <v>111888.79167881791</v>
      </c>
      <c r="BB169" s="176">
        <f t="shared" si="78"/>
        <v>131799.64105074239</v>
      </c>
      <c r="BC169" s="41">
        <f t="shared" si="79"/>
        <v>131555.97131275336</v>
      </c>
      <c r="BD169" s="176">
        <f t="shared" si="80"/>
        <v>138183.68131164339</v>
      </c>
      <c r="BE169" s="42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Growth'!O176</f>
        <v>No</v>
      </c>
      <c r="L170" s="155"/>
      <c r="M170" s="150">
        <f>Summary!$G$56</f>
        <v>0.5</v>
      </c>
      <c r="N170" s="149">
        <f>Summary!$G$57</f>
        <v>0</v>
      </c>
      <c r="O170" s="149">
        <f>Summary!$G$58</f>
        <v>0</v>
      </c>
      <c r="P170" s="149">
        <f>Summary!$G$59</f>
        <v>0.125</v>
      </c>
      <c r="Q170" s="149">
        <f>Summary!$G$60</f>
        <v>0.125</v>
      </c>
      <c r="R170" s="149">
        <f>Summary!$G$61</f>
        <v>0.125</v>
      </c>
      <c r="S170" s="149">
        <f>Summary!$G$62</f>
        <v>0.125</v>
      </c>
      <c r="T170" s="153">
        <f t="shared" si="82"/>
        <v>1</v>
      </c>
      <c r="U170" s="161">
        <f t="shared" si="61"/>
        <v>36409.566492431855</v>
      </c>
      <c r="V170" s="158">
        <f t="shared" si="62"/>
        <v>0</v>
      </c>
      <c r="W170" s="158">
        <f t="shared" si="63"/>
        <v>0</v>
      </c>
      <c r="X170" s="158">
        <f t="shared" si="64"/>
        <v>2266.093798154493</v>
      </c>
      <c r="Y170" s="158">
        <f t="shared" si="65"/>
        <v>4330.8041437134052</v>
      </c>
      <c r="Z170" s="158">
        <f t="shared" si="66"/>
        <v>16011.271935442555</v>
      </c>
      <c r="AA170" s="162">
        <f t="shared" si="67"/>
        <v>6390.9197811749063</v>
      </c>
      <c r="AB170" s="38">
        <f t="shared" si="83"/>
        <v>59853.686356908722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66">
        <f t="shared" si="89"/>
        <v>14269.645687407332</v>
      </c>
      <c r="AI170" s="147">
        <f t="shared" si="90"/>
        <v>124103.35883997717</v>
      </c>
      <c r="AJ170" s="35">
        <f>IF(OR(K170="Yes",Summary!$G$77="EP"),$AI170*M170,AB170)</f>
        <v>59853.686356908722</v>
      </c>
      <c r="AK170" s="38">
        <f>IF(OR(L170="Yes",Summary!$G$77="EP"),$AI170*N170,AC170)</f>
        <v>0</v>
      </c>
      <c r="AL170" s="38">
        <f>IF(OR(M170="Yes",Summary!$G$77="EP"),$AI170*O170,AD170)</f>
        <v>0</v>
      </c>
      <c r="AM170" s="38">
        <f>IF(OR(N170="Yes",Summary!$G$77="EP"),$AI170*P170,AE170)</f>
        <v>16559.707039393772</v>
      </c>
      <c r="AN170" s="38">
        <f>IF(OR(O170="Yes",Summary!$G$77="EP"),$AI170*Q170,AF170)</f>
        <v>16310.674566053427</v>
      </c>
      <c r="AO170" s="38">
        <f>IF(OR(P170="Yes",Summary!$G$77="EP"),$AI170*R170,AG170)</f>
        <v>17109.645190213916</v>
      </c>
      <c r="AP170" s="159">
        <f>IF(OR(Q170="Yes",Summary!$G$77="EP"),$AI170*S170,AH170)</f>
        <v>14269.645687407332</v>
      </c>
      <c r="AQ170" s="161">
        <f t="shared" si="68"/>
        <v>36409.566492431855</v>
      </c>
      <c r="AR170" s="158">
        <f t="shared" si="69"/>
        <v>0</v>
      </c>
      <c r="AS170" s="158">
        <f t="shared" si="70"/>
        <v>0</v>
      </c>
      <c r="AT170" s="158">
        <f t="shared" si="71"/>
        <v>2266.093798154493</v>
      </c>
      <c r="AU170" s="158">
        <f t="shared" si="72"/>
        <v>4330.8041437134052</v>
      </c>
      <c r="AV170" s="158">
        <f t="shared" si="73"/>
        <v>16011.271935442557</v>
      </c>
      <c r="AW170" s="162">
        <f t="shared" si="74"/>
        <v>6390.9197811749063</v>
      </c>
      <c r="AY170" s="40">
        <f t="shared" si="75"/>
        <v>101368.93383486464</v>
      </c>
      <c r="AZ170" s="176">
        <f t="shared" si="76"/>
        <v>110474.02112869655</v>
      </c>
      <c r="BA170" s="41">
        <f t="shared" si="77"/>
        <v>112047.56812805806</v>
      </c>
      <c r="BB170" s="176">
        <f t="shared" si="78"/>
        <v>132477.65631515021</v>
      </c>
      <c r="BC170" s="41">
        <f t="shared" si="79"/>
        <v>130485.39652842742</v>
      </c>
      <c r="BD170" s="176">
        <f t="shared" si="80"/>
        <v>136877.1615217113</v>
      </c>
      <c r="BE170" s="42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Growth'!O177</f>
        <v>No</v>
      </c>
      <c r="L171" s="155"/>
      <c r="M171" s="150">
        <f>Summary!$G$56</f>
        <v>0.5</v>
      </c>
      <c r="N171" s="149">
        <f>Summary!$G$57</f>
        <v>0</v>
      </c>
      <c r="O171" s="149">
        <f>Summary!$G$58</f>
        <v>0</v>
      </c>
      <c r="P171" s="149">
        <f>Summary!$G$59</f>
        <v>0.125</v>
      </c>
      <c r="Q171" s="149">
        <f>Summary!$G$60</f>
        <v>0.125</v>
      </c>
      <c r="R171" s="149">
        <f>Summary!$G$61</f>
        <v>0.125</v>
      </c>
      <c r="S171" s="149">
        <f>Summary!$G$62</f>
        <v>0.125</v>
      </c>
      <c r="T171" s="153">
        <f t="shared" si="82"/>
        <v>1</v>
      </c>
      <c r="U171" s="161">
        <f t="shared" si="61"/>
        <v>36409.566492431855</v>
      </c>
      <c r="V171" s="158">
        <f t="shared" si="62"/>
        <v>0</v>
      </c>
      <c r="W171" s="158">
        <f t="shared" si="63"/>
        <v>0</v>
      </c>
      <c r="X171" s="158">
        <f t="shared" si="64"/>
        <v>2266.093798154493</v>
      </c>
      <c r="Y171" s="158">
        <f t="shared" si="65"/>
        <v>4330.8041437134052</v>
      </c>
      <c r="Z171" s="158">
        <f t="shared" si="66"/>
        <v>16011.271935442554</v>
      </c>
      <c r="AA171" s="162">
        <f t="shared" si="67"/>
        <v>6390.9197811749063</v>
      </c>
      <c r="AB171" s="38">
        <f t="shared" si="83"/>
        <v>59853.686356908722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66">
        <f t="shared" si="89"/>
        <v>14496.523339639039</v>
      </c>
      <c r="AI171" s="147">
        <f t="shared" si="90"/>
        <v>124523.7726574901</v>
      </c>
      <c r="AJ171" s="35">
        <f>IF(OR(K171="Yes",Summary!$G$77="EP"),$AI171*M171,AB171)</f>
        <v>59853.686356908722</v>
      </c>
      <c r="AK171" s="38">
        <f>IF(OR(L171="Yes",Summary!$G$77="EP"),$AI171*N171,AC171)</f>
        <v>0</v>
      </c>
      <c r="AL171" s="38">
        <f>IF(OR(M171="Yes",Summary!$G$77="EP"),$AI171*O171,AD171)</f>
        <v>0</v>
      </c>
      <c r="AM171" s="38">
        <f>IF(OR(N171="Yes",Summary!$G$77="EP"),$AI171*P171,AE171)</f>
        <v>16685.475245191348</v>
      </c>
      <c r="AN171" s="38">
        <f>IF(OR(O171="Yes",Summary!$G$77="EP"),$AI171*Q171,AF171)</f>
        <v>16476.111284343278</v>
      </c>
      <c r="AO171" s="38">
        <f>IF(OR(P171="Yes",Summary!$G$77="EP"),$AI171*R171,AG171)</f>
        <v>17011.976431407715</v>
      </c>
      <c r="AP171" s="159">
        <f>IF(OR(Q171="Yes",Summary!$G$77="EP"),$AI171*S171,AH171)</f>
        <v>14496.523339639039</v>
      </c>
      <c r="AQ171" s="161">
        <f t="shared" si="68"/>
        <v>36409.566492431855</v>
      </c>
      <c r="AR171" s="158">
        <f t="shared" si="69"/>
        <v>0</v>
      </c>
      <c r="AS171" s="158">
        <f t="shared" si="70"/>
        <v>0</v>
      </c>
      <c r="AT171" s="158">
        <f t="shared" si="71"/>
        <v>2266.093798154493</v>
      </c>
      <c r="AU171" s="158">
        <f t="shared" si="72"/>
        <v>4330.8041437134052</v>
      </c>
      <c r="AV171" s="158">
        <f t="shared" si="73"/>
        <v>16011.271935442555</v>
      </c>
      <c r="AW171" s="162">
        <f t="shared" si="74"/>
        <v>6390.9197811749063</v>
      </c>
      <c r="AY171" s="40">
        <f t="shared" si="75"/>
        <v>101368.93383486464</v>
      </c>
      <c r="AZ171" s="176">
        <f t="shared" si="76"/>
        <v>110701.80261555983</v>
      </c>
      <c r="BA171" s="41">
        <f t="shared" si="77"/>
        <v>112533.61848287482</v>
      </c>
      <c r="BB171" s="176">
        <f t="shared" si="78"/>
        <v>133483.80196153081</v>
      </c>
      <c r="BC171" s="41">
        <f t="shared" si="79"/>
        <v>131808.89027474623</v>
      </c>
      <c r="BD171" s="176">
        <f t="shared" si="80"/>
        <v>136095.81145126169</v>
      </c>
      <c r="BE171" s="42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Growth'!O178</f>
        <v>No</v>
      </c>
      <c r="L172" s="155"/>
      <c r="M172" s="150">
        <f>Summary!$G$56</f>
        <v>0.5</v>
      </c>
      <c r="N172" s="149">
        <f>Summary!$G$57</f>
        <v>0</v>
      </c>
      <c r="O172" s="149">
        <f>Summary!$G$58</f>
        <v>0</v>
      </c>
      <c r="P172" s="149">
        <f>Summary!$G$59</f>
        <v>0.125</v>
      </c>
      <c r="Q172" s="149">
        <f>Summary!$G$60</f>
        <v>0.125</v>
      </c>
      <c r="R172" s="149">
        <f>Summary!$G$61</f>
        <v>0.125</v>
      </c>
      <c r="S172" s="149">
        <f>Summary!$G$62</f>
        <v>0.125</v>
      </c>
      <c r="T172" s="153">
        <f t="shared" si="82"/>
        <v>1</v>
      </c>
      <c r="U172" s="161">
        <f t="shared" si="61"/>
        <v>36409.566492431855</v>
      </c>
      <c r="V172" s="158">
        <f t="shared" si="62"/>
        <v>0</v>
      </c>
      <c r="W172" s="158">
        <f t="shared" si="63"/>
        <v>0</v>
      </c>
      <c r="X172" s="158">
        <f t="shared" si="64"/>
        <v>2266.093798154493</v>
      </c>
      <c r="Y172" s="158">
        <f t="shared" si="65"/>
        <v>4330.8041437134052</v>
      </c>
      <c r="Z172" s="158">
        <f t="shared" si="66"/>
        <v>16011.271935442554</v>
      </c>
      <c r="AA172" s="162">
        <f t="shared" si="67"/>
        <v>6390.9197811749063</v>
      </c>
      <c r="AB172" s="38">
        <f t="shared" si="83"/>
        <v>59853.686356908722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66">
        <f t="shared" si="89"/>
        <v>14598.13896415972</v>
      </c>
      <c r="AI172" s="147">
        <f t="shared" si="90"/>
        <v>125027.32322149606</v>
      </c>
      <c r="AJ172" s="35">
        <f>IF(OR(K172="Yes",Summary!$G$77="EP"),$AI172*M172,AB172)</f>
        <v>59853.686356908722</v>
      </c>
      <c r="AK172" s="38">
        <f>IF(OR(L172="Yes",Summary!$G$77="EP"),$AI172*N172,AC172)</f>
        <v>0</v>
      </c>
      <c r="AL172" s="38">
        <f>IF(OR(M172="Yes",Summary!$G$77="EP"),$AI172*O172,AD172)</f>
        <v>0</v>
      </c>
      <c r="AM172" s="38">
        <f>IF(OR(N172="Yes",Summary!$G$77="EP"),$AI172*P172,AE172)</f>
        <v>16944.036547560776</v>
      </c>
      <c r="AN172" s="38">
        <f>IF(OR(O172="Yes",Summary!$G$77="EP"),$AI172*Q172,AF172)</f>
        <v>16704.344662716976</v>
      </c>
      <c r="AO172" s="38">
        <f>IF(OR(P172="Yes",Summary!$G$77="EP"),$AI172*R172,AG172)</f>
        <v>16927.116690149865</v>
      </c>
      <c r="AP172" s="159">
        <f>IF(OR(Q172="Yes",Summary!$G$77="EP"),$AI172*S172,AH172)</f>
        <v>14598.13896415972</v>
      </c>
      <c r="AQ172" s="161">
        <f t="shared" si="68"/>
        <v>36409.566492431855</v>
      </c>
      <c r="AR172" s="158">
        <f t="shared" si="69"/>
        <v>0</v>
      </c>
      <c r="AS172" s="158">
        <f t="shared" si="70"/>
        <v>0</v>
      </c>
      <c r="AT172" s="158">
        <f t="shared" si="71"/>
        <v>2266.093798154493</v>
      </c>
      <c r="AU172" s="158">
        <f t="shared" si="72"/>
        <v>4330.8041437134052</v>
      </c>
      <c r="AV172" s="158">
        <f t="shared" si="73"/>
        <v>16011.271935442554</v>
      </c>
      <c r="AW172" s="162">
        <f t="shared" si="74"/>
        <v>6390.9197811749063</v>
      </c>
      <c r="AY172" s="40">
        <f t="shared" si="75"/>
        <v>101368.93383486464</v>
      </c>
      <c r="AZ172" s="176">
        <f t="shared" si="76"/>
        <v>110992.42037466128</v>
      </c>
      <c r="BA172" s="41">
        <f t="shared" si="77"/>
        <v>113197.88730112438</v>
      </c>
      <c r="BB172" s="176">
        <f t="shared" si="78"/>
        <v>135552.29238048624</v>
      </c>
      <c r="BC172" s="41">
        <f t="shared" si="79"/>
        <v>133634.75730173581</v>
      </c>
      <c r="BD172" s="176">
        <f t="shared" si="80"/>
        <v>135416.93352119892</v>
      </c>
      <c r="BE172" s="42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Growth'!O179</f>
        <v>No</v>
      </c>
      <c r="L173" s="155"/>
      <c r="M173" s="150">
        <f>Summary!$G$56</f>
        <v>0.5</v>
      </c>
      <c r="N173" s="149">
        <f>Summary!$G$57</f>
        <v>0</v>
      </c>
      <c r="O173" s="149">
        <f>Summary!$G$58</f>
        <v>0</v>
      </c>
      <c r="P173" s="149">
        <f>Summary!$G$59</f>
        <v>0.125</v>
      </c>
      <c r="Q173" s="149">
        <f>Summary!$G$60</f>
        <v>0.125</v>
      </c>
      <c r="R173" s="149">
        <f>Summary!$G$61</f>
        <v>0.125</v>
      </c>
      <c r="S173" s="149">
        <f>Summary!$G$62</f>
        <v>0.125</v>
      </c>
      <c r="T173" s="153">
        <f t="shared" si="82"/>
        <v>1</v>
      </c>
      <c r="U173" s="161">
        <f t="shared" si="61"/>
        <v>36409.566492431855</v>
      </c>
      <c r="V173" s="158">
        <f t="shared" si="62"/>
        <v>0</v>
      </c>
      <c r="W173" s="158">
        <f t="shared" si="63"/>
        <v>0</v>
      </c>
      <c r="X173" s="158">
        <f t="shared" si="64"/>
        <v>2266.093798154493</v>
      </c>
      <c r="Y173" s="158">
        <f t="shared" si="65"/>
        <v>4330.8041437134052</v>
      </c>
      <c r="Z173" s="158">
        <f t="shared" si="66"/>
        <v>16011.271935442555</v>
      </c>
      <c r="AA173" s="162">
        <f t="shared" si="67"/>
        <v>6390.9197811749063</v>
      </c>
      <c r="AB173" s="38">
        <f t="shared" si="83"/>
        <v>59850.045400259478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66">
        <f t="shared" si="89"/>
        <v>14640.319034715476</v>
      </c>
      <c r="AI173" s="147">
        <f t="shared" si="90"/>
        <v>124287.30526072287</v>
      </c>
      <c r="AJ173" s="35">
        <f>IF(OR(K173="Yes",Summary!$G$77="EP"),$AI173*M173,AB173)</f>
        <v>59850.045400259478</v>
      </c>
      <c r="AK173" s="38">
        <f>IF(OR(L173="Yes",Summary!$G$77="EP"),$AI173*N173,AC173)</f>
        <v>0</v>
      </c>
      <c r="AL173" s="38">
        <f>IF(OR(M173="Yes",Summary!$G$77="EP"),$AI173*O173,AD173)</f>
        <v>0</v>
      </c>
      <c r="AM173" s="38">
        <f>IF(OR(N173="Yes",Summary!$G$77="EP"),$AI173*P173,AE173)</f>
        <v>16587.353383731257</v>
      </c>
      <c r="AN173" s="38">
        <f>IF(OR(O173="Yes",Summary!$G$77="EP"),$AI173*Q173,AF173)</f>
        <v>16324.100058898937</v>
      </c>
      <c r="AO173" s="38">
        <f>IF(OR(P173="Yes",Summary!$G$77="EP"),$AI173*R173,AG173)</f>
        <v>16885.487383117717</v>
      </c>
      <c r="AP173" s="159">
        <f>IF(OR(Q173="Yes",Summary!$G$77="EP"),$AI173*S173,AH173)</f>
        <v>14640.319034715476</v>
      </c>
      <c r="AQ173" s="161">
        <f t="shared" si="68"/>
        <v>36409.566492431855</v>
      </c>
      <c r="AR173" s="158">
        <f t="shared" si="69"/>
        <v>0</v>
      </c>
      <c r="AS173" s="158">
        <f t="shared" si="70"/>
        <v>0</v>
      </c>
      <c r="AT173" s="158">
        <f t="shared" si="71"/>
        <v>2266.093798154493</v>
      </c>
      <c r="AU173" s="158">
        <f t="shared" si="72"/>
        <v>4330.8041437134052</v>
      </c>
      <c r="AV173" s="158">
        <f t="shared" si="73"/>
        <v>16011.271935442554</v>
      </c>
      <c r="AW173" s="162">
        <f t="shared" si="74"/>
        <v>6390.9197811749063</v>
      </c>
      <c r="AY173" s="40">
        <f t="shared" si="75"/>
        <v>101362.76746623914</v>
      </c>
      <c r="AZ173" s="176">
        <f t="shared" si="76"/>
        <v>110572.20280406866</v>
      </c>
      <c r="BA173" s="41">
        <f t="shared" si="77"/>
        <v>111895.27235021547</v>
      </c>
      <c r="BB173" s="176">
        <f t="shared" si="78"/>
        <v>132698.82706985009</v>
      </c>
      <c r="BC173" s="41">
        <f t="shared" si="79"/>
        <v>130592.8004711915</v>
      </c>
      <c r="BD173" s="176">
        <f t="shared" si="80"/>
        <v>135083.89906494171</v>
      </c>
      <c r="BE173" s="42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Growth'!O180</f>
        <v>No</v>
      </c>
      <c r="L174" s="155"/>
      <c r="M174" s="150">
        <f>Summary!$G$56</f>
        <v>0.5</v>
      </c>
      <c r="N174" s="149">
        <f>Summary!$G$57</f>
        <v>0</v>
      </c>
      <c r="O174" s="149">
        <f>Summary!$G$58</f>
        <v>0</v>
      </c>
      <c r="P174" s="149">
        <f>Summary!$G$59</f>
        <v>0.125</v>
      </c>
      <c r="Q174" s="149">
        <f>Summary!$G$60</f>
        <v>0.125</v>
      </c>
      <c r="R174" s="149">
        <f>Summary!$G$61</f>
        <v>0.125</v>
      </c>
      <c r="S174" s="149">
        <f>Summary!$G$62</f>
        <v>0.125</v>
      </c>
      <c r="T174" s="153">
        <f t="shared" si="82"/>
        <v>1</v>
      </c>
      <c r="U174" s="161">
        <f t="shared" si="61"/>
        <v>36409.566492431855</v>
      </c>
      <c r="V174" s="158">
        <f t="shared" si="62"/>
        <v>0</v>
      </c>
      <c r="W174" s="158">
        <f t="shared" si="63"/>
        <v>0</v>
      </c>
      <c r="X174" s="158">
        <f t="shared" si="64"/>
        <v>2266.093798154493</v>
      </c>
      <c r="Y174" s="158">
        <f t="shared" si="65"/>
        <v>4330.8041437134052</v>
      </c>
      <c r="Z174" s="158">
        <f t="shared" si="66"/>
        <v>16011.271935442555</v>
      </c>
      <c r="AA174" s="162">
        <f t="shared" si="67"/>
        <v>6390.9197811749063</v>
      </c>
      <c r="AB174" s="38">
        <f t="shared" si="83"/>
        <v>59850.045400259478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66">
        <f t="shared" si="89"/>
        <v>14435.809601717878</v>
      </c>
      <c r="AI174" s="147">
        <f t="shared" si="90"/>
        <v>123791.70655880375</v>
      </c>
      <c r="AJ174" s="35">
        <f>IF(OR(K174="Yes",Summary!$G$77="EP"),$AI174*M174,AB174)</f>
        <v>59850.045400259478</v>
      </c>
      <c r="AK174" s="38">
        <f>IF(OR(L174="Yes",Summary!$G$77="EP"),$AI174*N174,AC174)</f>
        <v>0</v>
      </c>
      <c r="AL174" s="38">
        <f>IF(OR(M174="Yes",Summary!$G$77="EP"),$AI174*O174,AD174)</f>
        <v>0</v>
      </c>
      <c r="AM174" s="38">
        <f>IF(OR(N174="Yes",Summary!$G$77="EP"),$AI174*P174,AE174)</f>
        <v>16509.173147694928</v>
      </c>
      <c r="AN174" s="38">
        <f>IF(OR(O174="Yes",Summary!$G$77="EP"),$AI174*Q174,AF174)</f>
        <v>16266.500363787549</v>
      </c>
      <c r="AO174" s="38">
        <f>IF(OR(P174="Yes",Summary!$G$77="EP"),$AI174*R174,AG174)</f>
        <v>16730.178045343924</v>
      </c>
      <c r="AP174" s="159">
        <f>IF(OR(Q174="Yes",Summary!$G$77="EP"),$AI174*S174,AH174)</f>
        <v>14435.809601717878</v>
      </c>
      <c r="AQ174" s="161">
        <f t="shared" si="68"/>
        <v>36409.566492431855</v>
      </c>
      <c r="AR174" s="158">
        <f t="shared" si="69"/>
        <v>0</v>
      </c>
      <c r="AS174" s="158">
        <f t="shared" si="70"/>
        <v>0</v>
      </c>
      <c r="AT174" s="158">
        <f t="shared" si="71"/>
        <v>2266.093798154493</v>
      </c>
      <c r="AU174" s="158">
        <f t="shared" si="72"/>
        <v>4330.8041437134052</v>
      </c>
      <c r="AV174" s="158">
        <f t="shared" si="73"/>
        <v>16011.271935442555</v>
      </c>
      <c r="AW174" s="162">
        <f t="shared" si="74"/>
        <v>6390.9197811749063</v>
      </c>
      <c r="AY174" s="40">
        <f t="shared" si="75"/>
        <v>101362.76746623914</v>
      </c>
      <c r="AZ174" s="176">
        <f t="shared" si="76"/>
        <v>110316.93044810116</v>
      </c>
      <c r="BA174" s="41">
        <f t="shared" si="77"/>
        <v>111791.58160785458</v>
      </c>
      <c r="BB174" s="176">
        <f t="shared" si="78"/>
        <v>132073.38518155945</v>
      </c>
      <c r="BC174" s="41">
        <f t="shared" si="79"/>
        <v>130132.00291030039</v>
      </c>
      <c r="BD174" s="176">
        <f t="shared" si="80"/>
        <v>133841.42436275136</v>
      </c>
      <c r="BE174" s="42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Growth'!O181</f>
        <v>No</v>
      </c>
      <c r="L175" s="155"/>
      <c r="M175" s="150">
        <f>Summary!$G$56</f>
        <v>0.5</v>
      </c>
      <c r="N175" s="149">
        <f>Summary!$G$57</f>
        <v>0</v>
      </c>
      <c r="O175" s="149">
        <f>Summary!$G$58</f>
        <v>0</v>
      </c>
      <c r="P175" s="149">
        <f>Summary!$G$59</f>
        <v>0.125</v>
      </c>
      <c r="Q175" s="149">
        <f>Summary!$G$60</f>
        <v>0.125</v>
      </c>
      <c r="R175" s="149">
        <f>Summary!$G$61</f>
        <v>0.125</v>
      </c>
      <c r="S175" s="149">
        <f>Summary!$G$62</f>
        <v>0.125</v>
      </c>
      <c r="T175" s="153">
        <f t="shared" si="82"/>
        <v>1</v>
      </c>
      <c r="U175" s="161">
        <f t="shared" si="61"/>
        <v>36409.566492431855</v>
      </c>
      <c r="V175" s="158">
        <f t="shared" si="62"/>
        <v>0</v>
      </c>
      <c r="W175" s="158">
        <f t="shared" si="63"/>
        <v>0</v>
      </c>
      <c r="X175" s="158">
        <f t="shared" si="64"/>
        <v>2266.093798154493</v>
      </c>
      <c r="Y175" s="158">
        <f t="shared" si="65"/>
        <v>4330.8041437134052</v>
      </c>
      <c r="Z175" s="158">
        <f t="shared" si="66"/>
        <v>16011.271935442557</v>
      </c>
      <c r="AA175" s="162">
        <f t="shared" si="67"/>
        <v>6390.9197811749063</v>
      </c>
      <c r="AB175" s="38">
        <f t="shared" si="83"/>
        <v>59846.404443610241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66">
        <f t="shared" si="89"/>
        <v>14322.051229612965</v>
      </c>
      <c r="AI175" s="147">
        <f t="shared" si="90"/>
        <v>123375.18941295773</v>
      </c>
      <c r="AJ175" s="35">
        <f>IF(OR(K175="Yes",Summary!$G$77="EP"),$AI175*M175,AB175)</f>
        <v>59846.404443610241</v>
      </c>
      <c r="AK175" s="38">
        <f>IF(OR(L175="Yes",Summary!$G$77="EP"),$AI175*N175,AC175)</f>
        <v>0</v>
      </c>
      <c r="AL175" s="38">
        <f>IF(OR(M175="Yes",Summary!$G$77="EP"),$AI175*O175,AD175)</f>
        <v>0</v>
      </c>
      <c r="AM175" s="38">
        <f>IF(OR(N175="Yes",Summary!$G$77="EP"),$AI175*P175,AE175)</f>
        <v>16314.742299813272</v>
      </c>
      <c r="AN175" s="38">
        <f>IF(OR(O175="Yes",Summary!$G$77="EP"),$AI175*Q175,AF175)</f>
        <v>16147.403249835432</v>
      </c>
      <c r="AO175" s="38">
        <f>IF(OR(P175="Yes",Summary!$G$77="EP"),$AI175*R175,AG175)</f>
        <v>16744.588190085826</v>
      </c>
      <c r="AP175" s="159">
        <f>IF(OR(Q175="Yes",Summary!$G$77="EP"),$AI175*S175,AH175)</f>
        <v>14322.051229612965</v>
      </c>
      <c r="AQ175" s="161">
        <f t="shared" si="68"/>
        <v>36409.566492431855</v>
      </c>
      <c r="AR175" s="158">
        <f t="shared" si="69"/>
        <v>0</v>
      </c>
      <c r="AS175" s="158">
        <f t="shared" si="70"/>
        <v>0</v>
      </c>
      <c r="AT175" s="158">
        <f t="shared" si="71"/>
        <v>2266.093798154493</v>
      </c>
      <c r="AU175" s="158">
        <f t="shared" si="72"/>
        <v>4330.8041437134052</v>
      </c>
      <c r="AV175" s="158">
        <f t="shared" si="73"/>
        <v>16011.271935442555</v>
      </c>
      <c r="AW175" s="162">
        <f t="shared" si="74"/>
        <v>6390.9197811749063</v>
      </c>
      <c r="AY175" s="40">
        <f t="shared" si="75"/>
        <v>101356.60109761362</v>
      </c>
      <c r="AZ175" s="176">
        <f t="shared" si="76"/>
        <v>110175.54883556534</v>
      </c>
      <c r="BA175" s="41">
        <f t="shared" si="77"/>
        <v>110958.81533326852</v>
      </c>
      <c r="BB175" s="176">
        <f t="shared" si="78"/>
        <v>130517.9383985062</v>
      </c>
      <c r="BC175" s="41">
        <f t="shared" si="79"/>
        <v>129179.22599868345</v>
      </c>
      <c r="BD175" s="176">
        <f t="shared" si="80"/>
        <v>133956.70552068658</v>
      </c>
      <c r="BE175" s="42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Growth'!O182</f>
        <v>No</v>
      </c>
      <c r="L176" s="155"/>
      <c r="M176" s="150">
        <f>Summary!$G$56</f>
        <v>0.5</v>
      </c>
      <c r="N176" s="149">
        <f>Summary!$G$57</f>
        <v>0</v>
      </c>
      <c r="O176" s="149">
        <f>Summary!$G$58</f>
        <v>0</v>
      </c>
      <c r="P176" s="149">
        <f>Summary!$G$59</f>
        <v>0.125</v>
      </c>
      <c r="Q176" s="149">
        <f>Summary!$G$60</f>
        <v>0.125</v>
      </c>
      <c r="R176" s="149">
        <f>Summary!$G$61</f>
        <v>0.125</v>
      </c>
      <c r="S176" s="149">
        <f>Summary!$G$62</f>
        <v>0.125</v>
      </c>
      <c r="T176" s="153">
        <f t="shared" si="82"/>
        <v>1</v>
      </c>
      <c r="U176" s="161">
        <f t="shared" si="61"/>
        <v>36409.566492431855</v>
      </c>
      <c r="V176" s="158">
        <f t="shared" si="62"/>
        <v>0</v>
      </c>
      <c r="W176" s="158">
        <f t="shared" si="63"/>
        <v>0</v>
      </c>
      <c r="X176" s="158">
        <f t="shared" si="64"/>
        <v>2266.093798154493</v>
      </c>
      <c r="Y176" s="158">
        <f t="shared" si="65"/>
        <v>4330.8041437134052</v>
      </c>
      <c r="Z176" s="158">
        <f t="shared" si="66"/>
        <v>16011.271935442557</v>
      </c>
      <c r="AA176" s="162">
        <f t="shared" si="67"/>
        <v>6390.9197811749063</v>
      </c>
      <c r="AB176" s="38">
        <f t="shared" si="83"/>
        <v>59846.404443610241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66">
        <f t="shared" si="89"/>
        <v>14197.428293880053</v>
      </c>
      <c r="AI176" s="147">
        <f t="shared" si="90"/>
        <v>122576.70491698582</v>
      </c>
      <c r="AJ176" s="35">
        <f>IF(OR(K176="Yes",Summary!$G$77="EP"),$AI176*M176,AB176)</f>
        <v>59846.404443610241</v>
      </c>
      <c r="AK176" s="38">
        <f>IF(OR(L176="Yes",Summary!$G$77="EP"),$AI176*N176,AC176)</f>
        <v>0</v>
      </c>
      <c r="AL176" s="38">
        <f>IF(OR(M176="Yes",Summary!$G$77="EP"),$AI176*O176,AD176)</f>
        <v>0</v>
      </c>
      <c r="AM176" s="38">
        <f>IF(OR(N176="Yes",Summary!$G$77="EP"),$AI176*P176,AE176)</f>
        <v>15991.823933576257</v>
      </c>
      <c r="AN176" s="38">
        <f>IF(OR(O176="Yes",Summary!$G$77="EP"),$AI176*Q176,AF176)</f>
        <v>15937.359248865332</v>
      </c>
      <c r="AO176" s="38">
        <f>IF(OR(P176="Yes",Summary!$G$77="EP"),$AI176*R176,AG176)</f>
        <v>16603.688997053931</v>
      </c>
      <c r="AP176" s="159">
        <f>IF(OR(Q176="Yes",Summary!$G$77="EP"),$AI176*S176,AH176)</f>
        <v>14197.428293880053</v>
      </c>
      <c r="AQ176" s="161">
        <f t="shared" si="68"/>
        <v>36409.566492431855</v>
      </c>
      <c r="AR176" s="158">
        <f t="shared" si="69"/>
        <v>0</v>
      </c>
      <c r="AS176" s="158">
        <f t="shared" si="70"/>
        <v>0</v>
      </c>
      <c r="AT176" s="158">
        <f t="shared" si="71"/>
        <v>2266.093798154493</v>
      </c>
      <c r="AU176" s="158">
        <f t="shared" si="72"/>
        <v>4330.8041437134052</v>
      </c>
      <c r="AV176" s="158">
        <f t="shared" si="73"/>
        <v>16011.271935442557</v>
      </c>
      <c r="AW176" s="162">
        <f t="shared" si="74"/>
        <v>6390.9197811749063</v>
      </c>
      <c r="AY176" s="40">
        <f t="shared" si="75"/>
        <v>101356.60109761362</v>
      </c>
      <c r="AZ176" s="176">
        <f t="shared" si="76"/>
        <v>109602.16785139221</v>
      </c>
      <c r="BA176" s="41">
        <f t="shared" si="77"/>
        <v>109938.10958815333</v>
      </c>
      <c r="BB176" s="176">
        <f t="shared" si="78"/>
        <v>127934.59146861009</v>
      </c>
      <c r="BC176" s="41">
        <f t="shared" si="79"/>
        <v>127498.87399092266</v>
      </c>
      <c r="BD176" s="176">
        <f t="shared" si="80"/>
        <v>132829.51197643139</v>
      </c>
      <c r="BE176" s="42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Growth'!O183</f>
        <v>No</v>
      </c>
      <c r="L177" s="155"/>
      <c r="M177" s="150">
        <f>Summary!$G$56</f>
        <v>0.5</v>
      </c>
      <c r="N177" s="149">
        <f>Summary!$G$57</f>
        <v>0</v>
      </c>
      <c r="O177" s="149">
        <f>Summary!$G$58</f>
        <v>0</v>
      </c>
      <c r="P177" s="149">
        <f>Summary!$G$59</f>
        <v>0.125</v>
      </c>
      <c r="Q177" s="149">
        <f>Summary!$G$60</f>
        <v>0.125</v>
      </c>
      <c r="R177" s="149">
        <f>Summary!$G$61</f>
        <v>0.125</v>
      </c>
      <c r="S177" s="149">
        <f>Summary!$G$62</f>
        <v>0.125</v>
      </c>
      <c r="T177" s="153">
        <f t="shared" si="82"/>
        <v>1</v>
      </c>
      <c r="U177" s="161">
        <f t="shared" si="61"/>
        <v>36409.566492431855</v>
      </c>
      <c r="V177" s="158">
        <f t="shared" si="62"/>
        <v>0</v>
      </c>
      <c r="W177" s="158">
        <f t="shared" si="63"/>
        <v>0</v>
      </c>
      <c r="X177" s="158">
        <f t="shared" si="64"/>
        <v>2266.093798154493</v>
      </c>
      <c r="Y177" s="158">
        <f t="shared" si="65"/>
        <v>4330.8041437134052</v>
      </c>
      <c r="Z177" s="158">
        <f t="shared" si="66"/>
        <v>16011.271935442557</v>
      </c>
      <c r="AA177" s="162">
        <f t="shared" si="67"/>
        <v>6390.9197811749063</v>
      </c>
      <c r="AB177" s="38">
        <f t="shared" si="83"/>
        <v>59842.763486960997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66">
        <f t="shared" si="89"/>
        <v>14143.744567718184</v>
      </c>
      <c r="AI177" s="147">
        <f t="shared" si="90"/>
        <v>122406.4915451087</v>
      </c>
      <c r="AJ177" s="35">
        <f>IF(OR(K177="Yes",Summary!$G$77="EP"),$AI177*M177,AB177)</f>
        <v>59842.763486960997</v>
      </c>
      <c r="AK177" s="38">
        <f>IF(OR(L177="Yes",Summary!$G$77="EP"),$AI177*N177,AC177)</f>
        <v>0</v>
      </c>
      <c r="AL177" s="38">
        <f>IF(OR(M177="Yes",Summary!$G$77="EP"),$AI177*O177,AD177)</f>
        <v>0</v>
      </c>
      <c r="AM177" s="38">
        <f>IF(OR(N177="Yes",Summary!$G$77="EP"),$AI177*P177,AE177)</f>
        <v>15963.044542339694</v>
      </c>
      <c r="AN177" s="38">
        <f>IF(OR(O177="Yes",Summary!$G$77="EP"),$AI177*Q177,AF177)</f>
        <v>15846.845442261721</v>
      </c>
      <c r="AO177" s="38">
        <f>IF(OR(P177="Yes",Summary!$G$77="EP"),$AI177*R177,AG177)</f>
        <v>16610.09350582811</v>
      </c>
      <c r="AP177" s="159">
        <f>IF(OR(Q177="Yes",Summary!$G$77="EP"),$AI177*S177,AH177)</f>
        <v>14143.744567718184</v>
      </c>
      <c r="AQ177" s="161">
        <f t="shared" si="68"/>
        <v>36409.566492431855</v>
      </c>
      <c r="AR177" s="158">
        <f t="shared" si="69"/>
        <v>0</v>
      </c>
      <c r="AS177" s="158">
        <f t="shared" si="70"/>
        <v>0</v>
      </c>
      <c r="AT177" s="158">
        <f t="shared" si="71"/>
        <v>2266.093798154493</v>
      </c>
      <c r="AU177" s="158">
        <f t="shared" si="72"/>
        <v>4330.8041437134052</v>
      </c>
      <c r="AV177" s="158">
        <f t="shared" si="73"/>
        <v>16011.271935442557</v>
      </c>
      <c r="AW177" s="162">
        <f t="shared" si="74"/>
        <v>6390.9197811749063</v>
      </c>
      <c r="AY177" s="40">
        <f t="shared" si="75"/>
        <v>101350.4347289881</v>
      </c>
      <c r="AZ177" s="176">
        <f t="shared" si="76"/>
        <v>109539.33157915407</v>
      </c>
      <c r="BA177" s="41">
        <f t="shared" si="77"/>
        <v>109866.82220278021</v>
      </c>
      <c r="BB177" s="176">
        <f t="shared" si="78"/>
        <v>127704.35633871758</v>
      </c>
      <c r="BC177" s="41">
        <f t="shared" si="79"/>
        <v>126774.76353809377</v>
      </c>
      <c r="BD177" s="176">
        <f t="shared" si="80"/>
        <v>132880.74804662482</v>
      </c>
      <c r="BE177" s="42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Growth'!O184</f>
        <v>No</v>
      </c>
      <c r="L178" s="155"/>
      <c r="M178" s="150">
        <f>Summary!$G$56</f>
        <v>0.5</v>
      </c>
      <c r="N178" s="149">
        <f>Summary!$G$57</f>
        <v>0</v>
      </c>
      <c r="O178" s="149">
        <f>Summary!$G$58</f>
        <v>0</v>
      </c>
      <c r="P178" s="149">
        <f>Summary!$G$59</f>
        <v>0.125</v>
      </c>
      <c r="Q178" s="149">
        <f>Summary!$G$60</f>
        <v>0.125</v>
      </c>
      <c r="R178" s="149">
        <f>Summary!$G$61</f>
        <v>0.125</v>
      </c>
      <c r="S178" s="149">
        <f>Summary!$G$62</f>
        <v>0.125</v>
      </c>
      <c r="T178" s="153">
        <f t="shared" si="82"/>
        <v>1</v>
      </c>
      <c r="U178" s="161">
        <f t="shared" si="61"/>
        <v>36409.566492431855</v>
      </c>
      <c r="V178" s="158">
        <f t="shared" si="62"/>
        <v>0</v>
      </c>
      <c r="W178" s="158">
        <f t="shared" si="63"/>
        <v>0</v>
      </c>
      <c r="X178" s="158">
        <f t="shared" si="64"/>
        <v>2266.093798154493</v>
      </c>
      <c r="Y178" s="158">
        <f t="shared" si="65"/>
        <v>4330.8041437134052</v>
      </c>
      <c r="Z178" s="158">
        <f t="shared" si="66"/>
        <v>16011.271935442557</v>
      </c>
      <c r="AA178" s="162">
        <f t="shared" si="67"/>
        <v>6390.9197811749063</v>
      </c>
      <c r="AB178" s="38">
        <f t="shared" si="83"/>
        <v>59842.763486960997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66">
        <f t="shared" si="89"/>
        <v>14000.587964619868</v>
      </c>
      <c r="AI178" s="147">
        <f t="shared" si="90"/>
        <v>122501.98438519883</v>
      </c>
      <c r="AJ178" s="35">
        <f>IF(OR(K178="Yes",Summary!$G$77="EP"),$AI178*M178,AB178)</f>
        <v>59842.763486960997</v>
      </c>
      <c r="AK178" s="38">
        <f>IF(OR(L178="Yes",Summary!$G$77="EP"),$AI178*N178,AC178)</f>
        <v>0</v>
      </c>
      <c r="AL178" s="38">
        <f>IF(OR(M178="Yes",Summary!$G$77="EP"),$AI178*O178,AD178)</f>
        <v>0</v>
      </c>
      <c r="AM178" s="38">
        <f>IF(OR(N178="Yes",Summary!$G$77="EP"),$AI178*P178,AE178)</f>
        <v>16112.153514258262</v>
      </c>
      <c r="AN178" s="38">
        <f>IF(OR(O178="Yes",Summary!$G$77="EP"),$AI178*Q178,AF178)</f>
        <v>16019.644527595885</v>
      </c>
      <c r="AO178" s="38">
        <f>IF(OR(P178="Yes",Summary!$G$77="EP"),$AI178*R178,AG178)</f>
        <v>16526.834891763807</v>
      </c>
      <c r="AP178" s="159">
        <f>IF(OR(Q178="Yes",Summary!$G$77="EP"),$AI178*S178,AH178)</f>
        <v>14000.587964619868</v>
      </c>
      <c r="AQ178" s="161">
        <f t="shared" si="68"/>
        <v>36409.566492431855</v>
      </c>
      <c r="AR178" s="158">
        <f t="shared" si="69"/>
        <v>0</v>
      </c>
      <c r="AS178" s="158">
        <f t="shared" si="70"/>
        <v>0</v>
      </c>
      <c r="AT178" s="158">
        <f t="shared" si="71"/>
        <v>2266.093798154493</v>
      </c>
      <c r="AU178" s="158">
        <f t="shared" si="72"/>
        <v>4330.8041437134052</v>
      </c>
      <c r="AV178" s="158">
        <f t="shared" si="73"/>
        <v>16011.271935442557</v>
      </c>
      <c r="AW178" s="162">
        <f t="shared" si="74"/>
        <v>6390.9197811749063</v>
      </c>
      <c r="AY178" s="40">
        <f t="shared" si="75"/>
        <v>101350.4347289881</v>
      </c>
      <c r="AZ178" s="176">
        <f t="shared" si="76"/>
        <v>109590.38605034757</v>
      </c>
      <c r="BA178" s="41">
        <f t="shared" si="77"/>
        <v>110715.79015586013</v>
      </c>
      <c r="BB178" s="176">
        <f t="shared" si="78"/>
        <v>128897.22811406611</v>
      </c>
      <c r="BC178" s="41">
        <f t="shared" si="79"/>
        <v>128157.15622076708</v>
      </c>
      <c r="BD178" s="176">
        <f t="shared" si="80"/>
        <v>132214.67913411043</v>
      </c>
      <c r="BE178" s="42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Growth'!O185</f>
        <v>No</v>
      </c>
      <c r="L179" s="155"/>
      <c r="M179" s="150">
        <f>Summary!$G$56</f>
        <v>0.5</v>
      </c>
      <c r="N179" s="149">
        <f>Summary!$G$57</f>
        <v>0</v>
      </c>
      <c r="O179" s="149">
        <f>Summary!$G$58</f>
        <v>0</v>
      </c>
      <c r="P179" s="149">
        <f>Summary!$G$59</f>
        <v>0.125</v>
      </c>
      <c r="Q179" s="149">
        <f>Summary!$G$60</f>
        <v>0.125</v>
      </c>
      <c r="R179" s="149">
        <f>Summary!$G$61</f>
        <v>0.125</v>
      </c>
      <c r="S179" s="149">
        <f>Summary!$G$62</f>
        <v>0.125</v>
      </c>
      <c r="T179" s="153">
        <f t="shared" si="82"/>
        <v>1</v>
      </c>
      <c r="U179" s="161">
        <f t="shared" si="61"/>
        <v>36409.566492431855</v>
      </c>
      <c r="V179" s="158">
        <f t="shared" si="62"/>
        <v>0</v>
      </c>
      <c r="W179" s="158">
        <f t="shared" si="63"/>
        <v>0</v>
      </c>
      <c r="X179" s="158">
        <f t="shared" si="64"/>
        <v>2266.093798154493</v>
      </c>
      <c r="Y179" s="158">
        <f t="shared" si="65"/>
        <v>4330.8041437134052</v>
      </c>
      <c r="Z179" s="158">
        <f t="shared" si="66"/>
        <v>16011.271935442555</v>
      </c>
      <c r="AA179" s="162">
        <f t="shared" si="67"/>
        <v>6390.9197811749063</v>
      </c>
      <c r="AB179" s="38">
        <f t="shared" si="83"/>
        <v>59839.122530311754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66">
        <f t="shared" si="89"/>
        <v>14189.120098164529</v>
      </c>
      <c r="AI179" s="147">
        <f t="shared" si="90"/>
        <v>122087.90554595726</v>
      </c>
      <c r="AJ179" s="35">
        <f>IF(OR(K179="Yes",Summary!$G$77="EP"),$AI179*M179,AB179)</f>
        <v>59839.122530311754</v>
      </c>
      <c r="AK179" s="38">
        <f>IF(OR(L179="Yes",Summary!$G$77="EP"),$AI179*N179,AC179)</f>
        <v>0</v>
      </c>
      <c r="AL179" s="38">
        <f>IF(OR(M179="Yes",Summary!$G$77="EP"),$AI179*O179,AD179)</f>
        <v>0</v>
      </c>
      <c r="AM179" s="38">
        <f>IF(OR(N179="Yes",Summary!$G$77="EP"),$AI179*P179,AE179)</f>
        <v>15748.672069034281</v>
      </c>
      <c r="AN179" s="38">
        <f>IF(OR(O179="Yes",Summary!$G$77="EP"),$AI179*Q179,AF179)</f>
        <v>15700.897342618578</v>
      </c>
      <c r="AO179" s="38">
        <f>IF(OR(P179="Yes",Summary!$G$77="EP"),$AI179*R179,AG179)</f>
        <v>16610.09350582811</v>
      </c>
      <c r="AP179" s="159">
        <f>IF(OR(Q179="Yes",Summary!$G$77="EP"),$AI179*S179,AH179)</f>
        <v>14189.120098164529</v>
      </c>
      <c r="AQ179" s="161">
        <f t="shared" si="68"/>
        <v>36409.566492431855</v>
      </c>
      <c r="AR179" s="158">
        <f t="shared" si="69"/>
        <v>0</v>
      </c>
      <c r="AS179" s="158">
        <f t="shared" si="70"/>
        <v>0</v>
      </c>
      <c r="AT179" s="158">
        <f t="shared" si="71"/>
        <v>2266.093798154493</v>
      </c>
      <c r="AU179" s="158">
        <f t="shared" si="72"/>
        <v>4330.8041437134052</v>
      </c>
      <c r="AV179" s="158">
        <f t="shared" si="73"/>
        <v>16011.271935442557</v>
      </c>
      <c r="AW179" s="162">
        <f t="shared" si="74"/>
        <v>6390.9197811749063</v>
      </c>
      <c r="AY179" s="40">
        <f t="shared" si="75"/>
        <v>101344.26836036258</v>
      </c>
      <c r="AZ179" s="176">
        <f t="shared" si="76"/>
        <v>109637.51325452617</v>
      </c>
      <c r="BA179" s="41">
        <f t="shared" si="77"/>
        <v>109610.8356825767</v>
      </c>
      <c r="BB179" s="176">
        <f t="shared" si="78"/>
        <v>125989.37655227426</v>
      </c>
      <c r="BC179" s="41">
        <f t="shared" si="79"/>
        <v>125607.17874094863</v>
      </c>
      <c r="BD179" s="176">
        <f t="shared" si="80"/>
        <v>132880.74804662482</v>
      </c>
      <c r="BE179" s="42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Growth'!O186</f>
        <v>No</v>
      </c>
      <c r="L180" s="155"/>
      <c r="M180" s="150">
        <f>Summary!$G$56</f>
        <v>0.5</v>
      </c>
      <c r="N180" s="149">
        <f>Summary!$G$57</f>
        <v>0</v>
      </c>
      <c r="O180" s="149">
        <f>Summary!$G$58</f>
        <v>0</v>
      </c>
      <c r="P180" s="149">
        <f>Summary!$G$59</f>
        <v>0.125</v>
      </c>
      <c r="Q180" s="149">
        <f>Summary!$G$60</f>
        <v>0.125</v>
      </c>
      <c r="R180" s="149">
        <f>Summary!$G$61</f>
        <v>0.125</v>
      </c>
      <c r="S180" s="149">
        <f>Summary!$G$62</f>
        <v>0.125</v>
      </c>
      <c r="T180" s="153">
        <f t="shared" si="82"/>
        <v>1</v>
      </c>
      <c r="U180" s="161">
        <f t="shared" si="61"/>
        <v>36409.566492431855</v>
      </c>
      <c r="V180" s="158">
        <f t="shared" si="62"/>
        <v>0</v>
      </c>
      <c r="W180" s="158">
        <f t="shared" si="63"/>
        <v>0</v>
      </c>
      <c r="X180" s="158">
        <f t="shared" si="64"/>
        <v>2266.093798154493</v>
      </c>
      <c r="Y180" s="158">
        <f t="shared" si="65"/>
        <v>4330.8041437134052</v>
      </c>
      <c r="Z180" s="158">
        <f t="shared" si="66"/>
        <v>16011.271935442557</v>
      </c>
      <c r="AA180" s="162">
        <f t="shared" si="67"/>
        <v>6390.9197811749063</v>
      </c>
      <c r="AB180" s="38">
        <f t="shared" si="83"/>
        <v>59835.48157366251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66">
        <f t="shared" si="89"/>
        <v>14099.647221228079</v>
      </c>
      <c r="AI180" s="147">
        <f t="shared" si="90"/>
        <v>121629.676452821</v>
      </c>
      <c r="AJ180" s="35">
        <f>IF(OR(K180="Yes",Summary!$G$77="EP"),$AI180*M180,AB180)</f>
        <v>59835.48157366251</v>
      </c>
      <c r="AK180" s="38">
        <f>IF(OR(L180="Yes",Summary!$G$77="EP"),$AI180*N180,AC180)</f>
        <v>0</v>
      </c>
      <c r="AL180" s="38">
        <f>IF(OR(M180="Yes",Summary!$G$77="EP"),$AI180*O180,AD180)</f>
        <v>0</v>
      </c>
      <c r="AM180" s="38">
        <f>IF(OR(N180="Yes",Summary!$G$77="EP"),$AI180*P180,AE180)</f>
        <v>15596.163956418482</v>
      </c>
      <c r="AN180" s="38">
        <f>IF(OR(O180="Yes",Summary!$G$77="EP"),$AI180*Q180,AF180)</f>
        <v>15641.998406264078</v>
      </c>
      <c r="AO180" s="38">
        <f>IF(OR(P180="Yes",Summary!$G$77="EP"),$AI180*R180,AG180)</f>
        <v>16456.385295247859</v>
      </c>
      <c r="AP180" s="159">
        <f>IF(OR(Q180="Yes",Summary!$G$77="EP"),$AI180*S180,AH180)</f>
        <v>14099.647221228079</v>
      </c>
      <c r="AQ180" s="161">
        <f t="shared" si="68"/>
        <v>36409.566492431855</v>
      </c>
      <c r="AR180" s="158">
        <f t="shared" si="69"/>
        <v>0</v>
      </c>
      <c r="AS180" s="158">
        <f t="shared" si="70"/>
        <v>0</v>
      </c>
      <c r="AT180" s="158">
        <f t="shared" si="71"/>
        <v>2266.093798154493</v>
      </c>
      <c r="AU180" s="158">
        <f t="shared" si="72"/>
        <v>4330.8041437134052</v>
      </c>
      <c r="AV180" s="158">
        <f t="shared" si="73"/>
        <v>16011.271935442555</v>
      </c>
      <c r="AW180" s="162">
        <f t="shared" si="74"/>
        <v>6390.9197811749063</v>
      </c>
      <c r="AY180" s="40">
        <f t="shared" si="75"/>
        <v>101338.10199173707</v>
      </c>
      <c r="AZ180" s="176">
        <f t="shared" si="76"/>
        <v>109287.98649020147</v>
      </c>
      <c r="BA180" s="41">
        <f t="shared" si="77"/>
        <v>109322.44580538543</v>
      </c>
      <c r="BB180" s="176">
        <f t="shared" si="78"/>
        <v>124769.31165134787</v>
      </c>
      <c r="BC180" s="41">
        <f t="shared" si="79"/>
        <v>125135.98725011262</v>
      </c>
      <c r="BD180" s="176">
        <f t="shared" si="80"/>
        <v>131651.08236198284</v>
      </c>
      <c r="BE180" s="42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Growth'!O187</f>
        <v>No</v>
      </c>
      <c r="L181" s="155"/>
      <c r="M181" s="150">
        <f>Summary!$G$56</f>
        <v>0.5</v>
      </c>
      <c r="N181" s="149">
        <f>Summary!$G$57</f>
        <v>0</v>
      </c>
      <c r="O181" s="149">
        <f>Summary!$G$58</f>
        <v>0</v>
      </c>
      <c r="P181" s="149">
        <f>Summary!$G$59</f>
        <v>0.125</v>
      </c>
      <c r="Q181" s="149">
        <f>Summary!$G$60</f>
        <v>0.125</v>
      </c>
      <c r="R181" s="149">
        <f>Summary!$G$61</f>
        <v>0.125</v>
      </c>
      <c r="S181" s="149">
        <f>Summary!$G$62</f>
        <v>0.125</v>
      </c>
      <c r="T181" s="153">
        <f t="shared" si="82"/>
        <v>1</v>
      </c>
      <c r="U181" s="161">
        <f t="shared" si="61"/>
        <v>36409.566492431855</v>
      </c>
      <c r="V181" s="158">
        <f t="shared" si="62"/>
        <v>0</v>
      </c>
      <c r="W181" s="158">
        <f t="shared" si="63"/>
        <v>0</v>
      </c>
      <c r="X181" s="158">
        <f t="shared" si="64"/>
        <v>2266.093798154493</v>
      </c>
      <c r="Y181" s="158">
        <f t="shared" si="65"/>
        <v>4330.8041437134052</v>
      </c>
      <c r="Z181" s="158">
        <f t="shared" si="66"/>
        <v>16011.271935442557</v>
      </c>
      <c r="AA181" s="162">
        <f t="shared" si="67"/>
        <v>6390.9197811749063</v>
      </c>
      <c r="AB181" s="38">
        <f t="shared" si="83"/>
        <v>59835.48157366251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66">
        <f t="shared" si="89"/>
        <v>13996.753412751163</v>
      </c>
      <c r="AI181" s="147">
        <f t="shared" si="90"/>
        <v>122552.11542715723</v>
      </c>
      <c r="AJ181" s="35">
        <f>IF(OR(K181="Yes",Summary!$G$77="EP"),$AI181*M181,AB181)</f>
        <v>59835.48157366251</v>
      </c>
      <c r="AK181" s="38">
        <f>IF(OR(L181="Yes",Summary!$G$77="EP"),$AI181*N181,AC181)</f>
        <v>0</v>
      </c>
      <c r="AL181" s="38">
        <f>IF(OR(M181="Yes",Summary!$G$77="EP"),$AI181*O181,AD181)</f>
        <v>0</v>
      </c>
      <c r="AM181" s="38">
        <f>IF(OR(N181="Yes",Summary!$G$77="EP"),$AI181*P181,AE181)</f>
        <v>16276.218705244646</v>
      </c>
      <c r="AN181" s="38">
        <f>IF(OR(O181="Yes",Summary!$G$77="EP"),$AI181*Q181,AF181)</f>
        <v>16184.215085056996</v>
      </c>
      <c r="AO181" s="38">
        <f>IF(OR(P181="Yes",Summary!$G$77="EP"),$AI181*R181,AG181)</f>
        <v>16259.446650441918</v>
      </c>
      <c r="AP181" s="159">
        <f>IF(OR(Q181="Yes",Summary!$G$77="EP"),$AI181*S181,AH181)</f>
        <v>13996.753412751163</v>
      </c>
      <c r="AQ181" s="161">
        <f t="shared" si="68"/>
        <v>36409.566492431855</v>
      </c>
      <c r="AR181" s="158">
        <f t="shared" si="69"/>
        <v>0</v>
      </c>
      <c r="AS181" s="158">
        <f t="shared" si="70"/>
        <v>0</v>
      </c>
      <c r="AT181" s="158">
        <f t="shared" si="71"/>
        <v>2266.093798154493</v>
      </c>
      <c r="AU181" s="158">
        <f t="shared" si="72"/>
        <v>4330.8041437134052</v>
      </c>
      <c r="AV181" s="158">
        <f t="shared" si="73"/>
        <v>16011.271935442557</v>
      </c>
      <c r="AW181" s="162">
        <f t="shared" si="74"/>
        <v>6390.9197811749063</v>
      </c>
      <c r="AY181" s="40">
        <f t="shared" si="75"/>
        <v>101338.10199173707</v>
      </c>
      <c r="AZ181" s="176">
        <f t="shared" si="76"/>
        <v>109814.24027019597</v>
      </c>
      <c r="BA181" s="41">
        <f t="shared" si="77"/>
        <v>111623.08415151808</v>
      </c>
      <c r="BB181" s="176">
        <f t="shared" si="78"/>
        <v>130209.7496419572</v>
      </c>
      <c r="BC181" s="41">
        <f t="shared" si="79"/>
        <v>129473.72068045597</v>
      </c>
      <c r="BD181" s="176">
        <f t="shared" si="80"/>
        <v>130075.5732035353</v>
      </c>
      <c r="BE181" s="42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Growth'!O188</f>
        <v>No</v>
      </c>
      <c r="L182" s="155"/>
      <c r="M182" s="150">
        <f>Summary!$G$56</f>
        <v>0.5</v>
      </c>
      <c r="N182" s="149">
        <f>Summary!$G$57</f>
        <v>0</v>
      </c>
      <c r="O182" s="149">
        <f>Summary!$G$58</f>
        <v>0</v>
      </c>
      <c r="P182" s="149">
        <f>Summary!$G$59</f>
        <v>0.125</v>
      </c>
      <c r="Q182" s="149">
        <f>Summary!$G$60</f>
        <v>0.125</v>
      </c>
      <c r="R182" s="149">
        <f>Summary!$G$61</f>
        <v>0.125</v>
      </c>
      <c r="S182" s="149">
        <f>Summary!$G$62</f>
        <v>0.125</v>
      </c>
      <c r="T182" s="153">
        <f t="shared" si="82"/>
        <v>1</v>
      </c>
      <c r="U182" s="161">
        <f t="shared" si="61"/>
        <v>36409.566492431855</v>
      </c>
      <c r="V182" s="158">
        <f t="shared" si="62"/>
        <v>0</v>
      </c>
      <c r="W182" s="158">
        <f t="shared" si="63"/>
        <v>0</v>
      </c>
      <c r="X182" s="158">
        <f t="shared" si="64"/>
        <v>2266.093798154493</v>
      </c>
      <c r="Y182" s="158">
        <f t="shared" si="65"/>
        <v>4330.8041437134052</v>
      </c>
      <c r="Z182" s="158">
        <f t="shared" si="66"/>
        <v>16011.271935442557</v>
      </c>
      <c r="AA182" s="162">
        <f t="shared" si="67"/>
        <v>6390.9197811749063</v>
      </c>
      <c r="AB182" s="38">
        <f t="shared" si="83"/>
        <v>59824.558703714785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66">
        <f t="shared" si="89"/>
        <v>14150.135487499361</v>
      </c>
      <c r="AI182" s="147">
        <f t="shared" si="90"/>
        <v>123658.26262116997</v>
      </c>
      <c r="AJ182" s="35">
        <f>IF(OR(K182="Yes",Summary!$G$77="EP"),$AI182*M182,AB182)</f>
        <v>59824.558703714785</v>
      </c>
      <c r="AK182" s="38">
        <f>IF(OR(L182="Yes",Summary!$G$77="EP"),$AI182*N182,AC182)</f>
        <v>0</v>
      </c>
      <c r="AL182" s="38">
        <f>IF(OR(M182="Yes",Summary!$G$77="EP"),$AI182*O182,AD182)</f>
        <v>0</v>
      </c>
      <c r="AM182" s="38">
        <f>IF(OR(N182="Yes",Summary!$G$77="EP"),$AI182*P182,AE182)</f>
        <v>16763.202262468047</v>
      </c>
      <c r="AN182" s="38">
        <f>IF(OR(O182="Yes",Summary!$G$77="EP"),$AI182*Q182,AF182)</f>
        <v>16622.492464400792</v>
      </c>
      <c r="AO182" s="38">
        <f>IF(OR(P182="Yes",Summary!$G$77="EP"),$AI182*R182,AG182)</f>
        <v>16297.87370308698</v>
      </c>
      <c r="AP182" s="159">
        <f>IF(OR(Q182="Yes",Summary!$G$77="EP"),$AI182*S182,AH182)</f>
        <v>14150.135487499361</v>
      </c>
      <c r="AQ182" s="161">
        <f t="shared" si="68"/>
        <v>36409.566492431855</v>
      </c>
      <c r="AR182" s="158">
        <f t="shared" si="69"/>
        <v>0</v>
      </c>
      <c r="AS182" s="158">
        <f t="shared" si="70"/>
        <v>0</v>
      </c>
      <c r="AT182" s="158">
        <f t="shared" si="71"/>
        <v>2266.093798154493</v>
      </c>
      <c r="AU182" s="158">
        <f t="shared" si="72"/>
        <v>4330.8041437134052</v>
      </c>
      <c r="AV182" s="158">
        <f t="shared" si="73"/>
        <v>16011.271935442557</v>
      </c>
      <c r="AW182" s="162">
        <f t="shared" si="74"/>
        <v>6390.9197811749063</v>
      </c>
      <c r="AY182" s="40">
        <f t="shared" si="75"/>
        <v>101319.60288586051</v>
      </c>
      <c r="AZ182" s="176">
        <f t="shared" si="76"/>
        <v>110788.20248988729</v>
      </c>
      <c r="BA182" s="41">
        <f t="shared" si="77"/>
        <v>113116.87890865492</v>
      </c>
      <c r="BB182" s="176">
        <f t="shared" si="78"/>
        <v>134105.6180997444</v>
      </c>
      <c r="BC182" s="41">
        <f t="shared" si="79"/>
        <v>132979.93971520633</v>
      </c>
      <c r="BD182" s="176">
        <f t="shared" si="80"/>
        <v>130382.98962469579</v>
      </c>
      <c r="BE182" s="42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Growth'!O189</f>
        <v>No</v>
      </c>
      <c r="L183" s="155"/>
      <c r="M183" s="150">
        <f>Summary!$G$56</f>
        <v>0.5</v>
      </c>
      <c r="N183" s="149">
        <f>Summary!$G$57</f>
        <v>0</v>
      </c>
      <c r="O183" s="149">
        <f>Summary!$G$58</f>
        <v>0</v>
      </c>
      <c r="P183" s="149">
        <f>Summary!$G$59</f>
        <v>0.125</v>
      </c>
      <c r="Q183" s="149">
        <f>Summary!$G$60</f>
        <v>0.125</v>
      </c>
      <c r="R183" s="149">
        <f>Summary!$G$61</f>
        <v>0.125</v>
      </c>
      <c r="S183" s="149">
        <f>Summary!$G$62</f>
        <v>0.125</v>
      </c>
      <c r="T183" s="153">
        <f t="shared" si="82"/>
        <v>1</v>
      </c>
      <c r="U183" s="161">
        <f t="shared" si="61"/>
        <v>36409.566492431855</v>
      </c>
      <c r="V183" s="158">
        <f t="shared" si="62"/>
        <v>0</v>
      </c>
      <c r="W183" s="158">
        <f t="shared" si="63"/>
        <v>0</v>
      </c>
      <c r="X183" s="158">
        <f t="shared" si="64"/>
        <v>2266.093798154493</v>
      </c>
      <c r="Y183" s="158">
        <f t="shared" si="65"/>
        <v>4330.8041437134052</v>
      </c>
      <c r="Z183" s="158">
        <f t="shared" si="66"/>
        <v>16011.271935442557</v>
      </c>
      <c r="AA183" s="162">
        <f t="shared" si="67"/>
        <v>6390.9197811749063</v>
      </c>
      <c r="AB183" s="38">
        <f t="shared" si="83"/>
        <v>59824.558703714785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66">
        <f t="shared" si="89"/>
        <v>14169.947338821003</v>
      </c>
      <c r="AI183" s="147">
        <f t="shared" si="90"/>
        <v>123162.76125519314</v>
      </c>
      <c r="AJ183" s="35">
        <f>IF(OR(K183="Yes",Summary!$G$77="EP"),$AI183*M183,AB183)</f>
        <v>59824.558703714785</v>
      </c>
      <c r="AK183" s="38">
        <f>IF(OR(L183="Yes",Summary!$G$77="EP"),$AI183*N183,AC183)</f>
        <v>0</v>
      </c>
      <c r="AL183" s="38">
        <f>IF(OR(M183="Yes",Summary!$G$77="EP"),$AI183*O183,AD183)</f>
        <v>0</v>
      </c>
      <c r="AM183" s="38">
        <f>IF(OR(N183="Yes",Summary!$G$77="EP"),$AI183*P183,AE183)</f>
        <v>16481.526803357443</v>
      </c>
      <c r="AN183" s="38">
        <f>IF(OR(O183="Yes",Summary!$G$77="EP"),$AI183*Q183,AF183)</f>
        <v>16291.185947406715</v>
      </c>
      <c r="AO183" s="38">
        <f>IF(OR(P183="Yes",Summary!$G$77="EP"),$AI183*R183,AG183)</f>
        <v>16395.542461893179</v>
      </c>
      <c r="AP183" s="159">
        <f>IF(OR(Q183="Yes",Summary!$G$77="EP"),$AI183*S183,AH183)</f>
        <v>14169.947338821003</v>
      </c>
      <c r="AQ183" s="161">
        <f t="shared" si="68"/>
        <v>36409.566492431855</v>
      </c>
      <c r="AR183" s="158">
        <f t="shared" si="69"/>
        <v>0</v>
      </c>
      <c r="AS183" s="158">
        <f t="shared" si="70"/>
        <v>0</v>
      </c>
      <c r="AT183" s="158">
        <f t="shared" si="71"/>
        <v>2266.093798154493</v>
      </c>
      <c r="AU183" s="158">
        <f t="shared" si="72"/>
        <v>4330.8041437134052</v>
      </c>
      <c r="AV183" s="158">
        <f t="shared" si="73"/>
        <v>16011.271935442557</v>
      </c>
      <c r="AW183" s="162">
        <f t="shared" si="74"/>
        <v>6390.9197811749063</v>
      </c>
      <c r="AY183" s="40">
        <f t="shared" si="75"/>
        <v>101319.60288586051</v>
      </c>
      <c r="AZ183" s="176">
        <f t="shared" si="76"/>
        <v>110756.78435376821</v>
      </c>
      <c r="BA183" s="41">
        <f t="shared" si="77"/>
        <v>112277.63196267132</v>
      </c>
      <c r="BB183" s="176">
        <f t="shared" si="78"/>
        <v>131852.21442685957</v>
      </c>
      <c r="BC183" s="41">
        <f t="shared" si="79"/>
        <v>130329.48757925372</v>
      </c>
      <c r="BD183" s="176">
        <f t="shared" si="80"/>
        <v>131164.33969514538</v>
      </c>
      <c r="BE183" s="42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Growth'!O190</f>
        <v>No</v>
      </c>
      <c r="L184" s="155"/>
      <c r="M184" s="150">
        <f>Summary!$G$56</f>
        <v>0.5</v>
      </c>
      <c r="N184" s="149">
        <f>Summary!$G$57</f>
        <v>0</v>
      </c>
      <c r="O184" s="149">
        <f>Summary!$G$58</f>
        <v>0</v>
      </c>
      <c r="P184" s="149">
        <f>Summary!$G$59</f>
        <v>0.125</v>
      </c>
      <c r="Q184" s="149">
        <f>Summary!$G$60</f>
        <v>0.125</v>
      </c>
      <c r="R184" s="149">
        <f>Summary!$G$61</f>
        <v>0.125</v>
      </c>
      <c r="S184" s="149">
        <f>Summary!$G$62</f>
        <v>0.125</v>
      </c>
      <c r="T184" s="153">
        <f t="shared" si="82"/>
        <v>1</v>
      </c>
      <c r="U184" s="161">
        <f t="shared" si="61"/>
        <v>36409.566492431855</v>
      </c>
      <c r="V184" s="158">
        <f t="shared" si="62"/>
        <v>0</v>
      </c>
      <c r="W184" s="158">
        <f t="shared" si="63"/>
        <v>0</v>
      </c>
      <c r="X184" s="158">
        <f t="shared" si="64"/>
        <v>2266.093798154493</v>
      </c>
      <c r="Y184" s="158">
        <f t="shared" si="65"/>
        <v>4330.8041437134052</v>
      </c>
      <c r="Z184" s="158">
        <f t="shared" si="66"/>
        <v>16011.271935442557</v>
      </c>
      <c r="AA184" s="162">
        <f t="shared" si="67"/>
        <v>6390.9197811749063</v>
      </c>
      <c r="AB184" s="38">
        <f t="shared" si="83"/>
        <v>59817.276790416297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66">
        <f t="shared" si="89"/>
        <v>14049.158954956798</v>
      </c>
      <c r="AI184" s="147">
        <f t="shared" si="90"/>
        <v>123260.36054243584</v>
      </c>
      <c r="AJ184" s="35">
        <f>IF(OR(K184="Yes",Summary!$G$77="EP"),$AI184*M184,AB184)</f>
        <v>59817.276790416297</v>
      </c>
      <c r="AK184" s="38">
        <f>IF(OR(L184="Yes",Summary!$G$77="EP"),$AI184*N184,AC184)</f>
        <v>0</v>
      </c>
      <c r="AL184" s="38">
        <f>IF(OR(M184="Yes",Summary!$G$77="EP"),$AI184*O184,AD184)</f>
        <v>0</v>
      </c>
      <c r="AM184" s="38">
        <f>IF(OR(N184="Yes",Summary!$G$77="EP"),$AI184*P184,AE184)</f>
        <v>16602.536212178893</v>
      </c>
      <c r="AN184" s="38">
        <f>IF(OR(O184="Yes",Summary!$G$77="EP"),$AI184*Q184,AF184)</f>
        <v>16431.070921248658</v>
      </c>
      <c r="AO184" s="38">
        <f>IF(OR(P184="Yes",Summary!$G$77="EP"),$AI184*R184,AG184)</f>
        <v>16360.317663635205</v>
      </c>
      <c r="AP184" s="159">
        <f>IF(OR(Q184="Yes",Summary!$G$77="EP"),$AI184*S184,AH184)</f>
        <v>14049.158954956798</v>
      </c>
      <c r="AQ184" s="161">
        <f t="shared" si="68"/>
        <v>36409.566492431855</v>
      </c>
      <c r="AR184" s="158">
        <f t="shared" si="69"/>
        <v>0</v>
      </c>
      <c r="AS184" s="158">
        <f t="shared" si="70"/>
        <v>0</v>
      </c>
      <c r="AT184" s="158">
        <f t="shared" si="71"/>
        <v>2266.093798154493</v>
      </c>
      <c r="AU184" s="158">
        <f t="shared" si="72"/>
        <v>4330.8041437134052</v>
      </c>
      <c r="AV184" s="158">
        <f t="shared" si="73"/>
        <v>16011.271935442557</v>
      </c>
      <c r="AW184" s="162">
        <f t="shared" si="74"/>
        <v>6390.9197811749063</v>
      </c>
      <c r="AY184" s="40">
        <f t="shared" si="75"/>
        <v>101307.27014860949</v>
      </c>
      <c r="AZ184" s="176">
        <f t="shared" si="76"/>
        <v>110768.56615481287</v>
      </c>
      <c r="BA184" s="41">
        <f t="shared" si="77"/>
        <v>112478.53277599558</v>
      </c>
      <c r="BB184" s="176">
        <f t="shared" si="78"/>
        <v>132820.28969743117</v>
      </c>
      <c r="BC184" s="41">
        <f t="shared" si="79"/>
        <v>131448.56736998926</v>
      </c>
      <c r="BD184" s="176">
        <f t="shared" si="80"/>
        <v>130882.5413090816</v>
      </c>
      <c r="BE184" s="42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Growth'!O191</f>
        <v>No</v>
      </c>
      <c r="L185" s="155"/>
      <c r="M185" s="150">
        <f>Summary!$G$56</f>
        <v>0.5</v>
      </c>
      <c r="N185" s="149">
        <f>Summary!$G$57</f>
        <v>0</v>
      </c>
      <c r="O185" s="149">
        <f>Summary!$G$58</f>
        <v>0</v>
      </c>
      <c r="P185" s="149">
        <f>Summary!$G$59</f>
        <v>0.125</v>
      </c>
      <c r="Q185" s="149">
        <f>Summary!$G$60</f>
        <v>0.125</v>
      </c>
      <c r="R185" s="149">
        <f>Summary!$G$61</f>
        <v>0.125</v>
      </c>
      <c r="S185" s="149">
        <f>Summary!$G$62</f>
        <v>0.125</v>
      </c>
      <c r="T185" s="153">
        <f t="shared" si="82"/>
        <v>1</v>
      </c>
      <c r="U185" s="161">
        <f t="shared" si="61"/>
        <v>36409.566492431855</v>
      </c>
      <c r="V185" s="158">
        <f t="shared" si="62"/>
        <v>0</v>
      </c>
      <c r="W185" s="158">
        <f t="shared" si="63"/>
        <v>0</v>
      </c>
      <c r="X185" s="158">
        <f t="shared" si="64"/>
        <v>2266.093798154493</v>
      </c>
      <c r="Y185" s="158">
        <f t="shared" si="65"/>
        <v>4330.8041437134052</v>
      </c>
      <c r="Z185" s="158">
        <f t="shared" si="66"/>
        <v>16011.271935442557</v>
      </c>
      <c r="AA185" s="162">
        <f t="shared" si="67"/>
        <v>6390.9197811749063</v>
      </c>
      <c r="AB185" s="38">
        <f t="shared" si="83"/>
        <v>59817.276790416297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66">
        <f t="shared" si="89"/>
        <v>14254.94657191063</v>
      </c>
      <c r="AI185" s="147">
        <f t="shared" si="90"/>
        <v>123133.83088669204</v>
      </c>
      <c r="AJ185" s="35">
        <f>IF(OR(K185="Yes",Summary!$G$77="EP"),$AI185*M185,AB185)</f>
        <v>59817.276790416297</v>
      </c>
      <c r="AK185" s="38">
        <f>IF(OR(L185="Yes",Summary!$G$77="EP"),$AI185*N185,AC185)</f>
        <v>0</v>
      </c>
      <c r="AL185" s="38">
        <f>IF(OR(M185="Yes",Summary!$G$77="EP"),$AI185*O185,AD185)</f>
        <v>0</v>
      </c>
      <c r="AM185" s="38">
        <f>IF(OR(N185="Yes",Summary!$G$77="EP"),$AI185*P185,AE185)</f>
        <v>16493.990319247292</v>
      </c>
      <c r="AN185" s="38">
        <f>IF(OR(O185="Yes",Summary!$G$77="EP"),$AI185*Q185,AF185)</f>
        <v>16208.900668676162</v>
      </c>
      <c r="AO185" s="38">
        <f>IF(OR(P185="Yes",Summary!$G$77="EP"),$AI185*R185,AG185)</f>
        <v>16358.716536441661</v>
      </c>
      <c r="AP185" s="159">
        <f>IF(OR(Q185="Yes",Summary!$G$77="EP"),$AI185*S185,AH185)</f>
        <v>14254.94657191063</v>
      </c>
      <c r="AQ185" s="161">
        <f t="shared" si="68"/>
        <v>36409.566492431855</v>
      </c>
      <c r="AR185" s="158">
        <f t="shared" si="69"/>
        <v>0</v>
      </c>
      <c r="AS185" s="158">
        <f t="shared" si="70"/>
        <v>0</v>
      </c>
      <c r="AT185" s="158">
        <f t="shared" si="71"/>
        <v>2266.093798154493</v>
      </c>
      <c r="AU185" s="158">
        <f t="shared" si="72"/>
        <v>4330.8041437134052</v>
      </c>
      <c r="AV185" s="158">
        <f t="shared" si="73"/>
        <v>16011.271935442557</v>
      </c>
      <c r="AW185" s="162">
        <f t="shared" si="74"/>
        <v>6390.9197811749063</v>
      </c>
      <c r="AY185" s="40">
        <f t="shared" si="75"/>
        <v>101307.27014860949</v>
      </c>
      <c r="AZ185" s="176">
        <f t="shared" si="76"/>
        <v>110686.09354750029</v>
      </c>
      <c r="BA185" s="41">
        <f t="shared" si="77"/>
        <v>111892.03201451671</v>
      </c>
      <c r="BB185" s="176">
        <f t="shared" si="78"/>
        <v>131951.92255397837</v>
      </c>
      <c r="BC185" s="41">
        <f t="shared" si="79"/>
        <v>129671.2053494093</v>
      </c>
      <c r="BD185" s="176">
        <f t="shared" si="80"/>
        <v>130869.73229153325</v>
      </c>
      <c r="BE185" s="42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Growth'!O192</f>
        <v>No</v>
      </c>
      <c r="L186" s="155"/>
      <c r="M186" s="150">
        <f>Summary!$G$56</f>
        <v>0.5</v>
      </c>
      <c r="N186" s="149">
        <f>Summary!$G$57</f>
        <v>0</v>
      </c>
      <c r="O186" s="149">
        <f>Summary!$G$58</f>
        <v>0</v>
      </c>
      <c r="P186" s="149">
        <f>Summary!$G$59</f>
        <v>0.125</v>
      </c>
      <c r="Q186" s="149">
        <f>Summary!$G$60</f>
        <v>0.125</v>
      </c>
      <c r="R186" s="149">
        <f>Summary!$G$61</f>
        <v>0.125</v>
      </c>
      <c r="S186" s="149">
        <f>Summary!$G$62</f>
        <v>0.125</v>
      </c>
      <c r="T186" s="153">
        <f t="shared" si="82"/>
        <v>1</v>
      </c>
      <c r="U186" s="161">
        <f t="shared" si="61"/>
        <v>36409.566492431855</v>
      </c>
      <c r="V186" s="158">
        <f t="shared" si="62"/>
        <v>0</v>
      </c>
      <c r="W186" s="158">
        <f t="shared" si="63"/>
        <v>0</v>
      </c>
      <c r="X186" s="158">
        <f t="shared" si="64"/>
        <v>2266.093798154493</v>
      </c>
      <c r="Y186" s="158">
        <f t="shared" si="65"/>
        <v>4330.8041437134052</v>
      </c>
      <c r="Z186" s="158">
        <f t="shared" si="66"/>
        <v>16011.271935442557</v>
      </c>
      <c r="AA186" s="162">
        <f t="shared" si="67"/>
        <v>6390.9197811749063</v>
      </c>
      <c r="AB186" s="38">
        <f t="shared" si="83"/>
        <v>59817.276790416297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66">
        <f t="shared" si="89"/>
        <v>14288.179354772737</v>
      </c>
      <c r="AI186" s="147">
        <f t="shared" si="90"/>
        <v>123215.29145078035</v>
      </c>
      <c r="AJ186" s="35">
        <f>IF(OR(K186="Yes",Summary!$G$77="EP"),$AI186*M186,AB186)</f>
        <v>59817.276790416297</v>
      </c>
      <c r="AK186" s="38">
        <f>IF(OR(L186="Yes",Summary!$G$77="EP"),$AI186*N186,AC186)</f>
        <v>0</v>
      </c>
      <c r="AL186" s="38">
        <f>IF(OR(M186="Yes",Summary!$G$77="EP"),$AI186*O186,AD186)</f>
        <v>0</v>
      </c>
      <c r="AM186" s="38">
        <f>IF(OR(N186="Yes",Summary!$G$77="EP"),$AI186*P186,AE186)</f>
        <v>16618.852087525607</v>
      </c>
      <c r="AN186" s="38">
        <f>IF(OR(O186="Yes",Summary!$G$77="EP"),$AI186*Q186,AF186)</f>
        <v>16322.800817655825</v>
      </c>
      <c r="AO186" s="38">
        <f>IF(OR(P186="Yes",Summary!$G$77="EP"),$AI186*R186,AG186)</f>
        <v>16168.182400409894</v>
      </c>
      <c r="AP186" s="159">
        <f>IF(OR(Q186="Yes",Summary!$G$77="EP"),$AI186*S186,AH186)</f>
        <v>14288.179354772737</v>
      </c>
      <c r="AQ186" s="161">
        <f t="shared" si="68"/>
        <v>36409.566492431855</v>
      </c>
      <c r="AR186" s="158">
        <f t="shared" si="69"/>
        <v>0</v>
      </c>
      <c r="AS186" s="158">
        <f t="shared" si="70"/>
        <v>0</v>
      </c>
      <c r="AT186" s="158">
        <f t="shared" si="71"/>
        <v>2266.093798154493</v>
      </c>
      <c r="AU186" s="158">
        <f t="shared" si="72"/>
        <v>4330.8041437134052</v>
      </c>
      <c r="AV186" s="158">
        <f t="shared" si="73"/>
        <v>16011.271935442557</v>
      </c>
      <c r="AW186" s="162">
        <f t="shared" si="74"/>
        <v>6390.9197811749063</v>
      </c>
      <c r="AY186" s="40">
        <f t="shared" si="75"/>
        <v>101307.27014860949</v>
      </c>
      <c r="AZ186" s="176">
        <f t="shared" si="76"/>
        <v>110686.09354750029</v>
      </c>
      <c r="BA186" s="41">
        <f t="shared" si="77"/>
        <v>112183.66222740675</v>
      </c>
      <c r="BB186" s="176">
        <f t="shared" si="78"/>
        <v>132950.81670020489</v>
      </c>
      <c r="BC186" s="41">
        <f t="shared" si="79"/>
        <v>130582.4065412466</v>
      </c>
      <c r="BD186" s="176">
        <f t="shared" si="80"/>
        <v>129345.45920327911</v>
      </c>
      <c r="BE186" s="42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Growth'!O193</f>
        <v>No</v>
      </c>
      <c r="L187" s="155"/>
      <c r="M187" s="150">
        <f>Summary!$G$56</f>
        <v>0.5</v>
      </c>
      <c r="N187" s="149">
        <f>Summary!$G$57</f>
        <v>0</v>
      </c>
      <c r="O187" s="149">
        <f>Summary!$G$58</f>
        <v>0</v>
      </c>
      <c r="P187" s="149">
        <f>Summary!$G$59</f>
        <v>0.125</v>
      </c>
      <c r="Q187" s="149">
        <f>Summary!$G$60</f>
        <v>0.125</v>
      </c>
      <c r="R187" s="149">
        <f>Summary!$G$61</f>
        <v>0.125</v>
      </c>
      <c r="S187" s="149">
        <f>Summary!$G$62</f>
        <v>0.125</v>
      </c>
      <c r="T187" s="153">
        <f t="shared" si="82"/>
        <v>1</v>
      </c>
      <c r="U187" s="161">
        <f t="shared" si="61"/>
        <v>36409.566492431855</v>
      </c>
      <c r="V187" s="158">
        <f t="shared" si="62"/>
        <v>0</v>
      </c>
      <c r="W187" s="158">
        <f t="shared" si="63"/>
        <v>0</v>
      </c>
      <c r="X187" s="158">
        <f t="shared" si="64"/>
        <v>2266.093798154493</v>
      </c>
      <c r="Y187" s="158">
        <f t="shared" si="65"/>
        <v>4330.8041437134052</v>
      </c>
      <c r="Z187" s="158">
        <f t="shared" si="66"/>
        <v>16011.271935442557</v>
      </c>
      <c r="AA187" s="162">
        <f t="shared" si="67"/>
        <v>6390.9197811749063</v>
      </c>
      <c r="AB187" s="38">
        <f t="shared" si="83"/>
        <v>59795.431050520841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66">
        <f t="shared" si="89"/>
        <v>14097.090853315609</v>
      </c>
      <c r="AI187" s="147">
        <f t="shared" si="90"/>
        <v>123183.72038036356</v>
      </c>
      <c r="AJ187" s="35">
        <f>IF(OR(K187="Yes",Summary!$G$77="EP"),$AI187*M187,AB187)</f>
        <v>59795.431050520841</v>
      </c>
      <c r="AK187" s="38">
        <f>IF(OR(L187="Yes",Summary!$G$77="EP"),$AI187*N187,AC187)</f>
        <v>0</v>
      </c>
      <c r="AL187" s="38">
        <f>IF(OR(M187="Yes",Summary!$G$77="EP"),$AI187*O187,AD187)</f>
        <v>0</v>
      </c>
      <c r="AM187" s="38">
        <f>IF(OR(N187="Yes",Summary!$G$77="EP"),$AI187*P187,AE187)</f>
        <v>16750.965355958015</v>
      </c>
      <c r="AN187" s="38">
        <f>IF(OR(O187="Yes",Summary!$G$77="EP"),$AI187*Q187,AF187)</f>
        <v>16492.135259675018</v>
      </c>
      <c r="AO187" s="38">
        <f>IF(OR(P187="Yes",Summary!$G$77="EP"),$AI187*R187,AG187)</f>
        <v>16048.097860894075</v>
      </c>
      <c r="AP187" s="159">
        <f>IF(OR(Q187="Yes",Summary!$G$77="EP"),$AI187*S187,AH187)</f>
        <v>14097.090853315609</v>
      </c>
      <c r="AQ187" s="161">
        <f t="shared" si="68"/>
        <v>36409.566492431855</v>
      </c>
      <c r="AR187" s="158">
        <f t="shared" si="69"/>
        <v>0</v>
      </c>
      <c r="AS187" s="158">
        <f t="shared" si="70"/>
        <v>0</v>
      </c>
      <c r="AT187" s="158">
        <f t="shared" si="71"/>
        <v>2266.093798154493</v>
      </c>
      <c r="AU187" s="158">
        <f t="shared" si="72"/>
        <v>4330.8041437134052</v>
      </c>
      <c r="AV187" s="158">
        <f t="shared" si="73"/>
        <v>16011.271935442557</v>
      </c>
      <c r="AW187" s="162">
        <f t="shared" si="74"/>
        <v>6390.9197811749063</v>
      </c>
      <c r="AY187" s="40">
        <f t="shared" si="75"/>
        <v>101270.2719368564</v>
      </c>
      <c r="AZ187" s="176">
        <f t="shared" si="76"/>
        <v>110764.63888779798</v>
      </c>
      <c r="BA187" s="41">
        <f t="shared" si="77"/>
        <v>112903.01675253556</v>
      </c>
      <c r="BB187" s="176">
        <f t="shared" si="78"/>
        <v>134007.72284766415</v>
      </c>
      <c r="BC187" s="41">
        <f t="shared" si="79"/>
        <v>131937.08207740015</v>
      </c>
      <c r="BD187" s="176">
        <f t="shared" si="80"/>
        <v>128384.78288715256</v>
      </c>
      <c r="BE187" s="42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Growth'!O194</f>
        <v>No</v>
      </c>
      <c r="L188" s="155"/>
      <c r="M188" s="150">
        <f>Summary!$G$56</f>
        <v>0.5</v>
      </c>
      <c r="N188" s="149">
        <f>Summary!$G$57</f>
        <v>0</v>
      </c>
      <c r="O188" s="149">
        <f>Summary!$G$58</f>
        <v>0</v>
      </c>
      <c r="P188" s="149">
        <f>Summary!$G$59</f>
        <v>0.125</v>
      </c>
      <c r="Q188" s="149">
        <f>Summary!$G$60</f>
        <v>0.125</v>
      </c>
      <c r="R188" s="149">
        <f>Summary!$G$61</f>
        <v>0.125</v>
      </c>
      <c r="S188" s="149">
        <f>Summary!$G$62</f>
        <v>0.125</v>
      </c>
      <c r="T188" s="153">
        <f t="shared" si="82"/>
        <v>1</v>
      </c>
      <c r="U188" s="161">
        <f t="shared" si="61"/>
        <v>36409.566492431855</v>
      </c>
      <c r="V188" s="158">
        <f t="shared" si="62"/>
        <v>0</v>
      </c>
      <c r="W188" s="158">
        <f t="shared" si="63"/>
        <v>0</v>
      </c>
      <c r="X188" s="158">
        <f t="shared" si="64"/>
        <v>2266.093798154493</v>
      </c>
      <c r="Y188" s="158">
        <f t="shared" si="65"/>
        <v>4330.8041437134052</v>
      </c>
      <c r="Z188" s="158">
        <f t="shared" si="66"/>
        <v>16011.271935442557</v>
      </c>
      <c r="AA188" s="162">
        <f t="shared" si="67"/>
        <v>6390.9197811749063</v>
      </c>
      <c r="AB188" s="38">
        <f t="shared" si="83"/>
        <v>59795.431050520841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66">
        <f t="shared" si="89"/>
        <v>14380.847691599774</v>
      </c>
      <c r="AI188" s="147">
        <f t="shared" si="90"/>
        <v>123405.13689599538</v>
      </c>
      <c r="AJ188" s="35">
        <f>IF(OR(K188="Yes",Summary!$G$77="EP"),$AI188*M188,AB188)</f>
        <v>59795.431050520841</v>
      </c>
      <c r="AK188" s="38">
        <f>IF(OR(L188="Yes",Summary!$G$77="EP"),$AI188*N188,AC188)</f>
        <v>0</v>
      </c>
      <c r="AL188" s="38">
        <f>IF(OR(M188="Yes",Summary!$G$77="EP"),$AI188*O188,AD188)</f>
        <v>0</v>
      </c>
      <c r="AM188" s="38">
        <f>IF(OR(N188="Yes",Summary!$G$77="EP"),$AI188*P188,AE188)</f>
        <v>16755.04432479469</v>
      </c>
      <c r="AN188" s="38">
        <f>IF(OR(O188="Yes",Summary!$G$77="EP"),$AI188*Q188,AF188)</f>
        <v>16444.929494508542</v>
      </c>
      <c r="AO188" s="38">
        <f>IF(OR(P188="Yes",Summary!$G$77="EP"),$AI188*R188,AG188)</f>
        <v>16028.884334571545</v>
      </c>
      <c r="AP188" s="159">
        <f>IF(OR(Q188="Yes",Summary!$G$77="EP"),$AI188*S188,AH188)</f>
        <v>14380.847691599774</v>
      </c>
      <c r="AQ188" s="161">
        <f t="shared" si="68"/>
        <v>36409.566492431855</v>
      </c>
      <c r="AR188" s="158">
        <f t="shared" si="69"/>
        <v>0</v>
      </c>
      <c r="AS188" s="158">
        <f t="shared" si="70"/>
        <v>0</v>
      </c>
      <c r="AT188" s="158">
        <f t="shared" si="71"/>
        <v>2266.093798154493</v>
      </c>
      <c r="AU188" s="158">
        <f t="shared" si="72"/>
        <v>4330.8041437134052</v>
      </c>
      <c r="AV188" s="158">
        <f t="shared" si="73"/>
        <v>16011.271935442557</v>
      </c>
      <c r="AW188" s="162">
        <f t="shared" si="74"/>
        <v>6390.9197811749063</v>
      </c>
      <c r="AY188" s="40">
        <f t="shared" si="75"/>
        <v>101270.2719368564</v>
      </c>
      <c r="AZ188" s="176">
        <f t="shared" si="76"/>
        <v>110870.67509719987</v>
      </c>
      <c r="BA188" s="41">
        <f t="shared" si="77"/>
        <v>112906.25708823433</v>
      </c>
      <c r="BB188" s="176">
        <f t="shared" si="78"/>
        <v>134040.35459835755</v>
      </c>
      <c r="BC188" s="41">
        <f t="shared" si="79"/>
        <v>131559.43595606834</v>
      </c>
      <c r="BD188" s="176">
        <f t="shared" si="80"/>
        <v>128231.07467657232</v>
      </c>
      <c r="BE188" s="42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Growth'!O195</f>
        <v>No</v>
      </c>
      <c r="L189" s="155"/>
      <c r="M189" s="150">
        <f>Summary!$G$56</f>
        <v>0.5</v>
      </c>
      <c r="N189" s="149">
        <f>Summary!$G$57</f>
        <v>0</v>
      </c>
      <c r="O189" s="149">
        <f>Summary!$G$58</f>
        <v>0</v>
      </c>
      <c r="P189" s="149">
        <f>Summary!$G$59</f>
        <v>0.125</v>
      </c>
      <c r="Q189" s="149">
        <f>Summary!$G$60</f>
        <v>0.125</v>
      </c>
      <c r="R189" s="149">
        <f>Summary!$G$61</f>
        <v>0.125</v>
      </c>
      <c r="S189" s="149">
        <f>Summary!$G$62</f>
        <v>0.125</v>
      </c>
      <c r="T189" s="153">
        <f t="shared" si="82"/>
        <v>1</v>
      </c>
      <c r="U189" s="161">
        <f t="shared" si="61"/>
        <v>36409.566492431855</v>
      </c>
      <c r="V189" s="158">
        <f t="shared" si="62"/>
        <v>0</v>
      </c>
      <c r="W189" s="158">
        <f t="shared" si="63"/>
        <v>0</v>
      </c>
      <c r="X189" s="158">
        <f t="shared" si="64"/>
        <v>2266.093798154493</v>
      </c>
      <c r="Y189" s="158">
        <f t="shared" si="65"/>
        <v>4330.8041437134052</v>
      </c>
      <c r="Z189" s="158">
        <f t="shared" si="66"/>
        <v>16011.271935442557</v>
      </c>
      <c r="AA189" s="162">
        <f t="shared" si="67"/>
        <v>6390.9197811749063</v>
      </c>
      <c r="AB189" s="38">
        <f t="shared" si="83"/>
        <v>59791.790093871597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66">
        <f t="shared" si="89"/>
        <v>14502.914259420215</v>
      </c>
      <c r="AI189" s="147">
        <f t="shared" si="90"/>
        <v>123352.03713531684</v>
      </c>
      <c r="AJ189" s="35">
        <f>IF(OR(K189="Yes",Summary!$G$77="EP"),$AI189*M189,AB189)</f>
        <v>59791.790093871597</v>
      </c>
      <c r="AK189" s="38">
        <f>IF(OR(L189="Yes",Summary!$G$77="EP"),$AI189*N189,AC189)</f>
        <v>0</v>
      </c>
      <c r="AL189" s="38">
        <f>IF(OR(M189="Yes",Summary!$G$77="EP"),$AI189*O189,AD189)</f>
        <v>0</v>
      </c>
      <c r="AM189" s="38">
        <f>IF(OR(N189="Yes",Summary!$G$77="EP"),$AI189*P189,AE189)</f>
        <v>16669.385979224451</v>
      </c>
      <c r="AN189" s="38">
        <f>IF(OR(O189="Yes",Summary!$G$77="EP"),$AI189*Q189,AF189)</f>
        <v>16320.635415583967</v>
      </c>
      <c r="AO189" s="38">
        <f>IF(OR(P189="Yes",Summary!$G$77="EP"),$AI189*R189,AG189)</f>
        <v>16067.311387216607</v>
      </c>
      <c r="AP189" s="159">
        <f>IF(OR(Q189="Yes",Summary!$G$77="EP"),$AI189*S189,AH189)</f>
        <v>14502.914259420215</v>
      </c>
      <c r="AQ189" s="161">
        <f t="shared" si="68"/>
        <v>36409.566492431855</v>
      </c>
      <c r="AR189" s="158">
        <f t="shared" si="69"/>
        <v>0</v>
      </c>
      <c r="AS189" s="158">
        <f t="shared" si="70"/>
        <v>0</v>
      </c>
      <c r="AT189" s="158">
        <f t="shared" si="71"/>
        <v>2266.093798154493</v>
      </c>
      <c r="AU189" s="158">
        <f t="shared" si="72"/>
        <v>4330.8041437134052</v>
      </c>
      <c r="AV189" s="158">
        <f t="shared" si="73"/>
        <v>16011.271935442557</v>
      </c>
      <c r="AW189" s="162">
        <f t="shared" si="74"/>
        <v>6390.9197811749063</v>
      </c>
      <c r="AY189" s="40">
        <f t="shared" si="75"/>
        <v>101264.10556823088</v>
      </c>
      <c r="AZ189" s="176">
        <f t="shared" si="76"/>
        <v>110819.62062600636</v>
      </c>
      <c r="BA189" s="41">
        <f t="shared" si="77"/>
        <v>112630.82855383818</v>
      </c>
      <c r="BB189" s="176">
        <f t="shared" si="78"/>
        <v>133355.08783379564</v>
      </c>
      <c r="BC189" s="41">
        <f t="shared" si="79"/>
        <v>130565.08332467174</v>
      </c>
      <c r="BD189" s="176">
        <f t="shared" si="80"/>
        <v>128538.49109773281</v>
      </c>
      <c r="BE189" s="42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Growth'!O196</f>
        <v>No</v>
      </c>
      <c r="L190" s="155"/>
      <c r="M190" s="150">
        <f>Summary!$G$56</f>
        <v>0.5</v>
      </c>
      <c r="N190" s="149">
        <f>Summary!$G$57</f>
        <v>0</v>
      </c>
      <c r="O190" s="149">
        <f>Summary!$G$58</f>
        <v>0</v>
      </c>
      <c r="P190" s="149">
        <f>Summary!$G$59</f>
        <v>0.125</v>
      </c>
      <c r="Q190" s="149">
        <f>Summary!$G$60</f>
        <v>0.125</v>
      </c>
      <c r="R190" s="149">
        <f>Summary!$G$61</f>
        <v>0.125</v>
      </c>
      <c r="S190" s="149">
        <f>Summary!$G$62</f>
        <v>0.125</v>
      </c>
      <c r="T190" s="153">
        <f t="shared" si="82"/>
        <v>1</v>
      </c>
      <c r="U190" s="161">
        <f t="shared" si="61"/>
        <v>36409.566492431855</v>
      </c>
      <c r="V190" s="158">
        <f t="shared" si="62"/>
        <v>0</v>
      </c>
      <c r="W190" s="158">
        <f t="shared" si="63"/>
        <v>0</v>
      </c>
      <c r="X190" s="158">
        <f t="shared" si="64"/>
        <v>2266.093798154493</v>
      </c>
      <c r="Y190" s="158">
        <f t="shared" si="65"/>
        <v>4330.8041437134052</v>
      </c>
      <c r="Z190" s="158">
        <f t="shared" si="66"/>
        <v>16011.271935442557</v>
      </c>
      <c r="AA190" s="162">
        <f t="shared" si="67"/>
        <v>6390.9197811749063</v>
      </c>
      <c r="AB190" s="38">
        <f t="shared" si="83"/>
        <v>59784.508180573102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66">
        <f t="shared" si="89"/>
        <v>14509.944271179507</v>
      </c>
      <c r="AI190" s="147">
        <f t="shared" si="90"/>
        <v>123151.3796856134</v>
      </c>
      <c r="AJ190" s="35">
        <f>IF(OR(K190="Yes",Summary!$G$77="EP"),$AI190*M190,AB190)</f>
        <v>59784.508180573102</v>
      </c>
      <c r="AK190" s="38">
        <f>IF(OR(L190="Yes",Summary!$G$77="EP"),$AI190*N190,AC190)</f>
        <v>0</v>
      </c>
      <c r="AL190" s="38">
        <f>IF(OR(M190="Yes",Summary!$G$77="EP"),$AI190*O190,AD190)</f>
        <v>0</v>
      </c>
      <c r="AM190" s="38">
        <f>IF(OR(N190="Yes",Summary!$G$77="EP"),$AI190*P190,AE190)</f>
        <v>16624.06410326136</v>
      </c>
      <c r="AN190" s="38">
        <f>IF(OR(O190="Yes",Summary!$G$77="EP"),$AI190*Q190,AF190)</f>
        <v>16223.192322350416</v>
      </c>
      <c r="AO190" s="38">
        <f>IF(OR(P190="Yes",Summary!$G$77="EP"),$AI190*R190,AG190)</f>
        <v>16009.670808249013</v>
      </c>
      <c r="AP190" s="159">
        <f>IF(OR(Q190="Yes",Summary!$G$77="EP"),$AI190*S190,AH190)</f>
        <v>14509.944271179507</v>
      </c>
      <c r="AQ190" s="161">
        <f t="shared" si="68"/>
        <v>36409.566492431855</v>
      </c>
      <c r="AR190" s="158">
        <f t="shared" si="69"/>
        <v>0</v>
      </c>
      <c r="AS190" s="158">
        <f t="shared" si="70"/>
        <v>0</v>
      </c>
      <c r="AT190" s="158">
        <f t="shared" si="71"/>
        <v>2266.093798154493</v>
      </c>
      <c r="AU190" s="158">
        <f t="shared" si="72"/>
        <v>4330.8041437134052</v>
      </c>
      <c r="AV190" s="158">
        <f t="shared" si="73"/>
        <v>16011.271935442557</v>
      </c>
      <c r="AW190" s="162">
        <f t="shared" si="74"/>
        <v>6390.9197811749063</v>
      </c>
      <c r="AY190" s="40">
        <f t="shared" si="75"/>
        <v>101251.77283097983</v>
      </c>
      <c r="AZ190" s="176">
        <f t="shared" si="76"/>
        <v>110690.02081451517</v>
      </c>
      <c r="BA190" s="41">
        <f t="shared" si="77"/>
        <v>112433.16807621269</v>
      </c>
      <c r="BB190" s="176">
        <f t="shared" si="78"/>
        <v>132992.51282609091</v>
      </c>
      <c r="BC190" s="41">
        <f t="shared" si="79"/>
        <v>129785.53857880333</v>
      </c>
      <c r="BD190" s="176">
        <f t="shared" si="80"/>
        <v>128077.36646599206</v>
      </c>
      <c r="BE190" s="42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Growth'!O197</f>
        <v>No</v>
      </c>
      <c r="L191" s="155"/>
      <c r="M191" s="150">
        <f>Summary!$G$56</f>
        <v>0.5</v>
      </c>
      <c r="N191" s="149">
        <f>Summary!$G$57</f>
        <v>0</v>
      </c>
      <c r="O191" s="149">
        <f>Summary!$G$58</f>
        <v>0</v>
      </c>
      <c r="P191" s="149">
        <f>Summary!$G$59</f>
        <v>0.125</v>
      </c>
      <c r="Q191" s="149">
        <f>Summary!$G$60</f>
        <v>0.125</v>
      </c>
      <c r="R191" s="149">
        <f>Summary!$G$61</f>
        <v>0.125</v>
      </c>
      <c r="S191" s="149">
        <f>Summary!$G$62</f>
        <v>0.125</v>
      </c>
      <c r="T191" s="153">
        <f t="shared" si="82"/>
        <v>1</v>
      </c>
      <c r="U191" s="161">
        <f t="shared" si="61"/>
        <v>36409.566492431855</v>
      </c>
      <c r="V191" s="158">
        <f t="shared" si="62"/>
        <v>0</v>
      </c>
      <c r="W191" s="158">
        <f t="shared" si="63"/>
        <v>0</v>
      </c>
      <c r="X191" s="158">
        <f t="shared" si="64"/>
        <v>2266.093798154493</v>
      </c>
      <c r="Y191" s="158">
        <f t="shared" si="65"/>
        <v>4330.8041437134052</v>
      </c>
      <c r="Z191" s="158">
        <f t="shared" si="66"/>
        <v>16011.271935442557</v>
      </c>
      <c r="AA191" s="162">
        <f t="shared" si="67"/>
        <v>6390.9197811749063</v>
      </c>
      <c r="AB191" s="38">
        <f t="shared" si="83"/>
        <v>59780.867223923859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66">
        <f t="shared" si="89"/>
        <v>14450.50871721458</v>
      </c>
      <c r="AI191" s="147">
        <f t="shared" si="90"/>
        <v>122536.36839317871</v>
      </c>
      <c r="AJ191" s="35">
        <f>IF(OR(K191="Yes",Summary!$G$77="EP"),$AI191*M191,AB191)</f>
        <v>59780.867223923859</v>
      </c>
      <c r="AK191" s="38">
        <f>IF(OR(L191="Yes",Summary!$G$77="EP"),$AI191*N191,AC191)</f>
        <v>0</v>
      </c>
      <c r="AL191" s="38">
        <f>IF(OR(M191="Yes",Summary!$G$77="EP"),$AI191*O191,AD191)</f>
        <v>0</v>
      </c>
      <c r="AM191" s="38">
        <f>IF(OR(N191="Yes",Summary!$G$77="EP"),$AI191*P191,AE191)</f>
        <v>16440.737114990661</v>
      </c>
      <c r="AN191" s="38">
        <f>IF(OR(O191="Yes",Summary!$G$77="EP"),$AI191*Q191,AF191)</f>
        <v>16001.888230606661</v>
      </c>
      <c r="AO191" s="38">
        <f>IF(OR(P191="Yes",Summary!$G$77="EP"),$AI191*R191,AG191)</f>
        <v>15862.367106442942</v>
      </c>
      <c r="AP191" s="159">
        <f>IF(OR(Q191="Yes",Summary!$G$77="EP"),$AI191*S191,AH191)</f>
        <v>14450.50871721458</v>
      </c>
      <c r="AQ191" s="161">
        <f t="shared" si="68"/>
        <v>36409.566492431855</v>
      </c>
      <c r="AR191" s="158">
        <f t="shared" si="69"/>
        <v>0</v>
      </c>
      <c r="AS191" s="158">
        <f t="shared" si="70"/>
        <v>0</v>
      </c>
      <c r="AT191" s="158">
        <f t="shared" si="71"/>
        <v>2266.093798154493</v>
      </c>
      <c r="AU191" s="158">
        <f t="shared" si="72"/>
        <v>4330.8041437134052</v>
      </c>
      <c r="AV191" s="158">
        <f t="shared" si="73"/>
        <v>16011.271935442557</v>
      </c>
      <c r="AW191" s="162">
        <f t="shared" si="74"/>
        <v>6390.9197811749063</v>
      </c>
      <c r="AY191" s="40">
        <f t="shared" si="75"/>
        <v>101245.60646235432</v>
      </c>
      <c r="AZ191" s="176">
        <f t="shared" si="76"/>
        <v>110316.93044810116</v>
      </c>
      <c r="BA191" s="41">
        <f t="shared" si="77"/>
        <v>111775.37992936067</v>
      </c>
      <c r="BB191" s="176">
        <f t="shared" si="78"/>
        <v>131525.89691992532</v>
      </c>
      <c r="BC191" s="41">
        <f t="shared" si="79"/>
        <v>128015.10584485329</v>
      </c>
      <c r="BD191" s="176">
        <f t="shared" si="80"/>
        <v>126898.93685154349</v>
      </c>
      <c r="BE191" s="42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Growth'!O198</f>
        <v>No</v>
      </c>
      <c r="L192" s="155"/>
      <c r="M192" s="150">
        <f>Summary!$G$56</f>
        <v>0.5</v>
      </c>
      <c r="N192" s="149">
        <f>Summary!$G$57</f>
        <v>0</v>
      </c>
      <c r="O192" s="149">
        <f>Summary!$G$58</f>
        <v>0</v>
      </c>
      <c r="P192" s="149">
        <f>Summary!$G$59</f>
        <v>0.125</v>
      </c>
      <c r="Q192" s="149">
        <f>Summary!$G$60</f>
        <v>0.125</v>
      </c>
      <c r="R192" s="149">
        <f>Summary!$G$61</f>
        <v>0.125</v>
      </c>
      <c r="S192" s="149">
        <f>Summary!$G$62</f>
        <v>0.125</v>
      </c>
      <c r="T192" s="153">
        <f t="shared" si="82"/>
        <v>1</v>
      </c>
      <c r="U192" s="161">
        <f t="shared" si="61"/>
        <v>36409.566492431855</v>
      </c>
      <c r="V192" s="158">
        <f t="shared" si="62"/>
        <v>0</v>
      </c>
      <c r="W192" s="158">
        <f t="shared" si="63"/>
        <v>0</v>
      </c>
      <c r="X192" s="158">
        <f t="shared" si="64"/>
        <v>2266.093798154493</v>
      </c>
      <c r="Y192" s="158">
        <f t="shared" si="65"/>
        <v>4330.8041437134052</v>
      </c>
      <c r="Z192" s="158">
        <f t="shared" si="66"/>
        <v>16011.271935442557</v>
      </c>
      <c r="AA192" s="162">
        <f t="shared" si="67"/>
        <v>6390.9197811749063</v>
      </c>
      <c r="AB192" s="38">
        <f t="shared" si="83"/>
        <v>59773.585310625378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66">
        <f t="shared" si="89"/>
        <v>14421.110486221176</v>
      </c>
      <c r="AI192" s="147">
        <f t="shared" si="90"/>
        <v>122678.83215609117</v>
      </c>
      <c r="AJ192" s="35">
        <f>IF(OR(K192="Yes",Summary!$G$77="EP"),$AI192*M192,AB192)</f>
        <v>59773.585310625378</v>
      </c>
      <c r="AK192" s="38">
        <f>IF(OR(L192="Yes",Summary!$G$77="EP"),$AI192*N192,AC192)</f>
        <v>0</v>
      </c>
      <c r="AL192" s="38">
        <f>IF(OR(M192="Yes",Summary!$G$77="EP"),$AI192*O192,AD192)</f>
        <v>0</v>
      </c>
      <c r="AM192" s="38">
        <f>IF(OR(N192="Yes",Summary!$G$77="EP"),$AI192*P192,AE192)</f>
        <v>16524.129366762747</v>
      </c>
      <c r="AN192" s="38">
        <f>IF(OR(O192="Yes",Summary!$G$77="EP"),$AI192*Q192,AF192)</f>
        <v>16039.999307071339</v>
      </c>
      <c r="AO192" s="38">
        <f>IF(OR(P192="Yes",Summary!$G$77="EP"),$AI192*R192,AG192)</f>
        <v>15920.007685410534</v>
      </c>
      <c r="AP192" s="159">
        <f>IF(OR(Q192="Yes",Summary!$G$77="EP"),$AI192*S192,AH192)</f>
        <v>14421.110486221176</v>
      </c>
      <c r="AQ192" s="161">
        <f t="shared" si="68"/>
        <v>36409.566492431855</v>
      </c>
      <c r="AR192" s="158">
        <f t="shared" si="69"/>
        <v>0</v>
      </c>
      <c r="AS192" s="158">
        <f t="shared" si="70"/>
        <v>0</v>
      </c>
      <c r="AT192" s="158">
        <f t="shared" si="71"/>
        <v>2266.093798154493</v>
      </c>
      <c r="AU192" s="158">
        <f t="shared" si="72"/>
        <v>4330.8041437134052</v>
      </c>
      <c r="AV192" s="158">
        <f t="shared" si="73"/>
        <v>16011.271935442557</v>
      </c>
      <c r="AW192" s="162">
        <f t="shared" si="74"/>
        <v>6390.9197811749063</v>
      </c>
      <c r="AY192" s="40">
        <f t="shared" si="75"/>
        <v>101233.27372510328</v>
      </c>
      <c r="AZ192" s="176">
        <f t="shared" si="76"/>
        <v>110316.93044810116</v>
      </c>
      <c r="BA192" s="41">
        <f t="shared" si="77"/>
        <v>111956.83872849226</v>
      </c>
      <c r="BB192" s="176">
        <f t="shared" si="78"/>
        <v>132193.034934102</v>
      </c>
      <c r="BC192" s="41">
        <f t="shared" si="79"/>
        <v>128319.99445657071</v>
      </c>
      <c r="BD192" s="176">
        <f t="shared" si="80"/>
        <v>127360.06148328423</v>
      </c>
      <c r="BE192" s="42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Growth'!O199</f>
        <v>No</v>
      </c>
      <c r="L193" s="155"/>
      <c r="M193" s="150">
        <f>Summary!$G$56</f>
        <v>0.5</v>
      </c>
      <c r="N193" s="149">
        <f>Summary!$G$57</f>
        <v>0</v>
      </c>
      <c r="O193" s="149">
        <f>Summary!$G$58</f>
        <v>0</v>
      </c>
      <c r="P193" s="149">
        <f>Summary!$G$59</f>
        <v>0.125</v>
      </c>
      <c r="Q193" s="149">
        <f>Summary!$G$60</f>
        <v>0.125</v>
      </c>
      <c r="R193" s="149">
        <f>Summary!$G$61</f>
        <v>0.125</v>
      </c>
      <c r="S193" s="149">
        <f>Summary!$G$62</f>
        <v>0.125</v>
      </c>
      <c r="T193" s="153">
        <f t="shared" si="82"/>
        <v>1</v>
      </c>
      <c r="U193" s="161">
        <f t="shared" si="61"/>
        <v>36409.566492431855</v>
      </c>
      <c r="V193" s="158">
        <f t="shared" si="62"/>
        <v>0</v>
      </c>
      <c r="W193" s="158">
        <f t="shared" si="63"/>
        <v>0</v>
      </c>
      <c r="X193" s="158">
        <f t="shared" si="64"/>
        <v>2266.093798154493</v>
      </c>
      <c r="Y193" s="158">
        <f t="shared" si="65"/>
        <v>4330.8041437134052</v>
      </c>
      <c r="Z193" s="158">
        <f t="shared" si="66"/>
        <v>16011.271935442557</v>
      </c>
      <c r="AA193" s="162">
        <f t="shared" si="67"/>
        <v>6390.9197811749063</v>
      </c>
      <c r="AB193" s="38">
        <f t="shared" si="83"/>
        <v>59773.585310625378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66">
        <f t="shared" si="89"/>
        <v>14361.674932256248</v>
      </c>
      <c r="AI193" s="147">
        <f t="shared" si="90"/>
        <v>122086.29612787344</v>
      </c>
      <c r="AJ193" s="35">
        <f>IF(OR(K193="Yes",Summary!$G$77="EP"),$AI193*M193,AB193)</f>
        <v>59773.585310625378</v>
      </c>
      <c r="AK193" s="38">
        <f>IF(OR(L193="Yes",Summary!$G$77="EP"),$AI193*N193,AC193)</f>
        <v>0</v>
      </c>
      <c r="AL193" s="38">
        <f>IF(OR(M193="Yes",Summary!$G$77="EP"),$AI193*O193,AD193)</f>
        <v>0</v>
      </c>
      <c r="AM193" s="38">
        <f>IF(OR(N193="Yes",Summary!$G$77="EP"),$AI193*P193,AE193)</f>
        <v>16389.52339515237</v>
      </c>
      <c r="AN193" s="38">
        <f>IF(OR(O193="Yes",Summary!$G$77="EP"),$AI193*Q193,AF193)</f>
        <v>15947.320098395872</v>
      </c>
      <c r="AO193" s="38">
        <f>IF(OR(P193="Yes",Summary!$G$77="EP"),$AI193*R193,AG193)</f>
        <v>15614.192391443581</v>
      </c>
      <c r="AP193" s="159">
        <f>IF(OR(Q193="Yes",Summary!$G$77="EP"),$AI193*S193,AH193)</f>
        <v>14361.674932256248</v>
      </c>
      <c r="AQ193" s="161">
        <f t="shared" si="68"/>
        <v>36409.566492431855</v>
      </c>
      <c r="AR193" s="158">
        <f t="shared" si="69"/>
        <v>0</v>
      </c>
      <c r="AS193" s="158">
        <f t="shared" si="70"/>
        <v>0</v>
      </c>
      <c r="AT193" s="158">
        <f t="shared" si="71"/>
        <v>2266.093798154493</v>
      </c>
      <c r="AU193" s="158">
        <f t="shared" si="72"/>
        <v>4330.8041437134052</v>
      </c>
      <c r="AV193" s="158">
        <f t="shared" si="73"/>
        <v>16011.271935442557</v>
      </c>
      <c r="AW193" s="162">
        <f t="shared" si="74"/>
        <v>6390.9197811749063</v>
      </c>
      <c r="AY193" s="40">
        <f t="shared" si="75"/>
        <v>101233.27372510328</v>
      </c>
      <c r="AZ193" s="176">
        <f t="shared" si="76"/>
        <v>110242.31237481837</v>
      </c>
      <c r="BA193" s="41">
        <f t="shared" si="77"/>
        <v>111807.78328634845</v>
      </c>
      <c r="BB193" s="176">
        <f t="shared" si="78"/>
        <v>131116.18716121899</v>
      </c>
      <c r="BC193" s="41">
        <f t="shared" si="79"/>
        <v>127578.56078716698</v>
      </c>
      <c r="BD193" s="176">
        <f t="shared" si="80"/>
        <v>124913.5391315486</v>
      </c>
      <c r="BE193" s="42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Growth'!O200</f>
        <v>No</v>
      </c>
      <c r="L194" s="155"/>
      <c r="M194" s="150">
        <f>Summary!$G$56</f>
        <v>0.5</v>
      </c>
      <c r="N194" s="149">
        <f>Summary!$G$57</f>
        <v>0</v>
      </c>
      <c r="O194" s="149">
        <f>Summary!$G$58</f>
        <v>0</v>
      </c>
      <c r="P194" s="149">
        <f>Summary!$G$59</f>
        <v>0.125</v>
      </c>
      <c r="Q194" s="149">
        <f>Summary!$G$60</f>
        <v>0.125</v>
      </c>
      <c r="R194" s="149">
        <f>Summary!$G$61</f>
        <v>0.125</v>
      </c>
      <c r="S194" s="149">
        <f>Summary!$G$62</f>
        <v>0.125</v>
      </c>
      <c r="T194" s="153">
        <f t="shared" si="82"/>
        <v>1</v>
      </c>
      <c r="U194" s="161">
        <f t="shared" si="61"/>
        <v>36409.566492431855</v>
      </c>
      <c r="V194" s="158">
        <f t="shared" si="62"/>
        <v>0</v>
      </c>
      <c r="W194" s="158">
        <f t="shared" si="63"/>
        <v>0</v>
      </c>
      <c r="X194" s="158">
        <f t="shared" si="64"/>
        <v>2266.093798154493</v>
      </c>
      <c r="Y194" s="158">
        <f t="shared" si="65"/>
        <v>4330.8041437134052</v>
      </c>
      <c r="Z194" s="158">
        <f t="shared" si="66"/>
        <v>16011.271935442557</v>
      </c>
      <c r="AA194" s="162">
        <f t="shared" si="67"/>
        <v>6390.9197811749063</v>
      </c>
      <c r="AB194" s="38">
        <f t="shared" si="83"/>
        <v>59773.585310625378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66">
        <f t="shared" si="89"/>
        <v>14428.140497980468</v>
      </c>
      <c r="AI194" s="147">
        <f t="shared" si="90"/>
        <v>121994.83823816279</v>
      </c>
      <c r="AJ194" s="35">
        <f>IF(OR(K194="Yes",Summary!$G$77="EP"),$AI194*M194,AB194)</f>
        <v>59773.585310625378</v>
      </c>
      <c r="AK194" s="38">
        <f>IF(OR(L194="Yes",Summary!$G$77="EP"),$AI194*N194,AC194)</f>
        <v>0</v>
      </c>
      <c r="AL194" s="38">
        <f>IF(OR(M194="Yes",Summary!$G$77="EP"),$AI194*O194,AD194)</f>
        <v>0</v>
      </c>
      <c r="AM194" s="38">
        <f>IF(OR(N194="Yes",Summary!$G$77="EP"),$AI194*P194,AE194)</f>
        <v>16358.931128877286</v>
      </c>
      <c r="AN194" s="38">
        <f>IF(OR(O194="Yes",Summary!$G$77="EP"),$AI194*Q194,AF194)</f>
        <v>16031.337698783913</v>
      </c>
      <c r="AO194" s="38">
        <f>IF(OR(P194="Yes",Summary!$G$77="EP"),$AI194*R194,AG194)</f>
        <v>15402.84360189574</v>
      </c>
      <c r="AP194" s="159">
        <f>IF(OR(Q194="Yes",Summary!$G$77="EP"),$AI194*S194,AH194)</f>
        <v>14428.140497980468</v>
      </c>
      <c r="AQ194" s="161">
        <f t="shared" si="68"/>
        <v>36409.566492431855</v>
      </c>
      <c r="AR194" s="158">
        <f t="shared" si="69"/>
        <v>0</v>
      </c>
      <c r="AS194" s="158">
        <f t="shared" si="70"/>
        <v>0</v>
      </c>
      <c r="AT194" s="158">
        <f t="shared" si="71"/>
        <v>2266.093798154493</v>
      </c>
      <c r="AU194" s="158">
        <f t="shared" si="72"/>
        <v>4330.8041437134052</v>
      </c>
      <c r="AV194" s="158">
        <f t="shared" si="73"/>
        <v>16011.271935442557</v>
      </c>
      <c r="AW194" s="162">
        <f t="shared" si="74"/>
        <v>6390.9197811749063</v>
      </c>
      <c r="AY194" s="40">
        <f t="shared" si="75"/>
        <v>101233.27372510328</v>
      </c>
      <c r="AZ194" s="176">
        <f t="shared" si="76"/>
        <v>110254.09417586301</v>
      </c>
      <c r="BA194" s="41">
        <f t="shared" si="77"/>
        <v>111801.3026149509</v>
      </c>
      <c r="BB194" s="176">
        <f t="shared" si="78"/>
        <v>130871.44903101832</v>
      </c>
      <c r="BC194" s="41">
        <f t="shared" si="79"/>
        <v>128250.7015902713</v>
      </c>
      <c r="BD194" s="176">
        <f t="shared" si="80"/>
        <v>123222.74881516588</v>
      </c>
      <c r="BE194" s="42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Growth'!O201</f>
        <v>No</v>
      </c>
      <c r="L195" s="155"/>
      <c r="M195" s="150">
        <f>Summary!$G$56</f>
        <v>0.5</v>
      </c>
      <c r="N195" s="149">
        <f>Summary!$G$57</f>
        <v>0</v>
      </c>
      <c r="O195" s="149">
        <f>Summary!$G$58</f>
        <v>0</v>
      </c>
      <c r="P195" s="149">
        <f>Summary!$G$59</f>
        <v>0.125</v>
      </c>
      <c r="Q195" s="149">
        <f>Summary!$G$60</f>
        <v>0.125</v>
      </c>
      <c r="R195" s="149">
        <f>Summary!$G$61</f>
        <v>0.125</v>
      </c>
      <c r="S195" s="149">
        <f>Summary!$G$62</f>
        <v>0.125</v>
      </c>
      <c r="T195" s="153">
        <f t="shared" si="82"/>
        <v>1</v>
      </c>
      <c r="U195" s="161">
        <f t="shared" si="61"/>
        <v>36409.566492431855</v>
      </c>
      <c r="V195" s="158">
        <f t="shared" si="62"/>
        <v>0</v>
      </c>
      <c r="W195" s="158">
        <f t="shared" si="63"/>
        <v>0</v>
      </c>
      <c r="X195" s="158">
        <f t="shared" si="64"/>
        <v>2266.093798154493</v>
      </c>
      <c r="Y195" s="158">
        <f t="shared" si="65"/>
        <v>4330.8041437134052</v>
      </c>
      <c r="Z195" s="158">
        <f t="shared" si="66"/>
        <v>16011.271935442557</v>
      </c>
      <c r="AA195" s="162">
        <f t="shared" si="67"/>
        <v>6390.9197811749063</v>
      </c>
      <c r="AB195" s="38">
        <f t="shared" si="83"/>
        <v>59773.585310625378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66">
        <f t="shared" si="89"/>
        <v>14417.915026330587</v>
      </c>
      <c r="AI195" s="147">
        <f t="shared" si="90"/>
        <v>122097.60811626985</v>
      </c>
      <c r="AJ195" s="35">
        <f>IF(OR(K195="Yes",Summary!$G$77="EP"),$AI195*M195,AB195)</f>
        <v>59773.585310625378</v>
      </c>
      <c r="AK195" s="38">
        <f>IF(OR(L195="Yes",Summary!$G$77="EP"),$AI195*N195,AC195)</f>
        <v>0</v>
      </c>
      <c r="AL195" s="38">
        <f>IF(OR(M195="Yes",Summary!$G$77="EP"),$AI195*O195,AD195)</f>
        <v>0</v>
      </c>
      <c r="AM195" s="38">
        <f>IF(OR(N195="Yes",Summary!$G$77="EP"),$AI195*P195,AE195)</f>
        <v>16317.235002991241</v>
      </c>
      <c r="AN195" s="38">
        <f>IF(OR(O195="Yes",Summary!$G$77="EP"),$AI195*Q195,AF195)</f>
        <v>16070.748016491703</v>
      </c>
      <c r="AO195" s="38">
        <f>IF(OR(P195="Yes",Summary!$G$77="EP"),$AI195*R195,AG195)</f>
        <v>15518.124759830926</v>
      </c>
      <c r="AP195" s="159">
        <f>IF(OR(Q195="Yes",Summary!$G$77="EP"),$AI195*S195,AH195)</f>
        <v>14417.915026330587</v>
      </c>
      <c r="AQ195" s="161">
        <f t="shared" si="68"/>
        <v>36409.566492431855</v>
      </c>
      <c r="AR195" s="158">
        <f t="shared" si="69"/>
        <v>0</v>
      </c>
      <c r="AS195" s="158">
        <f t="shared" si="70"/>
        <v>0</v>
      </c>
      <c r="AT195" s="158">
        <f t="shared" si="71"/>
        <v>2266.093798154493</v>
      </c>
      <c r="AU195" s="158">
        <f t="shared" si="72"/>
        <v>4330.8041437134052</v>
      </c>
      <c r="AV195" s="158">
        <f t="shared" si="73"/>
        <v>16011.271935442557</v>
      </c>
      <c r="AW195" s="162">
        <f t="shared" si="74"/>
        <v>6390.9197811749063</v>
      </c>
      <c r="AY195" s="40">
        <f t="shared" si="75"/>
        <v>101233.27372510328</v>
      </c>
      <c r="AZ195" s="176">
        <f t="shared" si="76"/>
        <v>110191.25790362486</v>
      </c>
      <c r="BA195" s="41">
        <f t="shared" si="77"/>
        <v>111516.15307345841</v>
      </c>
      <c r="BB195" s="176">
        <f t="shared" si="78"/>
        <v>130537.88002392996</v>
      </c>
      <c r="BC195" s="41">
        <f t="shared" si="79"/>
        <v>128565.98413193363</v>
      </c>
      <c r="BD195" s="176">
        <f t="shared" si="80"/>
        <v>124144.99807864736</v>
      </c>
      <c r="BE195" s="42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Growth'!O202</f>
        <v>No</v>
      </c>
      <c r="L196" s="155"/>
      <c r="M196" s="150">
        <f>Summary!$G$56</f>
        <v>0.5</v>
      </c>
      <c r="N196" s="149">
        <f>Summary!$G$57</f>
        <v>0</v>
      </c>
      <c r="O196" s="149">
        <f>Summary!$G$58</f>
        <v>0</v>
      </c>
      <c r="P196" s="149">
        <f>Summary!$G$59</f>
        <v>0.125</v>
      </c>
      <c r="Q196" s="149">
        <f>Summary!$G$60</f>
        <v>0.125</v>
      </c>
      <c r="R196" s="149">
        <f>Summary!$G$61</f>
        <v>0.125</v>
      </c>
      <c r="S196" s="149">
        <f>Summary!$G$62</f>
        <v>0.125</v>
      </c>
      <c r="T196" s="153">
        <f t="shared" si="82"/>
        <v>1</v>
      </c>
      <c r="U196" s="161">
        <f t="shared" si="61"/>
        <v>36409.566492431855</v>
      </c>
      <c r="V196" s="158">
        <f t="shared" si="62"/>
        <v>0</v>
      </c>
      <c r="W196" s="158">
        <f t="shared" si="63"/>
        <v>0</v>
      </c>
      <c r="X196" s="158">
        <f t="shared" si="64"/>
        <v>2266.093798154493</v>
      </c>
      <c r="Y196" s="158">
        <f t="shared" si="65"/>
        <v>4330.8041437134052</v>
      </c>
      <c r="Z196" s="158">
        <f t="shared" si="66"/>
        <v>16011.271935442557</v>
      </c>
      <c r="AA196" s="162">
        <f t="shared" si="67"/>
        <v>6390.9197811749063</v>
      </c>
      <c r="AB196" s="38">
        <f t="shared" si="83"/>
        <v>59773.585310625378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66">
        <f t="shared" si="89"/>
        <v>14368.065852037425</v>
      </c>
      <c r="AI196" s="147">
        <f t="shared" si="90"/>
        <v>121777.68903465036</v>
      </c>
      <c r="AJ196" s="35">
        <f>IF(OR(K196="Yes",Summary!$G$77="EP"),$AI196*M196,AB196)</f>
        <v>59773.585310625378</v>
      </c>
      <c r="AK196" s="38">
        <f>IF(OR(L196="Yes",Summary!$G$77="EP"),$AI196*N196,AC196)</f>
        <v>0</v>
      </c>
      <c r="AL196" s="38">
        <f>IF(OR(M196="Yes",Summary!$G$77="EP"),$AI196*O196,AD196)</f>
        <v>0</v>
      </c>
      <c r="AM196" s="38">
        <f>IF(OR(N196="Yes",Summary!$G$77="EP"),$AI196*P196,AE196)</f>
        <v>16258.996392378673</v>
      </c>
      <c r="AN196" s="38">
        <f>IF(OR(O196="Yes",Summary!$G$77="EP"),$AI196*Q196,AF196)</f>
        <v>15953.38322419707</v>
      </c>
      <c r="AO196" s="38">
        <f>IF(OR(P196="Yes",Summary!$G$77="EP"),$AI196*R196,AG196)</f>
        <v>15423.658255411816</v>
      </c>
      <c r="AP196" s="159">
        <f>IF(OR(Q196="Yes",Summary!$G$77="EP"),$AI196*S196,AH196)</f>
        <v>14368.065852037425</v>
      </c>
      <c r="AQ196" s="161">
        <f t="shared" si="68"/>
        <v>36409.566492431855</v>
      </c>
      <c r="AR196" s="158">
        <f t="shared" si="69"/>
        <v>0</v>
      </c>
      <c r="AS196" s="158">
        <f t="shared" si="70"/>
        <v>0</v>
      </c>
      <c r="AT196" s="158">
        <f t="shared" si="71"/>
        <v>2266.093798154493</v>
      </c>
      <c r="AU196" s="158">
        <f t="shared" si="72"/>
        <v>4330.8041437134052</v>
      </c>
      <c r="AV196" s="158">
        <f t="shared" si="73"/>
        <v>16011.271935442557</v>
      </c>
      <c r="AW196" s="162">
        <f t="shared" si="74"/>
        <v>6390.9197811749063</v>
      </c>
      <c r="AY196" s="40">
        <f t="shared" si="75"/>
        <v>101233.27372510328</v>
      </c>
      <c r="AZ196" s="176">
        <f t="shared" si="76"/>
        <v>110093.07622825276</v>
      </c>
      <c r="BA196" s="41">
        <f t="shared" si="77"/>
        <v>111240.72453906224</v>
      </c>
      <c r="BB196" s="176">
        <f t="shared" si="78"/>
        <v>130071.9711390294</v>
      </c>
      <c r="BC196" s="41">
        <f t="shared" si="79"/>
        <v>127627.06579357656</v>
      </c>
      <c r="BD196" s="176">
        <f t="shared" si="80"/>
        <v>123389.26604329448</v>
      </c>
      <c r="BE196" s="42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Growth'!O203</f>
        <v>No</v>
      </c>
      <c r="L197" s="155"/>
      <c r="M197" s="150">
        <f>Summary!$G$56</f>
        <v>0.5</v>
      </c>
      <c r="N197" s="149">
        <f>Summary!$G$57</f>
        <v>0</v>
      </c>
      <c r="O197" s="149">
        <f>Summary!$G$58</f>
        <v>0</v>
      </c>
      <c r="P197" s="149">
        <f>Summary!$G$59</f>
        <v>0.125</v>
      </c>
      <c r="Q197" s="149">
        <f>Summary!$G$60</f>
        <v>0.125</v>
      </c>
      <c r="R197" s="149">
        <f>Summary!$G$61</f>
        <v>0.125</v>
      </c>
      <c r="S197" s="149">
        <f>Summary!$G$62</f>
        <v>0.125</v>
      </c>
      <c r="T197" s="153">
        <f t="shared" si="82"/>
        <v>1</v>
      </c>
      <c r="U197" s="161">
        <f t="shared" si="61"/>
        <v>36409.566492431855</v>
      </c>
      <c r="V197" s="158">
        <f t="shared" si="62"/>
        <v>0</v>
      </c>
      <c r="W197" s="158">
        <f t="shared" si="63"/>
        <v>0</v>
      </c>
      <c r="X197" s="158">
        <f t="shared" si="64"/>
        <v>2266.093798154493</v>
      </c>
      <c r="Y197" s="158">
        <f t="shared" si="65"/>
        <v>4330.8041437134052</v>
      </c>
      <c r="Z197" s="158">
        <f t="shared" si="66"/>
        <v>16011.271935442557</v>
      </c>
      <c r="AA197" s="162">
        <f t="shared" si="67"/>
        <v>6390.9197811749063</v>
      </c>
      <c r="AB197" s="38">
        <f t="shared" si="83"/>
        <v>59773.585310625378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66">
        <f t="shared" si="89"/>
        <v>14169.308246842884</v>
      </c>
      <c r="AI197" s="147">
        <f t="shared" si="90"/>
        <v>121512.6986826387</v>
      </c>
      <c r="AJ197" s="35">
        <f>IF(OR(K197="Yes",Summary!$G$77="EP"),$AI197*M197,AB197)</f>
        <v>59773.585310625378</v>
      </c>
      <c r="AK197" s="38">
        <f>IF(OR(L197="Yes",Summary!$G$77="EP"),$AI197*N197,AC197)</f>
        <v>0</v>
      </c>
      <c r="AL197" s="38">
        <f>IF(OR(M197="Yes",Summary!$G$77="EP"),$AI197*O197,AD197)</f>
        <v>0</v>
      </c>
      <c r="AM197" s="38">
        <f>IF(OR(N197="Yes",Summary!$G$77="EP"),$AI197*P197,AE197)</f>
        <v>16238.828157575097</v>
      </c>
      <c r="AN197" s="38">
        <f>IF(OR(O197="Yes",Summary!$G$77="EP"),$AI197*Q197,AF197)</f>
        <v>15926.532238506048</v>
      </c>
      <c r="AO197" s="38">
        <f>IF(OR(P197="Yes",Summary!$G$77="EP"),$AI197*R197,AG197)</f>
        <v>15404.444729089284</v>
      </c>
      <c r="AP197" s="159">
        <f>IF(OR(Q197="Yes",Summary!$G$77="EP"),$AI197*S197,AH197)</f>
        <v>14169.308246842884</v>
      </c>
      <c r="AQ197" s="161">
        <f t="shared" si="68"/>
        <v>36409.566492431855</v>
      </c>
      <c r="AR197" s="158">
        <f t="shared" si="69"/>
        <v>0</v>
      </c>
      <c r="AS197" s="158">
        <f t="shared" si="70"/>
        <v>0</v>
      </c>
      <c r="AT197" s="158">
        <f t="shared" si="71"/>
        <v>2266.093798154493</v>
      </c>
      <c r="AU197" s="158">
        <f t="shared" si="72"/>
        <v>4330.8041437134052</v>
      </c>
      <c r="AV197" s="158">
        <f t="shared" si="73"/>
        <v>16011.271935442557</v>
      </c>
      <c r="AW197" s="162">
        <f t="shared" si="74"/>
        <v>6390.9197811749063</v>
      </c>
      <c r="AY197" s="40">
        <f t="shared" si="75"/>
        <v>101233.27372510328</v>
      </c>
      <c r="AZ197" s="176">
        <f t="shared" si="76"/>
        <v>109657.14958960058</v>
      </c>
      <c r="BA197" s="41">
        <f t="shared" si="77"/>
        <v>110813.0002268235</v>
      </c>
      <c r="BB197" s="176">
        <f t="shared" si="78"/>
        <v>129910.62526060081</v>
      </c>
      <c r="BC197" s="41">
        <f t="shared" si="79"/>
        <v>127412.25790804838</v>
      </c>
      <c r="BD197" s="176">
        <f t="shared" si="80"/>
        <v>123235.55783271423</v>
      </c>
      <c r="BE197" s="42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Growth'!O204</f>
        <v>No</v>
      </c>
      <c r="L198" s="155"/>
      <c r="M198" s="150">
        <f>Summary!$G$56</f>
        <v>0.5</v>
      </c>
      <c r="N198" s="149">
        <f>Summary!$G$57</f>
        <v>0</v>
      </c>
      <c r="O198" s="149">
        <f>Summary!$G$58</f>
        <v>0</v>
      </c>
      <c r="P198" s="149">
        <f>Summary!$G$59</f>
        <v>0.125</v>
      </c>
      <c r="Q198" s="149">
        <f>Summary!$G$60</f>
        <v>0.125</v>
      </c>
      <c r="R198" s="149">
        <f>Summary!$G$61</f>
        <v>0.125</v>
      </c>
      <c r="S198" s="149">
        <f>Summary!$G$62</f>
        <v>0.125</v>
      </c>
      <c r="T198" s="153">
        <f t="shared" si="82"/>
        <v>1</v>
      </c>
      <c r="U198" s="161">
        <f t="shared" si="61"/>
        <v>36409.566492431855</v>
      </c>
      <c r="V198" s="158">
        <f t="shared" si="62"/>
        <v>0</v>
      </c>
      <c r="W198" s="158">
        <f t="shared" si="63"/>
        <v>0</v>
      </c>
      <c r="X198" s="158">
        <f t="shared" si="64"/>
        <v>2266.0937981544935</v>
      </c>
      <c r="Y198" s="158">
        <f t="shared" si="65"/>
        <v>4330.8041437134052</v>
      </c>
      <c r="Z198" s="158">
        <f t="shared" si="66"/>
        <v>16011.271935442557</v>
      </c>
      <c r="AA198" s="162">
        <f t="shared" si="67"/>
        <v>6390.9197811749063</v>
      </c>
      <c r="AB198" s="38">
        <f t="shared" si="83"/>
        <v>59773.585310625378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66">
        <f t="shared" si="89"/>
        <v>14211.48831739864</v>
      </c>
      <c r="AI198" s="147">
        <f t="shared" si="90"/>
        <v>122201.54673024802</v>
      </c>
      <c r="AJ198" s="35">
        <f>IF(OR(K198="Yes",Summary!$G$77="EP"),$AI198*M198,AB198)</f>
        <v>59773.585310625378</v>
      </c>
      <c r="AK198" s="38">
        <f>IF(OR(L198="Yes",Summary!$G$77="EP"),$AI198*N198,AC198)</f>
        <v>0</v>
      </c>
      <c r="AL198" s="38">
        <f>IF(OR(M198="Yes",Summary!$G$77="EP"),$AI198*O198,AD198)</f>
        <v>0</v>
      </c>
      <c r="AM198" s="38">
        <f>IF(OR(N198="Yes",Summary!$G$77="EP"),$AI198*P198,AE198)</f>
        <v>16447.762005764944</v>
      </c>
      <c r="AN198" s="38">
        <f>IF(OR(O198="Yes",Summary!$G$77="EP"),$AI198*Q198,AF198)</f>
        <v>16061.653327789905</v>
      </c>
      <c r="AO198" s="38">
        <f>IF(OR(P198="Yes",Summary!$G$77="EP"),$AI198*R198,AG198)</f>
        <v>15707.057768669149</v>
      </c>
      <c r="AP198" s="159">
        <f>IF(OR(Q198="Yes",Summary!$G$77="EP"),$AI198*S198,AH198)</f>
        <v>14211.48831739864</v>
      </c>
      <c r="AQ198" s="161">
        <f t="shared" si="68"/>
        <v>36409.566492431855</v>
      </c>
      <c r="AR198" s="158">
        <f t="shared" si="69"/>
        <v>0</v>
      </c>
      <c r="AS198" s="158">
        <f t="shared" si="70"/>
        <v>0</v>
      </c>
      <c r="AT198" s="158">
        <f t="shared" si="71"/>
        <v>2266.093798154493</v>
      </c>
      <c r="AU198" s="158">
        <f t="shared" si="72"/>
        <v>4330.8041437134052</v>
      </c>
      <c r="AV198" s="158">
        <f t="shared" si="73"/>
        <v>16011.271935442557</v>
      </c>
      <c r="AW198" s="162">
        <f t="shared" si="74"/>
        <v>6390.9197811749063</v>
      </c>
      <c r="AY198" s="40">
        <f t="shared" si="75"/>
        <v>101233.27372510328</v>
      </c>
      <c r="AZ198" s="176">
        <f t="shared" si="76"/>
        <v>109590.38605034757</v>
      </c>
      <c r="BA198" s="41">
        <f t="shared" si="77"/>
        <v>110987.97835455752</v>
      </c>
      <c r="BB198" s="176">
        <f t="shared" si="78"/>
        <v>131582.09604611955</v>
      </c>
      <c r="BC198" s="41">
        <f t="shared" si="79"/>
        <v>128493.22662231924</v>
      </c>
      <c r="BD198" s="176">
        <f t="shared" si="80"/>
        <v>125656.46214935314</v>
      </c>
      <c r="BE198" s="42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Growth'!O205</f>
        <v>No</v>
      </c>
      <c r="L199" s="155"/>
      <c r="M199" s="150">
        <f>Summary!$G$56</f>
        <v>0.5</v>
      </c>
      <c r="N199" s="149">
        <f>Summary!$G$57</f>
        <v>0</v>
      </c>
      <c r="O199" s="149">
        <f>Summary!$G$58</f>
        <v>0</v>
      </c>
      <c r="P199" s="149">
        <f>Summary!$G$59</f>
        <v>0.125</v>
      </c>
      <c r="Q199" s="149">
        <f>Summary!$G$60</f>
        <v>0.125</v>
      </c>
      <c r="R199" s="149">
        <f>Summary!$G$61</f>
        <v>0.125</v>
      </c>
      <c r="S199" s="149">
        <f>Summary!$G$62</f>
        <v>0.125</v>
      </c>
      <c r="T199" s="153">
        <f t="shared" si="82"/>
        <v>1</v>
      </c>
      <c r="U199" s="161">
        <f t="shared" si="61"/>
        <v>36409.566492431855</v>
      </c>
      <c r="V199" s="158">
        <f t="shared" si="62"/>
        <v>0</v>
      </c>
      <c r="W199" s="158">
        <f t="shared" si="63"/>
        <v>0</v>
      </c>
      <c r="X199" s="158">
        <f t="shared" si="64"/>
        <v>2266.0937981544935</v>
      </c>
      <c r="Y199" s="158">
        <f t="shared" si="65"/>
        <v>4330.8041437134052</v>
      </c>
      <c r="Z199" s="158">
        <f t="shared" si="66"/>
        <v>16011.271935442557</v>
      </c>
      <c r="AA199" s="162">
        <f t="shared" si="67"/>
        <v>6390.9197811749063</v>
      </c>
      <c r="AB199" s="38">
        <f t="shared" si="83"/>
        <v>59766.30339732689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66">
        <f t="shared" si="89"/>
        <v>14309.908482028733</v>
      </c>
      <c r="AI199" s="147">
        <f t="shared" si="90"/>
        <v>122442.12966195242</v>
      </c>
      <c r="AJ199" s="35">
        <f>IF(OR(K199="Yes",Summary!$G$77="EP"),$AI199*M199,AB199)</f>
        <v>59766.30339732689</v>
      </c>
      <c r="AK199" s="38">
        <f>IF(OR(L199="Yes",Summary!$G$77="EP"),$AI199*N199,AC199)</f>
        <v>0</v>
      </c>
      <c r="AL199" s="38">
        <f>IF(OR(M199="Yes",Summary!$G$77="EP"),$AI199*O199,AD199)</f>
        <v>0</v>
      </c>
      <c r="AM199" s="38">
        <f>IF(OR(N199="Yes",Summary!$G$77="EP"),$AI199*P199,AE199)</f>
        <v>16426.687333442107</v>
      </c>
      <c r="AN199" s="38">
        <f>IF(OR(O199="Yes",Summary!$G$77="EP"),$AI199*Q199,AF199)</f>
        <v>16088.071233066557</v>
      </c>
      <c r="AO199" s="38">
        <f>IF(OR(P199="Yes",Summary!$G$77="EP"),$AI199*R199,AG199)</f>
        <v>15851.159216088132</v>
      </c>
      <c r="AP199" s="159">
        <f>IF(OR(Q199="Yes",Summary!$G$77="EP"),$AI199*S199,AH199)</f>
        <v>14309.908482028733</v>
      </c>
      <c r="AQ199" s="161">
        <f t="shared" si="68"/>
        <v>36409.566492431855</v>
      </c>
      <c r="AR199" s="158">
        <f t="shared" si="69"/>
        <v>0</v>
      </c>
      <c r="AS199" s="158">
        <f t="shared" si="70"/>
        <v>0</v>
      </c>
      <c r="AT199" s="158">
        <f t="shared" si="71"/>
        <v>2266.0937981544935</v>
      </c>
      <c r="AU199" s="158">
        <f t="shared" si="72"/>
        <v>4330.8041437134052</v>
      </c>
      <c r="AV199" s="158">
        <f t="shared" si="73"/>
        <v>16011.271935442557</v>
      </c>
      <c r="AW199" s="162">
        <f t="shared" si="74"/>
        <v>6390.9197811749063</v>
      </c>
      <c r="AY199" s="40">
        <f t="shared" si="75"/>
        <v>101220.94098785226</v>
      </c>
      <c r="AZ199" s="176">
        <f t="shared" si="76"/>
        <v>109429.36810273731</v>
      </c>
      <c r="BA199" s="41">
        <f t="shared" si="77"/>
        <v>110842.1632481125</v>
      </c>
      <c r="BB199" s="176">
        <f t="shared" si="78"/>
        <v>131413.49866753686</v>
      </c>
      <c r="BC199" s="41">
        <f t="shared" si="79"/>
        <v>128704.56986453246</v>
      </c>
      <c r="BD199" s="176">
        <f t="shared" si="80"/>
        <v>126809.27372870501</v>
      </c>
      <c r="BE199" s="42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Growth'!O206</f>
        <v>No</v>
      </c>
      <c r="L200" s="155"/>
      <c r="M200" s="150">
        <f>Summary!$G$56</f>
        <v>0.5</v>
      </c>
      <c r="N200" s="149">
        <f>Summary!$G$57</f>
        <v>0</v>
      </c>
      <c r="O200" s="149">
        <f>Summary!$G$58</f>
        <v>0</v>
      </c>
      <c r="P200" s="149">
        <f>Summary!$G$59</f>
        <v>0.125</v>
      </c>
      <c r="Q200" s="149">
        <f>Summary!$G$60</f>
        <v>0.125</v>
      </c>
      <c r="R200" s="149">
        <f>Summary!$G$61</f>
        <v>0.125</v>
      </c>
      <c r="S200" s="149">
        <f>Summary!$G$62</f>
        <v>0.125</v>
      </c>
      <c r="T200" s="153">
        <f t="shared" si="82"/>
        <v>1</v>
      </c>
      <c r="U200" s="161">
        <f t="shared" si="61"/>
        <v>36409.566492431855</v>
      </c>
      <c r="V200" s="158">
        <f t="shared" si="62"/>
        <v>0</v>
      </c>
      <c r="W200" s="158">
        <f t="shared" si="63"/>
        <v>0</v>
      </c>
      <c r="X200" s="158">
        <f t="shared" si="64"/>
        <v>2266.0937981544935</v>
      </c>
      <c r="Y200" s="158">
        <f t="shared" si="65"/>
        <v>4330.8041437134052</v>
      </c>
      <c r="Z200" s="158">
        <f t="shared" si="66"/>
        <v>16011.271935442557</v>
      </c>
      <c r="AA200" s="162">
        <f t="shared" si="67"/>
        <v>6390.9197811749063</v>
      </c>
      <c r="AB200" s="38">
        <f t="shared" si="83"/>
        <v>59766.30339732689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66">
        <f t="shared" si="89"/>
        <v>14449.230533258346</v>
      </c>
      <c r="AI200" s="147">
        <f t="shared" si="90"/>
        <v>122347.9254782511</v>
      </c>
      <c r="AJ200" s="35">
        <f>IF(OR(K200="Yes",Summary!$G$77="EP"),$AI200*M200,AB200)</f>
        <v>59766.30339732689</v>
      </c>
      <c r="AK200" s="38">
        <f>IF(OR(L200="Yes",Summary!$G$77="EP"),$AI200*N200,AC200)</f>
        <v>0</v>
      </c>
      <c r="AL200" s="38">
        <f>IF(OR(M200="Yes",Summary!$G$77="EP"),$AI200*O200,AD200)</f>
        <v>0</v>
      </c>
      <c r="AM200" s="38">
        <f>IF(OR(N200="Yes",Summary!$G$77="EP"),$AI200*P200,AE200)</f>
        <v>16300.919127644533</v>
      </c>
      <c r="AN200" s="38">
        <f>IF(OR(O200="Yes",Summary!$G$77="EP"),$AI200*Q200,AF200)</f>
        <v>15970.706440771924</v>
      </c>
      <c r="AO200" s="38">
        <f>IF(OR(P200="Yes",Summary!$G$77="EP"),$AI200*R200,AG200)</f>
        <v>15860.765979249398</v>
      </c>
      <c r="AP200" s="159">
        <f>IF(OR(Q200="Yes",Summary!$G$77="EP"),$AI200*S200,AH200)</f>
        <v>14449.230533258346</v>
      </c>
      <c r="AQ200" s="161">
        <f t="shared" si="68"/>
        <v>36409.566492431855</v>
      </c>
      <c r="AR200" s="158">
        <f t="shared" si="69"/>
        <v>0</v>
      </c>
      <c r="AS200" s="158">
        <f t="shared" si="70"/>
        <v>0</v>
      </c>
      <c r="AT200" s="158">
        <f t="shared" si="71"/>
        <v>2266.0937981544935</v>
      </c>
      <c r="AU200" s="158">
        <f t="shared" si="72"/>
        <v>4330.8041437134052</v>
      </c>
      <c r="AV200" s="158">
        <f t="shared" si="73"/>
        <v>16011.271935442557</v>
      </c>
      <c r="AW200" s="162">
        <f t="shared" si="74"/>
        <v>6390.9197811749063</v>
      </c>
      <c r="AY200" s="40">
        <f t="shared" si="75"/>
        <v>101220.94098785226</v>
      </c>
      <c r="AZ200" s="176">
        <f t="shared" si="76"/>
        <v>109382.2408985587</v>
      </c>
      <c r="BA200" s="41">
        <f t="shared" si="77"/>
        <v>110229.73980104338</v>
      </c>
      <c r="BB200" s="176">
        <f t="shared" si="78"/>
        <v>130407.35302115626</v>
      </c>
      <c r="BC200" s="41">
        <f t="shared" si="79"/>
        <v>127765.6515261754</v>
      </c>
      <c r="BD200" s="176">
        <f t="shared" si="80"/>
        <v>126886.12783399514</v>
      </c>
      <c r="BE200" s="42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Growth'!O207</f>
        <v>No</v>
      </c>
      <c r="L201" s="155"/>
      <c r="M201" s="150">
        <f>Summary!$G$56</f>
        <v>0.5</v>
      </c>
      <c r="N201" s="149">
        <f>Summary!$G$57</f>
        <v>0</v>
      </c>
      <c r="O201" s="149">
        <f>Summary!$G$58</f>
        <v>0</v>
      </c>
      <c r="P201" s="149">
        <f>Summary!$G$59</f>
        <v>0.125</v>
      </c>
      <c r="Q201" s="149">
        <f>Summary!$G$60</f>
        <v>0.125</v>
      </c>
      <c r="R201" s="149">
        <f>Summary!$G$61</f>
        <v>0.125</v>
      </c>
      <c r="S201" s="149">
        <f>Summary!$G$62</f>
        <v>0.125</v>
      </c>
      <c r="T201" s="153">
        <f t="shared" si="82"/>
        <v>1</v>
      </c>
      <c r="U201" s="161">
        <f t="shared" ref="U201:U264" si="91">AQ202</f>
        <v>36409.566492431855</v>
      </c>
      <c r="V201" s="158">
        <f t="shared" ref="V201:V264" si="92">AR202</f>
        <v>0</v>
      </c>
      <c r="W201" s="158">
        <f t="shared" ref="W201:W264" si="93">AS202</f>
        <v>0</v>
      </c>
      <c r="X201" s="158">
        <f t="shared" ref="X201:X264" si="94">AT202</f>
        <v>2266.0937981544935</v>
      </c>
      <c r="Y201" s="158">
        <f t="shared" ref="Y201:Y264" si="95">AU202</f>
        <v>4330.8041437134052</v>
      </c>
      <c r="Z201" s="158">
        <f t="shared" ref="Z201:Z264" si="96">AV202</f>
        <v>16011.271935442557</v>
      </c>
      <c r="AA201" s="162">
        <f t="shared" ref="AA201:AA264" si="97">AW202</f>
        <v>6390.9197811749063</v>
      </c>
      <c r="AB201" s="38">
        <f t="shared" si="83"/>
        <v>59769.944353976134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66">
        <f t="shared" si="89"/>
        <v>14262.615675648038</v>
      </c>
      <c r="AI201" s="147">
        <f t="shared" si="90"/>
        <v>121645.60215407224</v>
      </c>
      <c r="AJ201" s="35">
        <f>IF(OR(K201="Yes",Summary!$G$77="EP"),$AI201*M201,AB201)</f>
        <v>59769.944353976134</v>
      </c>
      <c r="AK201" s="38">
        <f>IF(OR(L201="Yes",Summary!$G$77="EP"),$AI201*N201,AC201)</f>
        <v>0</v>
      </c>
      <c r="AL201" s="38">
        <f>IF(OR(M201="Yes",Summary!$G$77="EP"),$AI201*O201,AD201)</f>
        <v>0</v>
      </c>
      <c r="AM201" s="38">
        <f>IF(OR(N201="Yes",Summary!$G$77="EP"),$AI201*P201,AE201)</f>
        <v>15897.327822193218</v>
      </c>
      <c r="AN201" s="38">
        <f>IF(OR(O201="Yes",Summary!$G$77="EP"),$AI201*Q201,AF201)</f>
        <v>15641.998406264078</v>
      </c>
      <c r="AO201" s="38">
        <f>IF(OR(P201="Yes",Summary!$G$77="EP"),$AI201*R201,AG201)</f>
        <v>16073.715895990783</v>
      </c>
      <c r="AP201" s="159">
        <f>IF(OR(Q201="Yes",Summary!$G$77="EP"),$AI201*S201,AH201)</f>
        <v>14262.615675648038</v>
      </c>
      <c r="AQ201" s="161">
        <f t="shared" ref="AQ201:AQ264" si="98">AJ201/D201</f>
        <v>36409.566492431855</v>
      </c>
      <c r="AR201" s="158">
        <f t="shared" ref="AR201:AR264" si="99">AK201/E201</f>
        <v>0</v>
      </c>
      <c r="AS201" s="158">
        <f t="shared" ref="AS201:AS264" si="100">AL201/F201</f>
        <v>0</v>
      </c>
      <c r="AT201" s="158">
        <f t="shared" ref="AT201:AT264" si="101">AM201/G201</f>
        <v>2266.0937981544935</v>
      </c>
      <c r="AU201" s="158">
        <f t="shared" ref="AU201:AU264" si="102">AN201/H201</f>
        <v>4330.8041437134052</v>
      </c>
      <c r="AV201" s="158">
        <f t="shared" ref="AV201:AV264" si="103">AO201/I201</f>
        <v>16011.271935442557</v>
      </c>
      <c r="AW201" s="162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176">
        <f t="shared" ref="AZ201:AZ264" si="106">($L$408/$E$408)*E201</f>
        <v>108883.47798766838</v>
      </c>
      <c r="BA201" s="41">
        <f t="shared" ref="BA201:BA264" si="107">($L$408/$F$408)*F201</f>
        <v>109034.05592819415</v>
      </c>
      <c r="BB201" s="176">
        <f t="shared" ref="BB201:BB264" si="108">($L$408/$G$408)*G201</f>
        <v>127178.62257754574</v>
      </c>
      <c r="BC201" s="41">
        <f t="shared" ref="BC201:BC264" si="109">($L$408/$H$408)*H201</f>
        <v>125135.98725011262</v>
      </c>
      <c r="BD201" s="176">
        <f t="shared" ref="BD201:BD264" si="110">($L$408/$I$408)*I201</f>
        <v>128589.72716792622</v>
      </c>
      <c r="BE201" s="42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Growth'!O208</f>
        <v>No</v>
      </c>
      <c r="L202" s="155"/>
      <c r="M202" s="150">
        <f>Summary!$G$56</f>
        <v>0.5</v>
      </c>
      <c r="N202" s="149">
        <f>Summary!$G$57</f>
        <v>0</v>
      </c>
      <c r="O202" s="149">
        <f>Summary!$G$58</f>
        <v>0</v>
      </c>
      <c r="P202" s="149">
        <f>Summary!$G$59</f>
        <v>0.125</v>
      </c>
      <c r="Q202" s="149">
        <f>Summary!$G$60</f>
        <v>0.125</v>
      </c>
      <c r="R202" s="149">
        <f>Summary!$G$61</f>
        <v>0.125</v>
      </c>
      <c r="S202" s="149">
        <f>Summary!$G$62</f>
        <v>0.125</v>
      </c>
      <c r="T202" s="153">
        <f t="shared" ref="T202:T265" si="112">SUM(M202:S202)</f>
        <v>1</v>
      </c>
      <c r="U202" s="161">
        <f t="shared" si="91"/>
        <v>36409.566492431855</v>
      </c>
      <c r="V202" s="158">
        <f t="shared" si="92"/>
        <v>0</v>
      </c>
      <c r="W202" s="158">
        <f t="shared" si="93"/>
        <v>0</v>
      </c>
      <c r="X202" s="158">
        <f t="shared" si="94"/>
        <v>2266.0937981544935</v>
      </c>
      <c r="Y202" s="158">
        <f t="shared" si="95"/>
        <v>4330.8041437134052</v>
      </c>
      <c r="Z202" s="158">
        <f t="shared" si="96"/>
        <v>16011.271935442557</v>
      </c>
      <c r="AA202" s="162">
        <f t="shared" si="97"/>
        <v>6390.9197811749063</v>
      </c>
      <c r="AB202" s="38">
        <f t="shared" ref="AB202:AB265" si="113">U202*D202</f>
        <v>59769.944353976134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66">
        <f t="shared" ref="AH202:AH265" si="119">AA202*J202</f>
        <v>14189.120098164529</v>
      </c>
      <c r="AI202" s="147">
        <f t="shared" ref="AI202:AI265" si="120">SUM(AB202:AH202)</f>
        <v>121503.43940040711</v>
      </c>
      <c r="AJ202" s="35">
        <f>IF(OR(K202="Yes",Summary!$G$77="EP"),$AI202*M202,AB202)</f>
        <v>59769.944353976134</v>
      </c>
      <c r="AK202" s="38">
        <f>IF(OR(L202="Yes",Summary!$G$77="EP"),$AI202*N202,AC202)</f>
        <v>0</v>
      </c>
      <c r="AL202" s="38">
        <f>IF(OR(M202="Yes",Summary!$G$77="EP"),$AI202*O202,AD202)</f>
        <v>0</v>
      </c>
      <c r="AM202" s="38">
        <f>IF(OR(N202="Yes",Summary!$G$77="EP"),$AI202*P202,AE202)</f>
        <v>15998.395605590908</v>
      </c>
      <c r="AN202" s="38">
        <f>IF(OR(O202="Yes",Summary!$G$77="EP"),$AI202*Q202,AF202)</f>
        <v>15731.646052038945</v>
      </c>
      <c r="AO202" s="38">
        <f>IF(OR(P202="Yes",Summary!$G$77="EP"),$AI202*R202,AG202)</f>
        <v>15814.333290636614</v>
      </c>
      <c r="AP202" s="159">
        <f>IF(OR(Q202="Yes",Summary!$G$77="EP"),$AI202*S202,AH202)</f>
        <v>14189.120098164529</v>
      </c>
      <c r="AQ202" s="161">
        <f t="shared" si="98"/>
        <v>36409.566492431855</v>
      </c>
      <c r="AR202" s="158">
        <f t="shared" si="99"/>
        <v>0</v>
      </c>
      <c r="AS202" s="158">
        <f t="shared" si="100"/>
        <v>0</v>
      </c>
      <c r="AT202" s="158">
        <f t="shared" si="101"/>
        <v>2266.0937981544935</v>
      </c>
      <c r="AU202" s="158">
        <f t="shared" si="102"/>
        <v>4330.8041437134052</v>
      </c>
      <c r="AV202" s="158">
        <f t="shared" si="103"/>
        <v>16011.271935442557</v>
      </c>
      <c r="AW202" s="162">
        <f t="shared" si="104"/>
        <v>6390.9197811749063</v>
      </c>
      <c r="AY202" s="40">
        <f t="shared" si="105"/>
        <v>101227.10735647778</v>
      </c>
      <c r="AZ202" s="176">
        <f t="shared" si="106"/>
        <v>108537.87849035856</v>
      </c>
      <c r="BA202" s="41">
        <f t="shared" si="107"/>
        <v>109338.64748387932</v>
      </c>
      <c r="BB202" s="176">
        <f t="shared" si="108"/>
        <v>127987.16484472726</v>
      </c>
      <c r="BC202" s="41">
        <f t="shared" si="109"/>
        <v>125853.16841631156</v>
      </c>
      <c r="BD202" s="176">
        <f t="shared" si="110"/>
        <v>126514.66632509287</v>
      </c>
      <c r="BE202" s="42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Growth'!O209</f>
        <v>No</v>
      </c>
      <c r="L203" s="155"/>
      <c r="M203" s="150">
        <f>Summary!$G$56</f>
        <v>0.5</v>
      </c>
      <c r="N203" s="149">
        <f>Summary!$G$57</f>
        <v>0</v>
      </c>
      <c r="O203" s="149">
        <f>Summary!$G$58</f>
        <v>0</v>
      </c>
      <c r="P203" s="149">
        <f>Summary!$G$59</f>
        <v>0.125</v>
      </c>
      <c r="Q203" s="149">
        <f>Summary!$G$60</f>
        <v>0.125</v>
      </c>
      <c r="R203" s="149">
        <f>Summary!$G$61</f>
        <v>0.125</v>
      </c>
      <c r="S203" s="149">
        <f>Summary!$G$62</f>
        <v>0.125</v>
      </c>
      <c r="T203" s="153">
        <f t="shared" si="112"/>
        <v>1</v>
      </c>
      <c r="U203" s="161">
        <f t="shared" si="91"/>
        <v>36409.566492431855</v>
      </c>
      <c r="V203" s="158">
        <f t="shared" si="92"/>
        <v>0</v>
      </c>
      <c r="W203" s="158">
        <f t="shared" si="93"/>
        <v>0</v>
      </c>
      <c r="X203" s="158">
        <f t="shared" si="94"/>
        <v>2266.0937981544935</v>
      </c>
      <c r="Y203" s="158">
        <f t="shared" si="95"/>
        <v>4330.8041437134052</v>
      </c>
      <c r="Z203" s="158">
        <f t="shared" si="96"/>
        <v>16011.271935442557</v>
      </c>
      <c r="AA203" s="162">
        <f t="shared" si="97"/>
        <v>6390.9197811749063</v>
      </c>
      <c r="AB203" s="38">
        <f t="shared" si="113"/>
        <v>59766.30339732689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66">
        <f t="shared" si="119"/>
        <v>14384.043151490363</v>
      </c>
      <c r="AI203" s="147">
        <f t="shared" si="120"/>
        <v>121423.2739054284</v>
      </c>
      <c r="AJ203" s="35">
        <f>IF(OR(K203="Yes",Summary!$G$77="EP"),$AI203*M203,AB203)</f>
        <v>59766.30339732689</v>
      </c>
      <c r="AK203" s="38">
        <f>IF(OR(L203="Yes",Summary!$G$77="EP"),$AI203*N203,AC203)</f>
        <v>0</v>
      </c>
      <c r="AL203" s="38">
        <f>IF(OR(M203="Yes",Summary!$G$77="EP"),$AI203*O203,AD203)</f>
        <v>0</v>
      </c>
      <c r="AM203" s="38">
        <f>IF(OR(N203="Yes",Summary!$G$77="EP"),$AI203*P203,AE203)</f>
        <v>15955.56643280579</v>
      </c>
      <c r="AN203" s="38">
        <f>IF(OR(O203="Yes",Summary!$G$77="EP"),$AI203*Q203,AF203)</f>
        <v>15672.747115684442</v>
      </c>
      <c r="AO203" s="38">
        <f>IF(OR(P203="Yes",Summary!$G$77="EP"),$AI203*R203,AG203)</f>
        <v>15644.613808120923</v>
      </c>
      <c r="AP203" s="159">
        <f>IF(OR(Q203="Yes",Summary!$G$77="EP"),$AI203*S203,AH203)</f>
        <v>14384.043151490363</v>
      </c>
      <c r="AQ203" s="161">
        <f t="shared" si="98"/>
        <v>36409.566492431855</v>
      </c>
      <c r="AR203" s="158">
        <f t="shared" si="99"/>
        <v>0</v>
      </c>
      <c r="AS203" s="158">
        <f t="shared" si="100"/>
        <v>0</v>
      </c>
      <c r="AT203" s="158">
        <f t="shared" si="101"/>
        <v>2266.0937981544935</v>
      </c>
      <c r="AU203" s="158">
        <f t="shared" si="102"/>
        <v>4330.8041437134052</v>
      </c>
      <c r="AV203" s="158">
        <f t="shared" si="103"/>
        <v>16011.271935442557</v>
      </c>
      <c r="AW203" s="162">
        <f t="shared" si="104"/>
        <v>6390.9197811749063</v>
      </c>
      <c r="AY203" s="40">
        <f t="shared" si="105"/>
        <v>101220.94098785226</v>
      </c>
      <c r="AZ203" s="176">
        <f t="shared" si="106"/>
        <v>108683.18736990927</v>
      </c>
      <c r="BA203" s="41">
        <f t="shared" si="107"/>
        <v>109348.36849097566</v>
      </c>
      <c r="BB203" s="176">
        <f t="shared" si="108"/>
        <v>127644.53146244632</v>
      </c>
      <c r="BC203" s="41">
        <f t="shared" si="109"/>
        <v>125381.97692547554</v>
      </c>
      <c r="BD203" s="176">
        <f t="shared" si="110"/>
        <v>125156.91046496734</v>
      </c>
      <c r="BE203" s="42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Growth'!O210</f>
        <v>No</v>
      </c>
      <c r="L204" s="155"/>
      <c r="M204" s="150">
        <f>Summary!$G$56</f>
        <v>0.5</v>
      </c>
      <c r="N204" s="149">
        <f>Summary!$G$57</f>
        <v>0</v>
      </c>
      <c r="O204" s="149">
        <f>Summary!$G$58</f>
        <v>0</v>
      </c>
      <c r="P204" s="149">
        <f>Summary!$G$59</f>
        <v>0.125</v>
      </c>
      <c r="Q204" s="149">
        <f>Summary!$G$60</f>
        <v>0.125</v>
      </c>
      <c r="R204" s="149">
        <f>Summary!$G$61</f>
        <v>0.125</v>
      </c>
      <c r="S204" s="149">
        <f>Summary!$G$62</f>
        <v>0.125</v>
      </c>
      <c r="T204" s="153">
        <f t="shared" si="112"/>
        <v>1</v>
      </c>
      <c r="U204" s="161">
        <f t="shared" si="91"/>
        <v>36409.566492431855</v>
      </c>
      <c r="V204" s="158">
        <f t="shared" si="92"/>
        <v>0</v>
      </c>
      <c r="W204" s="158">
        <f t="shared" si="93"/>
        <v>0</v>
      </c>
      <c r="X204" s="158">
        <f t="shared" si="94"/>
        <v>2266.0937981544935</v>
      </c>
      <c r="Y204" s="158">
        <f t="shared" si="95"/>
        <v>4330.8041437134052</v>
      </c>
      <c r="Z204" s="158">
        <f t="shared" si="96"/>
        <v>16011.271935442557</v>
      </c>
      <c r="AA204" s="162">
        <f t="shared" si="97"/>
        <v>6390.9197811749063</v>
      </c>
      <c r="AB204" s="38">
        <f t="shared" si="113"/>
        <v>59762.662440677646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66">
        <f t="shared" si="119"/>
        <v>14365.509484124954</v>
      </c>
      <c r="AI204" s="147">
        <f t="shared" si="120"/>
        <v>121657.50237472806</v>
      </c>
      <c r="AJ204" s="35">
        <f>IF(OR(K204="Yes",Summary!$G$77="EP"),$AI204*M204,AB204)</f>
        <v>59762.662440677646</v>
      </c>
      <c r="AK204" s="38">
        <f>IF(OR(L204="Yes",Summary!$G$77="EP"),$AI204*N204,AC204)</f>
        <v>0</v>
      </c>
      <c r="AL204" s="38">
        <f>IF(OR(M204="Yes",Summary!$G$77="EP"),$AI204*O204,AD204)</f>
        <v>0</v>
      </c>
      <c r="AM204" s="38">
        <f>IF(OR(N204="Yes",Summary!$G$77="EP"),$AI204*P204,AE204)</f>
        <v>16043.264262794368</v>
      </c>
      <c r="AN204" s="38">
        <f>IF(OR(O204="Yes",Summary!$G$77="EP"),$AI204*Q204,AF204)</f>
        <v>15812.632089526383</v>
      </c>
      <c r="AO204" s="38">
        <f>IF(OR(P204="Yes",Summary!$G$77="EP"),$AI204*R204,AG204)</f>
        <v>15673.434097604719</v>
      </c>
      <c r="AP204" s="159">
        <f>IF(OR(Q204="Yes",Summary!$G$77="EP"),$AI204*S204,AH204)</f>
        <v>14365.509484124954</v>
      </c>
      <c r="AQ204" s="161">
        <f t="shared" si="98"/>
        <v>36409.566492431855</v>
      </c>
      <c r="AR204" s="158">
        <f t="shared" si="99"/>
        <v>0</v>
      </c>
      <c r="AS204" s="158">
        <f t="shared" si="100"/>
        <v>0</v>
      </c>
      <c r="AT204" s="158">
        <f t="shared" si="101"/>
        <v>2266.0937981544935</v>
      </c>
      <c r="AU204" s="158">
        <f t="shared" si="102"/>
        <v>4330.8041437134052</v>
      </c>
      <c r="AV204" s="158">
        <f t="shared" si="103"/>
        <v>16011.271935442557</v>
      </c>
      <c r="AW204" s="162">
        <f t="shared" si="104"/>
        <v>6390.9197811749063</v>
      </c>
      <c r="AY204" s="40">
        <f t="shared" si="105"/>
        <v>101214.77461922674</v>
      </c>
      <c r="AZ204" s="176">
        <f t="shared" si="106"/>
        <v>108749.9509091623</v>
      </c>
      <c r="BA204" s="41">
        <f t="shared" si="107"/>
        <v>109630.27769676938</v>
      </c>
      <c r="BB204" s="176">
        <f t="shared" si="108"/>
        <v>128346.11410235494</v>
      </c>
      <c r="BC204" s="41">
        <f t="shared" si="109"/>
        <v>126501.05671621107</v>
      </c>
      <c r="BD204" s="176">
        <f t="shared" si="110"/>
        <v>125387.47278083771</v>
      </c>
      <c r="BE204" s="42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Growth'!O211</f>
        <v>No</v>
      </c>
      <c r="L205" s="155"/>
      <c r="M205" s="150">
        <f>Summary!$G$56</f>
        <v>0.5</v>
      </c>
      <c r="N205" s="149">
        <f>Summary!$G$57</f>
        <v>0</v>
      </c>
      <c r="O205" s="149">
        <f>Summary!$G$58</f>
        <v>0</v>
      </c>
      <c r="P205" s="149">
        <f>Summary!$G$59</f>
        <v>0.125</v>
      </c>
      <c r="Q205" s="149">
        <f>Summary!$G$60</f>
        <v>0.125</v>
      </c>
      <c r="R205" s="149">
        <f>Summary!$G$61</f>
        <v>0.125</v>
      </c>
      <c r="S205" s="149">
        <f>Summary!$G$62</f>
        <v>0.125</v>
      </c>
      <c r="T205" s="153">
        <f t="shared" si="112"/>
        <v>1</v>
      </c>
      <c r="U205" s="161">
        <f t="shared" si="91"/>
        <v>36409.566492431855</v>
      </c>
      <c r="V205" s="158">
        <f t="shared" si="92"/>
        <v>0</v>
      </c>
      <c r="W205" s="158">
        <f t="shared" si="93"/>
        <v>0</v>
      </c>
      <c r="X205" s="158">
        <f t="shared" si="94"/>
        <v>2266.0937981544935</v>
      </c>
      <c r="Y205" s="158">
        <f t="shared" si="95"/>
        <v>4330.8041437134052</v>
      </c>
      <c r="Z205" s="158">
        <f t="shared" si="96"/>
        <v>16011.271935442557</v>
      </c>
      <c r="AA205" s="162">
        <f t="shared" si="97"/>
        <v>6390.9197811749063</v>
      </c>
      <c r="AB205" s="38">
        <f t="shared" si="113"/>
        <v>59762.662440677646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66">
        <f t="shared" si="119"/>
        <v>14365.509484124954</v>
      </c>
      <c r="AI205" s="147">
        <f t="shared" si="120"/>
        <v>121657.50237472806</v>
      </c>
      <c r="AJ205" s="35">
        <f>IF(OR(K205="Yes",Summary!$G$77="EP"),$AI205*M205,AB205)</f>
        <v>59762.662440677646</v>
      </c>
      <c r="AK205" s="38">
        <f>IF(OR(L205="Yes",Summary!$G$77="EP"),$AI205*N205,AC205)</f>
        <v>0</v>
      </c>
      <c r="AL205" s="38">
        <f>IF(OR(M205="Yes",Summary!$G$77="EP"),$AI205*O205,AD205)</f>
        <v>0</v>
      </c>
      <c r="AM205" s="38">
        <f>IF(OR(N205="Yes",Summary!$G$77="EP"),$AI205*P205,AE205)</f>
        <v>16043.264262794368</v>
      </c>
      <c r="AN205" s="38">
        <f>IF(OR(O205="Yes",Summary!$G$77="EP"),$AI205*Q205,AF205)</f>
        <v>15812.632089526383</v>
      </c>
      <c r="AO205" s="38">
        <f>IF(OR(P205="Yes",Summary!$G$77="EP"),$AI205*R205,AG205)</f>
        <v>15673.434097604719</v>
      </c>
      <c r="AP205" s="159">
        <f>IF(OR(Q205="Yes",Summary!$G$77="EP"),$AI205*S205,AH205)</f>
        <v>14365.509484124954</v>
      </c>
      <c r="AQ205" s="161">
        <f t="shared" si="98"/>
        <v>36409.566492431855</v>
      </c>
      <c r="AR205" s="158">
        <f t="shared" si="99"/>
        <v>0</v>
      </c>
      <c r="AS205" s="158">
        <f t="shared" si="100"/>
        <v>0</v>
      </c>
      <c r="AT205" s="158">
        <f t="shared" si="101"/>
        <v>2266.0937981544935</v>
      </c>
      <c r="AU205" s="158">
        <f t="shared" si="102"/>
        <v>4330.8041437134052</v>
      </c>
      <c r="AV205" s="158">
        <f t="shared" si="103"/>
        <v>16011.271935442557</v>
      </c>
      <c r="AW205" s="162">
        <f t="shared" si="104"/>
        <v>6390.9197811749063</v>
      </c>
      <c r="AY205" s="40">
        <f t="shared" si="105"/>
        <v>101214.77461922674</v>
      </c>
      <c r="AZ205" s="176">
        <f t="shared" si="106"/>
        <v>108749.9509091623</v>
      </c>
      <c r="BA205" s="41">
        <f t="shared" si="107"/>
        <v>109630.27769676938</v>
      </c>
      <c r="BB205" s="176">
        <f t="shared" si="108"/>
        <v>128346.11410235494</v>
      </c>
      <c r="BC205" s="41">
        <f t="shared" si="109"/>
        <v>126501.05671621107</v>
      </c>
      <c r="BD205" s="176">
        <f t="shared" si="110"/>
        <v>125387.47278083771</v>
      </c>
      <c r="BE205" s="42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Growth'!O212</f>
        <v>No</v>
      </c>
      <c r="L206" s="155"/>
      <c r="M206" s="150">
        <f>Summary!$G$56</f>
        <v>0.5</v>
      </c>
      <c r="N206" s="149">
        <f>Summary!$G$57</f>
        <v>0</v>
      </c>
      <c r="O206" s="149">
        <f>Summary!$G$58</f>
        <v>0</v>
      </c>
      <c r="P206" s="149">
        <f>Summary!$G$59</f>
        <v>0.125</v>
      </c>
      <c r="Q206" s="149">
        <f>Summary!$G$60</f>
        <v>0.125</v>
      </c>
      <c r="R206" s="149">
        <f>Summary!$G$61</f>
        <v>0.125</v>
      </c>
      <c r="S206" s="149">
        <f>Summary!$G$62</f>
        <v>0.125</v>
      </c>
      <c r="T206" s="153">
        <f t="shared" si="112"/>
        <v>1</v>
      </c>
      <c r="U206" s="161">
        <f t="shared" si="91"/>
        <v>36409.566492431855</v>
      </c>
      <c r="V206" s="158">
        <f t="shared" si="92"/>
        <v>0</v>
      </c>
      <c r="W206" s="158">
        <f t="shared" si="93"/>
        <v>0</v>
      </c>
      <c r="X206" s="158">
        <f t="shared" si="94"/>
        <v>2266.0937981544935</v>
      </c>
      <c r="Y206" s="158">
        <f t="shared" si="95"/>
        <v>4330.8041437134052</v>
      </c>
      <c r="Z206" s="158">
        <f t="shared" si="96"/>
        <v>16011.271935442557</v>
      </c>
      <c r="AA206" s="162">
        <f t="shared" si="97"/>
        <v>6390.9197811749063</v>
      </c>
      <c r="AB206" s="38">
        <f t="shared" si="113"/>
        <v>59762.662440677646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66">
        <f t="shared" si="119"/>
        <v>14391.712255227772</v>
      </c>
      <c r="AI206" s="147">
        <f t="shared" si="120"/>
        <v>120725.67086023364</v>
      </c>
      <c r="AJ206" s="35">
        <f>IF(OR(K206="Yes",Summary!$G$77="EP"),$AI206*M206,AB206)</f>
        <v>59762.662440677646</v>
      </c>
      <c r="AK206" s="38">
        <f>IF(OR(L206="Yes",Summary!$G$77="EP"),$AI206*N206,AC206)</f>
        <v>0</v>
      </c>
      <c r="AL206" s="38">
        <f>IF(OR(M206="Yes",Summary!$G$77="EP"),$AI206*O206,AD206)</f>
        <v>0</v>
      </c>
      <c r="AM206" s="38">
        <f>IF(OR(N206="Yes",Summary!$G$77="EP"),$AI206*P206,AE206)</f>
        <v>15547.66954913798</v>
      </c>
      <c r="AN206" s="38">
        <f>IF(OR(O206="Yes",Summary!$G$77="EP"),$AI206*Q206,AF206)</f>
        <v>15409.434223746668</v>
      </c>
      <c r="AO206" s="38">
        <f>IF(OR(P206="Yes",Summary!$G$77="EP"),$AI206*R206,AG206)</f>
        <v>15614.192391443581</v>
      </c>
      <c r="AP206" s="159">
        <f>IF(OR(Q206="Yes",Summary!$G$77="EP"),$AI206*S206,AH206)</f>
        <v>14391.712255227772</v>
      </c>
      <c r="AQ206" s="161">
        <f t="shared" si="98"/>
        <v>36409.566492431855</v>
      </c>
      <c r="AR206" s="158">
        <f t="shared" si="99"/>
        <v>0</v>
      </c>
      <c r="AS206" s="158">
        <f t="shared" si="100"/>
        <v>0</v>
      </c>
      <c r="AT206" s="158">
        <f t="shared" si="101"/>
        <v>2266.0937981544935</v>
      </c>
      <c r="AU206" s="158">
        <f t="shared" si="102"/>
        <v>4330.8041437134052</v>
      </c>
      <c r="AV206" s="158">
        <f t="shared" si="103"/>
        <v>16011.271935442557</v>
      </c>
      <c r="AW206" s="162">
        <f t="shared" si="104"/>
        <v>6390.9197811749063</v>
      </c>
      <c r="AY206" s="40">
        <f t="shared" si="105"/>
        <v>101214.77461922674</v>
      </c>
      <c r="AZ206" s="176">
        <f t="shared" si="106"/>
        <v>108207.98806110828</v>
      </c>
      <c r="BA206" s="41">
        <f t="shared" si="107"/>
        <v>108139.72327533131</v>
      </c>
      <c r="BB206" s="176">
        <f t="shared" si="108"/>
        <v>124381.35639310384</v>
      </c>
      <c r="BC206" s="41">
        <f t="shared" si="109"/>
        <v>123275.47378997334</v>
      </c>
      <c r="BD206" s="176">
        <f t="shared" si="110"/>
        <v>124913.5391315486</v>
      </c>
      <c r="BE206" s="42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Growth'!O213</f>
        <v>No</v>
      </c>
      <c r="L207" s="155"/>
      <c r="M207" s="150">
        <f>Summary!$G$56</f>
        <v>0.5</v>
      </c>
      <c r="N207" s="149">
        <f>Summary!$G$57</f>
        <v>0</v>
      </c>
      <c r="O207" s="149">
        <f>Summary!$G$58</f>
        <v>0</v>
      </c>
      <c r="P207" s="149">
        <f>Summary!$G$59</f>
        <v>0.125</v>
      </c>
      <c r="Q207" s="149">
        <f>Summary!$G$60</f>
        <v>0.125</v>
      </c>
      <c r="R207" s="149">
        <f>Summary!$G$61</f>
        <v>0.125</v>
      </c>
      <c r="S207" s="149">
        <f>Summary!$G$62</f>
        <v>0.125</v>
      </c>
      <c r="T207" s="153">
        <f t="shared" si="112"/>
        <v>1</v>
      </c>
      <c r="U207" s="161">
        <f t="shared" si="91"/>
        <v>36409.566492431855</v>
      </c>
      <c r="V207" s="158">
        <f t="shared" si="92"/>
        <v>0</v>
      </c>
      <c r="W207" s="158">
        <f t="shared" si="93"/>
        <v>0</v>
      </c>
      <c r="X207" s="158">
        <f t="shared" si="94"/>
        <v>2266.0937981544935</v>
      </c>
      <c r="Y207" s="158">
        <f t="shared" si="95"/>
        <v>4330.8041437134052</v>
      </c>
      <c r="Z207" s="158">
        <f t="shared" si="96"/>
        <v>16011.271935442557</v>
      </c>
      <c r="AA207" s="162">
        <f t="shared" si="97"/>
        <v>6390.9197811749063</v>
      </c>
      <c r="AB207" s="38">
        <f t="shared" si="113"/>
        <v>59762.662440677646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66">
        <f t="shared" si="119"/>
        <v>14191.676466076999</v>
      </c>
      <c r="AI207" s="147">
        <f t="shared" si="120"/>
        <v>120416.26767504975</v>
      </c>
      <c r="AJ207" s="35">
        <f>IF(OR(K207="Yes",Summary!$G$77="EP"),$AI207*M207,AB207)</f>
        <v>59762.662440677646</v>
      </c>
      <c r="AK207" s="38">
        <f>IF(OR(L207="Yes",Summary!$G$77="EP"),$AI207*N207,AC207)</f>
        <v>0</v>
      </c>
      <c r="AL207" s="38">
        <f>IF(OR(M207="Yes",Summary!$G$77="EP"),$AI207*O207,AD207)</f>
        <v>0</v>
      </c>
      <c r="AM207" s="38">
        <f>IF(OR(N207="Yes",Summary!$G$77="EP"),$AI207*P207,AE207)</f>
        <v>15538.831783325177</v>
      </c>
      <c r="AN207" s="38">
        <f>IF(OR(O207="Yes",Summary!$G$77="EP"),$AI207*Q207,AF207)</f>
        <v>15403.37109794547</v>
      </c>
      <c r="AO207" s="38">
        <f>IF(OR(P207="Yes",Summary!$G$77="EP"),$AI207*R207,AG207)</f>
        <v>15519.725887024471</v>
      </c>
      <c r="AP207" s="159">
        <f>IF(OR(Q207="Yes",Summary!$G$77="EP"),$AI207*S207,AH207)</f>
        <v>14191.676466076999</v>
      </c>
      <c r="AQ207" s="161">
        <f t="shared" si="98"/>
        <v>36409.566492431855</v>
      </c>
      <c r="AR207" s="158">
        <f t="shared" si="99"/>
        <v>0</v>
      </c>
      <c r="AS207" s="158">
        <f t="shared" si="100"/>
        <v>0</v>
      </c>
      <c r="AT207" s="158">
        <f t="shared" si="101"/>
        <v>2266.0937981544935</v>
      </c>
      <c r="AU207" s="158">
        <f t="shared" si="102"/>
        <v>4330.8041437134052</v>
      </c>
      <c r="AV207" s="158">
        <f t="shared" si="103"/>
        <v>16011.271935442557</v>
      </c>
      <c r="AW207" s="162">
        <f t="shared" si="104"/>
        <v>6390.9197811749063</v>
      </c>
      <c r="AY207" s="40">
        <f t="shared" si="105"/>
        <v>101214.77461922674</v>
      </c>
      <c r="AZ207" s="176">
        <f t="shared" si="106"/>
        <v>107803.47955857519</v>
      </c>
      <c r="BA207" s="41">
        <f t="shared" si="107"/>
        <v>108055.47454716309</v>
      </c>
      <c r="BB207" s="176">
        <f t="shared" si="108"/>
        <v>124310.65426660141</v>
      </c>
      <c r="BC207" s="41">
        <f t="shared" si="109"/>
        <v>123226.96878356376</v>
      </c>
      <c r="BD207" s="176">
        <f t="shared" si="110"/>
        <v>124157.80709619573</v>
      </c>
      <c r="BE207" s="42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Growth'!O214</f>
        <v>No</v>
      </c>
      <c r="L208" s="155"/>
      <c r="M208" s="150">
        <f>Summary!$G$56</f>
        <v>0.5</v>
      </c>
      <c r="N208" s="149">
        <f>Summary!$G$57</f>
        <v>0</v>
      </c>
      <c r="O208" s="149">
        <f>Summary!$G$58</f>
        <v>0</v>
      </c>
      <c r="P208" s="149">
        <f>Summary!$G$59</f>
        <v>0.125</v>
      </c>
      <c r="Q208" s="149">
        <f>Summary!$G$60</f>
        <v>0.125</v>
      </c>
      <c r="R208" s="149">
        <f>Summary!$G$61</f>
        <v>0.125</v>
      </c>
      <c r="S208" s="149">
        <f>Summary!$G$62</f>
        <v>0.125</v>
      </c>
      <c r="T208" s="153">
        <f t="shared" si="112"/>
        <v>1</v>
      </c>
      <c r="U208" s="161">
        <f t="shared" si="91"/>
        <v>36409.566492431855</v>
      </c>
      <c r="V208" s="158">
        <f t="shared" si="92"/>
        <v>0</v>
      </c>
      <c r="W208" s="158">
        <f t="shared" si="93"/>
        <v>0</v>
      </c>
      <c r="X208" s="158">
        <f t="shared" si="94"/>
        <v>2266.0937981544935</v>
      </c>
      <c r="Y208" s="158">
        <f t="shared" si="95"/>
        <v>4330.8041437134052</v>
      </c>
      <c r="Z208" s="158">
        <f t="shared" si="96"/>
        <v>16011.271935442557</v>
      </c>
      <c r="AA208" s="162">
        <f t="shared" si="97"/>
        <v>6390.9197811749063</v>
      </c>
      <c r="AB208" s="38">
        <f t="shared" si="113"/>
        <v>59759.021484028402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66">
        <f t="shared" si="119"/>
        <v>14203.819213661231</v>
      </c>
      <c r="AI208" s="147">
        <f t="shared" si="120"/>
        <v>120026.30955345824</v>
      </c>
      <c r="AJ208" s="35">
        <f>IF(OR(K208="Yes",Summary!$G$77="EP"),$AI208*M208,AB208)</f>
        <v>59759.021484028402</v>
      </c>
      <c r="AK208" s="38">
        <f>IF(OR(L208="Yes",Summary!$G$77="EP"),$AI208*N208,AC208)</f>
        <v>0</v>
      </c>
      <c r="AL208" s="38">
        <f>IF(OR(M208="Yes",Summary!$G$77="EP"),$AI208*O208,AD208)</f>
        <v>0</v>
      </c>
      <c r="AM208" s="38">
        <f>IF(OR(N208="Yes",Summary!$G$77="EP"),$AI208*P208,AE208)</f>
        <v>15432.0987654321</v>
      </c>
      <c r="AN208" s="38">
        <f>IF(OR(O208="Yes",Summary!$G$77="EP"),$AI208*Q208,AF208)</f>
        <v>15161.279146311888</v>
      </c>
      <c r="AO208" s="38">
        <f>IF(OR(P208="Yes",Summary!$G$77="EP"),$AI208*R208,AG208)</f>
        <v>15470.090944024598</v>
      </c>
      <c r="AP208" s="159">
        <f>IF(OR(Q208="Yes",Summary!$G$77="EP"),$AI208*S208,AH208)</f>
        <v>14203.819213661231</v>
      </c>
      <c r="AQ208" s="161">
        <f t="shared" si="98"/>
        <v>36409.566492431855</v>
      </c>
      <c r="AR208" s="158">
        <f t="shared" si="99"/>
        <v>0</v>
      </c>
      <c r="AS208" s="158">
        <f t="shared" si="100"/>
        <v>0</v>
      </c>
      <c r="AT208" s="158">
        <f t="shared" si="101"/>
        <v>2266.0937981544935</v>
      </c>
      <c r="AU208" s="158">
        <f t="shared" si="102"/>
        <v>4330.8041437134052</v>
      </c>
      <c r="AV208" s="158">
        <f t="shared" si="103"/>
        <v>16011.271935442557</v>
      </c>
      <c r="AW208" s="162">
        <f t="shared" si="104"/>
        <v>6390.9197811749063</v>
      </c>
      <c r="AY208" s="40">
        <f t="shared" si="105"/>
        <v>101208.60825060122</v>
      </c>
      <c r="AZ208" s="176">
        <f t="shared" si="106"/>
        <v>107426.46192514629</v>
      </c>
      <c r="BA208" s="41">
        <f t="shared" si="107"/>
        <v>107517.57882116587</v>
      </c>
      <c r="BB208" s="176">
        <f t="shared" si="108"/>
        <v>123456.7901234568</v>
      </c>
      <c r="BC208" s="41">
        <f t="shared" si="109"/>
        <v>121290.23317049511</v>
      </c>
      <c r="BD208" s="176">
        <f t="shared" si="110"/>
        <v>123760.72755219674</v>
      </c>
      <c r="BE208" s="42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Growth'!O215</f>
        <v>No</v>
      </c>
      <c r="L209" s="155"/>
      <c r="M209" s="150">
        <f>Summary!$G$56</f>
        <v>0.5</v>
      </c>
      <c r="N209" s="149">
        <f>Summary!$G$57</f>
        <v>0</v>
      </c>
      <c r="O209" s="149">
        <f>Summary!$G$58</f>
        <v>0</v>
      </c>
      <c r="P209" s="149">
        <f>Summary!$G$59</f>
        <v>0.125</v>
      </c>
      <c r="Q209" s="149">
        <f>Summary!$G$60</f>
        <v>0.125</v>
      </c>
      <c r="R209" s="149">
        <f>Summary!$G$61</f>
        <v>0.125</v>
      </c>
      <c r="S209" s="149">
        <f>Summary!$G$62</f>
        <v>0.125</v>
      </c>
      <c r="T209" s="153">
        <f t="shared" si="112"/>
        <v>1</v>
      </c>
      <c r="U209" s="161">
        <f t="shared" si="91"/>
        <v>36409.566492431855</v>
      </c>
      <c r="V209" s="158">
        <f t="shared" si="92"/>
        <v>0</v>
      </c>
      <c r="W209" s="158">
        <f t="shared" si="93"/>
        <v>0</v>
      </c>
      <c r="X209" s="158">
        <f t="shared" si="94"/>
        <v>2266.0937981544935</v>
      </c>
      <c r="Y209" s="158">
        <f t="shared" si="95"/>
        <v>4330.8041437134052</v>
      </c>
      <c r="Z209" s="158">
        <f t="shared" si="96"/>
        <v>16011.271935442557</v>
      </c>
      <c r="AA209" s="162">
        <f t="shared" si="97"/>
        <v>6390.9197811749063</v>
      </c>
      <c r="AB209" s="38">
        <f t="shared" si="113"/>
        <v>59759.021484028402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66">
        <f t="shared" si="119"/>
        <v>14191.03737409888</v>
      </c>
      <c r="AI209" s="147">
        <f t="shared" si="120"/>
        <v>119799.08499170252</v>
      </c>
      <c r="AJ209" s="35">
        <f>IF(OR(K209="Yes",Summary!$G$77="EP"),$AI209*M209,AB209)</f>
        <v>59759.021484028402</v>
      </c>
      <c r="AK209" s="38">
        <f>IF(OR(L209="Yes",Summary!$G$77="EP"),$AI209*N209,AC209)</f>
        <v>0</v>
      </c>
      <c r="AL209" s="38">
        <f>IF(OR(M209="Yes",Summary!$G$77="EP"),$AI209*O209,AD209)</f>
        <v>0</v>
      </c>
      <c r="AM209" s="38">
        <f>IF(OR(N209="Yes",Summary!$G$77="EP"),$AI209*P209,AE209)</f>
        <v>15294.546871884122</v>
      </c>
      <c r="AN209" s="38">
        <f>IF(OR(O209="Yes",Summary!$G$77="EP"),$AI209*Q209,AF209)</f>
        <v>15060.371409763367</v>
      </c>
      <c r="AO209" s="38">
        <f>IF(OR(P209="Yes",Summary!$G$77="EP"),$AI209*R209,AG209)</f>
        <v>15494.107851927763</v>
      </c>
      <c r="AP209" s="159">
        <f>IF(OR(Q209="Yes",Summary!$G$77="EP"),$AI209*S209,AH209)</f>
        <v>14191.03737409888</v>
      </c>
      <c r="AQ209" s="161">
        <f t="shared" si="98"/>
        <v>36409.566492431855</v>
      </c>
      <c r="AR209" s="158">
        <f t="shared" si="99"/>
        <v>0</v>
      </c>
      <c r="AS209" s="158">
        <f t="shared" si="100"/>
        <v>0</v>
      </c>
      <c r="AT209" s="158">
        <f t="shared" si="101"/>
        <v>2266.0937981544935</v>
      </c>
      <c r="AU209" s="158">
        <f t="shared" si="102"/>
        <v>4330.8041437134052</v>
      </c>
      <c r="AV209" s="158">
        <f t="shared" si="103"/>
        <v>16011.271935442557</v>
      </c>
      <c r="AW209" s="162">
        <f t="shared" si="104"/>
        <v>6390.9197811749063</v>
      </c>
      <c r="AY209" s="40">
        <f t="shared" si="105"/>
        <v>101208.60825060122</v>
      </c>
      <c r="AZ209" s="176">
        <f t="shared" si="106"/>
        <v>107273.29851156579</v>
      </c>
      <c r="BA209" s="41">
        <f t="shared" si="107"/>
        <v>107047.73014484299</v>
      </c>
      <c r="BB209" s="176">
        <f t="shared" si="108"/>
        <v>122356.37497507298</v>
      </c>
      <c r="BC209" s="41">
        <f t="shared" si="109"/>
        <v>120482.97127810694</v>
      </c>
      <c r="BD209" s="176">
        <f t="shared" si="110"/>
        <v>123952.86281542206</v>
      </c>
      <c r="BE209" s="42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Growth'!O216</f>
        <v>No</v>
      </c>
      <c r="L210" s="155"/>
      <c r="M210" s="150">
        <f>Summary!$G$56</f>
        <v>0.5</v>
      </c>
      <c r="N210" s="149">
        <f>Summary!$G$57</f>
        <v>0</v>
      </c>
      <c r="O210" s="149">
        <f>Summary!$G$58</f>
        <v>0</v>
      </c>
      <c r="P210" s="149">
        <f>Summary!$G$59</f>
        <v>0.125</v>
      </c>
      <c r="Q210" s="149">
        <f>Summary!$G$60</f>
        <v>0.125</v>
      </c>
      <c r="R210" s="149">
        <f>Summary!$G$61</f>
        <v>0.125</v>
      </c>
      <c r="S210" s="149">
        <f>Summary!$G$62</f>
        <v>0.125</v>
      </c>
      <c r="T210" s="153">
        <f t="shared" si="112"/>
        <v>1</v>
      </c>
      <c r="U210" s="161">
        <f t="shared" si="91"/>
        <v>36409.566492431855</v>
      </c>
      <c r="V210" s="158">
        <f t="shared" si="92"/>
        <v>0</v>
      </c>
      <c r="W210" s="158">
        <f t="shared" si="93"/>
        <v>0</v>
      </c>
      <c r="X210" s="158">
        <f t="shared" si="94"/>
        <v>2266.0937981544935</v>
      </c>
      <c r="Y210" s="158">
        <f t="shared" si="95"/>
        <v>4330.8041437134052</v>
      </c>
      <c r="Z210" s="158">
        <f t="shared" si="96"/>
        <v>16011.271935442557</v>
      </c>
      <c r="AA210" s="162">
        <f t="shared" si="97"/>
        <v>6390.9197811749063</v>
      </c>
      <c r="AB210" s="38">
        <f t="shared" si="113"/>
        <v>59755.380527379159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66">
        <f t="shared" si="119"/>
        <v>14095.173577381254</v>
      </c>
      <c r="AI210" s="147">
        <f t="shared" si="120"/>
        <v>120340.9700361888</v>
      </c>
      <c r="AJ210" s="35">
        <f>IF(OR(K210="Yes",Summary!$G$77="EP"),$AI210*M210,AB210)</f>
        <v>59755.380527379159</v>
      </c>
      <c r="AK210" s="38">
        <f>IF(OR(L210="Yes",Summary!$G$77="EP"),$AI210*N210,AC210)</f>
        <v>0</v>
      </c>
      <c r="AL210" s="38">
        <f>IF(OR(M210="Yes",Summary!$G$77="EP"),$AI210*O210,AD210)</f>
        <v>0</v>
      </c>
      <c r="AM210" s="38">
        <f>IF(OR(N210="Yes",Summary!$G$77="EP"),$AI210*P210,AE210)</f>
        <v>15668.452348579614</v>
      </c>
      <c r="AN210" s="38">
        <f>IF(OR(O210="Yes",Summary!$G$77="EP"),$AI210*Q210,AF210)</f>
        <v>15399.906454630496</v>
      </c>
      <c r="AO210" s="38">
        <f>IF(OR(P210="Yes",Summary!$G$77="EP"),$AI210*R210,AG210)</f>
        <v>15422.05712821827</v>
      </c>
      <c r="AP210" s="159">
        <f>IF(OR(Q210="Yes",Summary!$G$77="EP"),$AI210*S210,AH210)</f>
        <v>14095.173577381254</v>
      </c>
      <c r="AQ210" s="161">
        <f t="shared" si="98"/>
        <v>36409.566492431855</v>
      </c>
      <c r="AR210" s="158">
        <f t="shared" si="99"/>
        <v>0</v>
      </c>
      <c r="AS210" s="158">
        <f t="shared" si="100"/>
        <v>0</v>
      </c>
      <c r="AT210" s="158">
        <f t="shared" si="101"/>
        <v>2266.0937981544935</v>
      </c>
      <c r="AU210" s="158">
        <f t="shared" si="102"/>
        <v>4330.8041437134052</v>
      </c>
      <c r="AV210" s="158">
        <f t="shared" si="103"/>
        <v>16011.271935442557</v>
      </c>
      <c r="AW210" s="162">
        <f t="shared" si="104"/>
        <v>6390.9197811749063</v>
      </c>
      <c r="AY210" s="40">
        <f t="shared" si="105"/>
        <v>101202.44188197571</v>
      </c>
      <c r="AZ210" s="176">
        <f t="shared" si="106"/>
        <v>107450.0255272356</v>
      </c>
      <c r="BA210" s="41">
        <f t="shared" si="107"/>
        <v>108625.77363014808</v>
      </c>
      <c r="BB210" s="176">
        <f t="shared" si="108"/>
        <v>125347.61878863692</v>
      </c>
      <c r="BC210" s="41">
        <f t="shared" si="109"/>
        <v>123199.25163704397</v>
      </c>
      <c r="BD210" s="176">
        <f t="shared" si="110"/>
        <v>123376.45702574612</v>
      </c>
      <c r="BE210" s="42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Growth'!O217</f>
        <v>No</v>
      </c>
      <c r="L211" s="155"/>
      <c r="M211" s="150">
        <f>Summary!$G$56</f>
        <v>0.5</v>
      </c>
      <c r="N211" s="149">
        <f>Summary!$G$57</f>
        <v>0</v>
      </c>
      <c r="O211" s="149">
        <f>Summary!$G$58</f>
        <v>0</v>
      </c>
      <c r="P211" s="149">
        <f>Summary!$G$59</f>
        <v>0.125</v>
      </c>
      <c r="Q211" s="149">
        <f>Summary!$G$60</f>
        <v>0.125</v>
      </c>
      <c r="R211" s="149">
        <f>Summary!$G$61</f>
        <v>0.125</v>
      </c>
      <c r="S211" s="149">
        <f>Summary!$G$62</f>
        <v>0.125</v>
      </c>
      <c r="T211" s="153">
        <f t="shared" si="112"/>
        <v>1</v>
      </c>
      <c r="U211" s="161">
        <f t="shared" si="91"/>
        <v>36409.566492431855</v>
      </c>
      <c r="V211" s="158">
        <f t="shared" si="92"/>
        <v>0</v>
      </c>
      <c r="W211" s="158">
        <f t="shared" si="93"/>
        <v>0</v>
      </c>
      <c r="X211" s="158">
        <f t="shared" si="94"/>
        <v>2266.0937981544935</v>
      </c>
      <c r="Y211" s="158">
        <f t="shared" si="95"/>
        <v>4330.8041437134052</v>
      </c>
      <c r="Z211" s="158">
        <f t="shared" si="96"/>
        <v>16011.271935442557</v>
      </c>
      <c r="AA211" s="162">
        <f t="shared" si="97"/>
        <v>6390.9197811749063</v>
      </c>
      <c r="AB211" s="38">
        <f t="shared" si="113"/>
        <v>59755.380527379159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66">
        <f t="shared" si="119"/>
        <v>14352.727644562605</v>
      </c>
      <c r="AI211" s="147">
        <f t="shared" si="120"/>
        <v>120656.73006730751</v>
      </c>
      <c r="AJ211" s="35">
        <f>IF(OR(K211="Yes",Summary!$G$77="EP"),$AI211*M211,AB211)</f>
        <v>59755.380527379159</v>
      </c>
      <c r="AK211" s="38">
        <f>IF(OR(L211="Yes",Summary!$G$77="EP"),$AI211*N211,AC211)</f>
        <v>0</v>
      </c>
      <c r="AL211" s="38">
        <f>IF(OR(M211="Yes",Summary!$G$77="EP"),$AI211*O211,AD211)</f>
        <v>0</v>
      </c>
      <c r="AM211" s="38">
        <f>IF(OR(N211="Yes",Summary!$G$77="EP"),$AI211*P211,AE211)</f>
        <v>15585.966534326792</v>
      </c>
      <c r="AN211" s="38">
        <f>IF(OR(O211="Yes",Summary!$G$77="EP"),$AI211*Q211,AF211)</f>
        <v>15302.030280982575</v>
      </c>
      <c r="AO211" s="38">
        <f>IF(OR(P211="Yes",Summary!$G$77="EP"),$AI211*R211,AG211)</f>
        <v>15660.625080056365</v>
      </c>
      <c r="AP211" s="159">
        <f>IF(OR(Q211="Yes",Summary!$G$77="EP"),$AI211*S211,AH211)</f>
        <v>14352.727644562605</v>
      </c>
      <c r="AQ211" s="161">
        <f t="shared" si="98"/>
        <v>36409.566492431855</v>
      </c>
      <c r="AR211" s="158">
        <f t="shared" si="99"/>
        <v>0</v>
      </c>
      <c r="AS211" s="158">
        <f t="shared" si="100"/>
        <v>0</v>
      </c>
      <c r="AT211" s="158">
        <f t="shared" si="101"/>
        <v>2266.0937981544935</v>
      </c>
      <c r="AU211" s="158">
        <f t="shared" si="102"/>
        <v>4330.8041437134052</v>
      </c>
      <c r="AV211" s="158">
        <f t="shared" si="103"/>
        <v>16011.271935442557</v>
      </c>
      <c r="AW211" s="162">
        <f t="shared" si="104"/>
        <v>6390.9197811749063</v>
      </c>
      <c r="AY211" s="40">
        <f t="shared" si="105"/>
        <v>101202.44188197571</v>
      </c>
      <c r="AZ211" s="176">
        <f t="shared" si="106"/>
        <v>107944.86117111103</v>
      </c>
      <c r="BA211" s="41">
        <f t="shared" si="107"/>
        <v>108233.69301059589</v>
      </c>
      <c r="BB211" s="176">
        <f t="shared" si="108"/>
        <v>124687.73227461433</v>
      </c>
      <c r="BC211" s="41">
        <f t="shared" si="109"/>
        <v>122416.2422478606</v>
      </c>
      <c r="BD211" s="176">
        <f t="shared" si="110"/>
        <v>125285.00064045087</v>
      </c>
      <c r="BE211" s="42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Growth'!O218</f>
        <v>No</v>
      </c>
      <c r="L212" s="155"/>
      <c r="M212" s="150">
        <f>Summary!$G$56</f>
        <v>0.5</v>
      </c>
      <c r="N212" s="149">
        <f>Summary!$G$57</f>
        <v>0</v>
      </c>
      <c r="O212" s="149">
        <f>Summary!$G$58</f>
        <v>0</v>
      </c>
      <c r="P212" s="149">
        <f>Summary!$G$59</f>
        <v>0.125</v>
      </c>
      <c r="Q212" s="149">
        <f>Summary!$G$60</f>
        <v>0.125</v>
      </c>
      <c r="R212" s="149">
        <f>Summary!$G$61</f>
        <v>0.125</v>
      </c>
      <c r="S212" s="149">
        <f>Summary!$G$62</f>
        <v>0.125</v>
      </c>
      <c r="T212" s="153">
        <f t="shared" si="112"/>
        <v>1</v>
      </c>
      <c r="U212" s="161">
        <f t="shared" si="91"/>
        <v>36409.566492431855</v>
      </c>
      <c r="V212" s="158">
        <f t="shared" si="92"/>
        <v>0</v>
      </c>
      <c r="W212" s="158">
        <f t="shared" si="93"/>
        <v>0</v>
      </c>
      <c r="X212" s="158">
        <f t="shared" si="94"/>
        <v>2266.0937981544935</v>
      </c>
      <c r="Y212" s="158">
        <f t="shared" si="95"/>
        <v>4330.8041437134052</v>
      </c>
      <c r="Z212" s="158">
        <f t="shared" si="96"/>
        <v>16011.271935442557</v>
      </c>
      <c r="AA212" s="162">
        <f t="shared" si="97"/>
        <v>6390.9197811749063</v>
      </c>
      <c r="AB212" s="38">
        <f t="shared" si="113"/>
        <v>59755.380527379159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66">
        <f t="shared" si="119"/>
        <v>14419.83230226494</v>
      </c>
      <c r="AI212" s="147">
        <f t="shared" si="120"/>
        <v>120607.3910234795</v>
      </c>
      <c r="AJ212" s="35">
        <f>IF(OR(K212="Yes",Summary!$G$77="EP"),$AI212*M212,AB212)</f>
        <v>59755.380527379159</v>
      </c>
      <c r="AK212" s="38">
        <f>IF(OR(L212="Yes",Summary!$G$77="EP"),$AI212*N212,AC212)</f>
        <v>0</v>
      </c>
      <c r="AL212" s="38">
        <f>IF(OR(M212="Yes",Summary!$G$77="EP"),$AI212*O212,AD212)</f>
        <v>0</v>
      </c>
      <c r="AM212" s="38">
        <f>IF(OR(N212="Yes",Summary!$G$77="EP"),$AI212*P212,AE212)</f>
        <v>15539.73822084444</v>
      </c>
      <c r="AN212" s="38">
        <f>IF(OR(O212="Yes",Summary!$G$77="EP"),$AI212*Q212,AF212)</f>
        <v>15379.118594740672</v>
      </c>
      <c r="AO212" s="38">
        <f>IF(OR(P212="Yes",Summary!$G$77="EP"),$AI212*R212,AG212)</f>
        <v>15513.321378250293</v>
      </c>
      <c r="AP212" s="159">
        <f>IF(OR(Q212="Yes",Summary!$G$77="EP"),$AI212*S212,AH212)</f>
        <v>14419.83230226494</v>
      </c>
      <c r="AQ212" s="161">
        <f t="shared" si="98"/>
        <v>36409.566492431855</v>
      </c>
      <c r="AR212" s="158">
        <f t="shared" si="99"/>
        <v>0</v>
      </c>
      <c r="AS212" s="158">
        <f t="shared" si="100"/>
        <v>0</v>
      </c>
      <c r="AT212" s="158">
        <f t="shared" si="101"/>
        <v>2266.0937981544935</v>
      </c>
      <c r="AU212" s="158">
        <f t="shared" si="102"/>
        <v>4330.8041437134052</v>
      </c>
      <c r="AV212" s="158">
        <f t="shared" si="103"/>
        <v>16011.271935442557</v>
      </c>
      <c r="AW212" s="162">
        <f t="shared" si="104"/>
        <v>6390.9197811749063</v>
      </c>
      <c r="AY212" s="40">
        <f t="shared" si="105"/>
        <v>101202.44188197571</v>
      </c>
      <c r="AZ212" s="176">
        <f t="shared" si="106"/>
        <v>107838.82496170914</v>
      </c>
      <c r="BA212" s="41">
        <f t="shared" si="107"/>
        <v>107851.33339814004</v>
      </c>
      <c r="BB212" s="176">
        <f t="shared" si="108"/>
        <v>124317.90576675552</v>
      </c>
      <c r="BC212" s="41">
        <f t="shared" si="109"/>
        <v>123032.94875792538</v>
      </c>
      <c r="BD212" s="176">
        <f t="shared" si="110"/>
        <v>124106.5710260023</v>
      </c>
      <c r="BE212" s="42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Growth'!O219</f>
        <v>No</v>
      </c>
      <c r="L213" s="155"/>
      <c r="M213" s="150">
        <f>Summary!$G$56</f>
        <v>0.5</v>
      </c>
      <c r="N213" s="149">
        <f>Summary!$G$57</f>
        <v>0</v>
      </c>
      <c r="O213" s="149">
        <f>Summary!$G$58</f>
        <v>0</v>
      </c>
      <c r="P213" s="149">
        <f>Summary!$G$59</f>
        <v>0.125</v>
      </c>
      <c r="Q213" s="149">
        <f>Summary!$G$60</f>
        <v>0.125</v>
      </c>
      <c r="R213" s="149">
        <f>Summary!$G$61</f>
        <v>0.125</v>
      </c>
      <c r="S213" s="149">
        <f>Summary!$G$62</f>
        <v>0.125</v>
      </c>
      <c r="T213" s="153">
        <f t="shared" si="112"/>
        <v>1</v>
      </c>
      <c r="U213" s="161">
        <f t="shared" si="91"/>
        <v>36409.566492431855</v>
      </c>
      <c r="V213" s="158">
        <f t="shared" si="92"/>
        <v>0</v>
      </c>
      <c r="W213" s="158">
        <f t="shared" si="93"/>
        <v>0</v>
      </c>
      <c r="X213" s="158">
        <f t="shared" si="94"/>
        <v>2266.0937981544935</v>
      </c>
      <c r="Y213" s="158">
        <f t="shared" si="95"/>
        <v>4330.8041437134052</v>
      </c>
      <c r="Z213" s="158">
        <f t="shared" si="96"/>
        <v>16011.271935442557</v>
      </c>
      <c r="AA213" s="162">
        <f t="shared" si="97"/>
        <v>6390.9197811749063</v>
      </c>
      <c r="AB213" s="38">
        <f t="shared" si="113"/>
        <v>59755.380527379159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66">
        <f t="shared" si="119"/>
        <v>14333.554885219079</v>
      </c>
      <c r="AI213" s="147">
        <f t="shared" si="120"/>
        <v>121042.79290259219</v>
      </c>
      <c r="AJ213" s="35">
        <f>IF(OR(K213="Yes",Summary!$G$77="EP"),$AI213*M213,AB213)</f>
        <v>59755.380527379159</v>
      </c>
      <c r="AK213" s="38">
        <f>IF(OR(L213="Yes",Summary!$G$77="EP"),$AI213*N213,AC213)</f>
        <v>0</v>
      </c>
      <c r="AL213" s="38">
        <f>IF(OR(M213="Yes",Summary!$G$77="EP"),$AI213*O213,AD213)</f>
        <v>0</v>
      </c>
      <c r="AM213" s="38">
        <f>IF(OR(N213="Yes",Summary!$G$77="EP"),$AI213*P213,AE213)</f>
        <v>15941.0634324976</v>
      </c>
      <c r="AN213" s="38">
        <f>IF(OR(O213="Yes",Summary!$G$77="EP"),$AI213*Q213,AF213)</f>
        <v>15609.950455600598</v>
      </c>
      <c r="AO213" s="38">
        <f>IF(OR(P213="Yes",Summary!$G$77="EP"),$AI213*R213,AG213)</f>
        <v>15402.84360189574</v>
      </c>
      <c r="AP213" s="159">
        <f>IF(OR(Q213="Yes",Summary!$G$77="EP"),$AI213*S213,AH213)</f>
        <v>14333.554885219079</v>
      </c>
      <c r="AQ213" s="161">
        <f t="shared" si="98"/>
        <v>36409.566492431855</v>
      </c>
      <c r="AR213" s="158">
        <f t="shared" si="99"/>
        <v>0</v>
      </c>
      <c r="AS213" s="158">
        <f t="shared" si="100"/>
        <v>0</v>
      </c>
      <c r="AT213" s="158">
        <f t="shared" si="101"/>
        <v>2266.0937981544935</v>
      </c>
      <c r="AU213" s="158">
        <f t="shared" si="102"/>
        <v>4330.8041437134052</v>
      </c>
      <c r="AV213" s="158">
        <f t="shared" si="103"/>
        <v>16011.271935442557</v>
      </c>
      <c r="AW213" s="162">
        <f t="shared" si="104"/>
        <v>6390.9197811749063</v>
      </c>
      <c r="AY213" s="40">
        <f t="shared" si="105"/>
        <v>101202.44188197571</v>
      </c>
      <c r="AZ213" s="176">
        <f t="shared" si="106"/>
        <v>107807.40682559006</v>
      </c>
      <c r="BA213" s="41">
        <f t="shared" si="107"/>
        <v>108868.79880755645</v>
      </c>
      <c r="BB213" s="176">
        <f t="shared" si="108"/>
        <v>127528.5074599808</v>
      </c>
      <c r="BC213" s="41">
        <f t="shared" si="109"/>
        <v>124879.60364480478</v>
      </c>
      <c r="BD213" s="176">
        <f t="shared" si="110"/>
        <v>123222.74881516588</v>
      </c>
      <c r="BE213" s="42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Growth'!O220</f>
        <v>No</v>
      </c>
      <c r="L214" s="155"/>
      <c r="M214" s="150">
        <f>Summary!$G$56</f>
        <v>0.5</v>
      </c>
      <c r="N214" s="149">
        <f>Summary!$G$57</f>
        <v>0</v>
      </c>
      <c r="O214" s="149">
        <f>Summary!$G$58</f>
        <v>0</v>
      </c>
      <c r="P214" s="149">
        <f>Summary!$G$59</f>
        <v>0.125</v>
      </c>
      <c r="Q214" s="149">
        <f>Summary!$G$60</f>
        <v>0.125</v>
      </c>
      <c r="R214" s="149">
        <f>Summary!$G$61</f>
        <v>0.125</v>
      </c>
      <c r="S214" s="149">
        <f>Summary!$G$62</f>
        <v>0.125</v>
      </c>
      <c r="T214" s="153">
        <f t="shared" si="112"/>
        <v>1</v>
      </c>
      <c r="U214" s="161">
        <f t="shared" si="91"/>
        <v>36409.566492431855</v>
      </c>
      <c r="V214" s="158">
        <f t="shared" si="92"/>
        <v>0</v>
      </c>
      <c r="W214" s="158">
        <f t="shared" si="93"/>
        <v>0</v>
      </c>
      <c r="X214" s="158">
        <f t="shared" si="94"/>
        <v>2266.0937981544935</v>
      </c>
      <c r="Y214" s="158">
        <f t="shared" si="95"/>
        <v>4330.8041437134052</v>
      </c>
      <c r="Z214" s="158">
        <f t="shared" si="96"/>
        <v>16011.271935442557</v>
      </c>
      <c r="AA214" s="162">
        <f t="shared" si="97"/>
        <v>6390.9197811749063</v>
      </c>
      <c r="AB214" s="38">
        <f t="shared" si="113"/>
        <v>59755.380527379159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66">
        <f t="shared" si="119"/>
        <v>14423.666854133646</v>
      </c>
      <c r="AI214" s="147">
        <f t="shared" si="120"/>
        <v>120515.54574720112</v>
      </c>
      <c r="AJ214" s="35">
        <f>IF(OR(K214="Yes",Summary!$G$77="EP"),$AI214*M214,AB214)</f>
        <v>59755.380527379159</v>
      </c>
      <c r="AK214" s="38">
        <f>IF(OR(L214="Yes",Summary!$G$77="EP"),$AI214*N214,AC214)</f>
        <v>0</v>
      </c>
      <c r="AL214" s="38">
        <f>IF(OR(M214="Yes",Summary!$G$77="EP"),$AI214*O214,AD214)</f>
        <v>0</v>
      </c>
      <c r="AM214" s="38">
        <f>IF(OR(N214="Yes",Summary!$G$77="EP"),$AI214*P214,AE214)</f>
        <v>15503.480720073967</v>
      </c>
      <c r="AN214" s="38">
        <f>IF(OR(O214="Yes",Summary!$G$77="EP"),$AI214*Q214,AF214)</f>
        <v>15260.454561202925</v>
      </c>
      <c r="AO214" s="38">
        <f>IF(OR(P214="Yes",Summary!$G$77="EP"),$AI214*R214,AG214)</f>
        <v>15572.563084411431</v>
      </c>
      <c r="AP214" s="159">
        <f>IF(OR(Q214="Yes",Summary!$G$77="EP"),$AI214*S214,AH214)</f>
        <v>14423.666854133646</v>
      </c>
      <c r="AQ214" s="161">
        <f t="shared" si="98"/>
        <v>36409.566492431855</v>
      </c>
      <c r="AR214" s="158">
        <f t="shared" si="99"/>
        <v>0</v>
      </c>
      <c r="AS214" s="158">
        <f t="shared" si="100"/>
        <v>0</v>
      </c>
      <c r="AT214" s="158">
        <f t="shared" si="101"/>
        <v>2266.0937981544935</v>
      </c>
      <c r="AU214" s="158">
        <f t="shared" si="102"/>
        <v>4330.8041437134052</v>
      </c>
      <c r="AV214" s="158">
        <f t="shared" si="103"/>
        <v>16011.271935442557</v>
      </c>
      <c r="AW214" s="162">
        <f t="shared" si="104"/>
        <v>6390.9197811749063</v>
      </c>
      <c r="AY214" s="40">
        <f t="shared" si="105"/>
        <v>101202.44188197571</v>
      </c>
      <c r="AZ214" s="176">
        <f t="shared" si="106"/>
        <v>107795.62502454543</v>
      </c>
      <c r="BA214" s="41">
        <f t="shared" si="107"/>
        <v>107559.70318524998</v>
      </c>
      <c r="BB214" s="176">
        <f t="shared" si="108"/>
        <v>124027.84576059174</v>
      </c>
      <c r="BC214" s="41">
        <f t="shared" si="109"/>
        <v>122083.6364896234</v>
      </c>
      <c r="BD214" s="176">
        <f t="shared" si="110"/>
        <v>124580.50467529141</v>
      </c>
      <c r="BE214" s="42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Growth'!O221</f>
        <v>Yes</v>
      </c>
      <c r="L215" s="155"/>
      <c r="M215" s="150">
        <f>Summary!$G$56</f>
        <v>0.5</v>
      </c>
      <c r="N215" s="149">
        <f>Summary!$G$57</f>
        <v>0</v>
      </c>
      <c r="O215" s="149">
        <f>Summary!$G$58</f>
        <v>0</v>
      </c>
      <c r="P215" s="149">
        <f>Summary!$G$59</f>
        <v>0.125</v>
      </c>
      <c r="Q215" s="149">
        <f>Summary!$G$60</f>
        <v>0.125</v>
      </c>
      <c r="R215" s="149">
        <f>Summary!$G$61</f>
        <v>0.125</v>
      </c>
      <c r="S215" s="149">
        <f>Summary!$G$62</f>
        <v>0.125</v>
      </c>
      <c r="T215" s="153">
        <f t="shared" si="112"/>
        <v>1</v>
      </c>
      <c r="U215" s="161">
        <f t="shared" si="91"/>
        <v>36400.769762013835</v>
      </c>
      <c r="V215" s="158">
        <f t="shared" si="92"/>
        <v>0</v>
      </c>
      <c r="W215" s="158">
        <f t="shared" si="93"/>
        <v>0</v>
      </c>
      <c r="X215" s="158">
        <f t="shared" si="94"/>
        <v>2266.0937981544935</v>
      </c>
      <c r="Y215" s="158">
        <f t="shared" si="95"/>
        <v>4330.8041437134052</v>
      </c>
      <c r="Z215" s="158">
        <f t="shared" si="96"/>
        <v>16011.271935442557</v>
      </c>
      <c r="AA215" s="162">
        <f t="shared" si="97"/>
        <v>6390.9197811749063</v>
      </c>
      <c r="AB215" s="38">
        <f t="shared" si="113"/>
        <v>59737.303256440908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66">
        <f t="shared" si="119"/>
        <v>14198.067385858172</v>
      </c>
      <c r="AI215" s="147">
        <f t="shared" si="120"/>
        <v>119503.47914145984</v>
      </c>
      <c r="AJ215" s="35">
        <f>IF(OR(K215="Yes",Summary!$G$77="EP"),$AI215*M215,AB215)</f>
        <v>59751.739570729922</v>
      </c>
      <c r="AK215" s="38">
        <f>IF(OR(L215="Yes",Summary!$G$77="EP"),$AI215*N215,AC215)</f>
        <v>0</v>
      </c>
      <c r="AL215" s="38">
        <f>IF(OR(M215="Yes",Summary!$G$77="EP"),$AI215*O215,AD215)</f>
        <v>0</v>
      </c>
      <c r="AM215" s="38">
        <f>IF(OR(N215="Yes",Summary!$G$77="EP"),$AI215*P215,AE215)</f>
        <v>15179.202697558059</v>
      </c>
      <c r="AN215" s="38">
        <f>IF(OR(O215="Yes",Summary!$G$77="EP"),$AI215*Q215,AF215)</f>
        <v>15104.545612029242</v>
      </c>
      <c r="AO215" s="38">
        <f>IF(OR(P215="Yes",Summary!$G$77="EP"),$AI215*R215,AG215)</f>
        <v>15284.360189573465</v>
      </c>
      <c r="AP215" s="159">
        <f>IF(OR(Q215="Yes",Summary!$G$77="EP"),$AI215*S215,AH215)</f>
        <v>14198.067385858172</v>
      </c>
      <c r="AQ215" s="161">
        <f t="shared" si="98"/>
        <v>36409.566492431855</v>
      </c>
      <c r="AR215" s="158">
        <f t="shared" si="99"/>
        <v>0</v>
      </c>
      <c r="AS215" s="158">
        <f t="shared" si="100"/>
        <v>0</v>
      </c>
      <c r="AT215" s="158">
        <f t="shared" si="101"/>
        <v>2266.0937981544935</v>
      </c>
      <c r="AU215" s="158">
        <f t="shared" si="102"/>
        <v>4330.8041437134052</v>
      </c>
      <c r="AV215" s="158">
        <f t="shared" si="103"/>
        <v>16011.271935442557</v>
      </c>
      <c r="AW215" s="162">
        <f t="shared" si="104"/>
        <v>6390.9197811749063</v>
      </c>
      <c r="AY215" s="40">
        <f t="shared" si="105"/>
        <v>101196.27551335019</v>
      </c>
      <c r="AZ215" s="176">
        <f t="shared" si="106"/>
        <v>107249.73490947649</v>
      </c>
      <c r="BA215" s="41">
        <f t="shared" si="107"/>
        <v>106564.92012572502</v>
      </c>
      <c r="BB215" s="176">
        <f t="shared" si="108"/>
        <v>121433.62158046447</v>
      </c>
      <c r="BC215" s="41">
        <f t="shared" si="109"/>
        <v>120836.36489623394</v>
      </c>
      <c r="BD215" s="176">
        <f t="shared" si="110"/>
        <v>122274.88151658767</v>
      </c>
      <c r="BE215" s="42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Growth'!O222</f>
        <v>Yes</v>
      </c>
      <c r="L216" s="155"/>
      <c r="M216" s="150">
        <f>Summary!$G$56</f>
        <v>0.5</v>
      </c>
      <c r="N216" s="149">
        <f>Summary!$G$57</f>
        <v>0</v>
      </c>
      <c r="O216" s="149">
        <f>Summary!$G$58</f>
        <v>0</v>
      </c>
      <c r="P216" s="149">
        <f>Summary!$G$59</f>
        <v>0.125</v>
      </c>
      <c r="Q216" s="149">
        <f>Summary!$G$60</f>
        <v>0.125</v>
      </c>
      <c r="R216" s="149">
        <f>Summary!$G$61</f>
        <v>0.125</v>
      </c>
      <c r="S216" s="149">
        <f>Summary!$G$62</f>
        <v>0.125</v>
      </c>
      <c r="T216" s="153">
        <f t="shared" si="112"/>
        <v>1</v>
      </c>
      <c r="U216" s="161">
        <f t="shared" si="91"/>
        <v>36721.811343206442</v>
      </c>
      <c r="V216" s="158">
        <f t="shared" si="92"/>
        <v>0</v>
      </c>
      <c r="W216" s="158">
        <f t="shared" si="93"/>
        <v>0</v>
      </c>
      <c r="X216" s="158">
        <f t="shared" si="94"/>
        <v>2266.0937981544935</v>
      </c>
      <c r="Y216" s="158">
        <f t="shared" si="95"/>
        <v>4330.8041437134052</v>
      </c>
      <c r="Z216" s="158">
        <f t="shared" si="96"/>
        <v>16011.271935442557</v>
      </c>
      <c r="AA216" s="162">
        <f t="shared" si="97"/>
        <v>6390.9197811749063</v>
      </c>
      <c r="AB216" s="38">
        <f t="shared" si="113"/>
        <v>60264.164595336093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66">
        <f t="shared" si="119"/>
        <v>13998.670688685514</v>
      </c>
      <c r="AI216" s="147">
        <f t="shared" si="120"/>
        <v>119474.6065128818</v>
      </c>
      <c r="AJ216" s="35">
        <f>IF(OR(K216="Yes",Summary!$G$77="EP"),$AI216*M216,AB216)</f>
        <v>59737.3032564409</v>
      </c>
      <c r="AK216" s="38">
        <f>IF(OR(L216="Yes",Summary!$G$77="EP"),$AI216*N216,AC216)</f>
        <v>0</v>
      </c>
      <c r="AL216" s="38">
        <f>IF(OR(M216="Yes",Summary!$G$77="EP"),$AI216*O216,AD216)</f>
        <v>0</v>
      </c>
      <c r="AM216" s="38">
        <f>IF(OR(N216="Yes",Summary!$G$77="EP"),$AI216*P216,AE216)</f>
        <v>15125.269665161983</v>
      </c>
      <c r="AN216" s="38">
        <f>IF(OR(O216="Yes",Summary!$G$77="EP"),$AI216*Q216,AF216)</f>
        <v>15149.585975123862</v>
      </c>
      <c r="AO216" s="38">
        <f>IF(OR(P216="Yes",Summary!$G$77="EP"),$AI216*R216,AG216)</f>
        <v>14936.91558857436</v>
      </c>
      <c r="AP216" s="159">
        <f>IF(OR(Q216="Yes",Summary!$G$77="EP"),$AI216*S216,AH216)</f>
        <v>13998.670688685514</v>
      </c>
      <c r="AQ216" s="161">
        <f t="shared" si="98"/>
        <v>36400.769762013835</v>
      </c>
      <c r="AR216" s="158">
        <f t="shared" si="99"/>
        <v>0</v>
      </c>
      <c r="AS216" s="158">
        <f t="shared" si="100"/>
        <v>0</v>
      </c>
      <c r="AT216" s="158">
        <f t="shared" si="101"/>
        <v>2266.0937981544935</v>
      </c>
      <c r="AU216" s="158">
        <f t="shared" si="102"/>
        <v>4330.8041437134052</v>
      </c>
      <c r="AV216" s="158">
        <f t="shared" si="103"/>
        <v>16011.271935442557</v>
      </c>
      <c r="AW216" s="162">
        <f t="shared" si="104"/>
        <v>6390.9197811749063</v>
      </c>
      <c r="AY216" s="40">
        <f t="shared" si="105"/>
        <v>101196.27551335019</v>
      </c>
      <c r="AZ216" s="176">
        <f t="shared" si="106"/>
        <v>106841.29913992852</v>
      </c>
      <c r="BA216" s="41">
        <f t="shared" si="107"/>
        <v>106639.44784679692</v>
      </c>
      <c r="BB216" s="176">
        <f t="shared" si="108"/>
        <v>121002.15732129586</v>
      </c>
      <c r="BC216" s="41">
        <f t="shared" si="109"/>
        <v>121196.6878009909</v>
      </c>
      <c r="BD216" s="176">
        <f t="shared" si="110"/>
        <v>119495.32470859484</v>
      </c>
      <c r="BE216" s="42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Growth'!O223</f>
        <v>No</v>
      </c>
      <c r="L217" s="155"/>
      <c r="M217" s="150">
        <f>Summary!$G$56</f>
        <v>0.5</v>
      </c>
      <c r="N217" s="149">
        <f>Summary!$G$57</f>
        <v>0</v>
      </c>
      <c r="O217" s="149">
        <f>Summary!$G$58</f>
        <v>0</v>
      </c>
      <c r="P217" s="149">
        <f>Summary!$G$59</f>
        <v>0.125</v>
      </c>
      <c r="Q217" s="149">
        <f>Summary!$G$60</f>
        <v>0.125</v>
      </c>
      <c r="R217" s="149">
        <f>Summary!$G$61</f>
        <v>0.125</v>
      </c>
      <c r="S217" s="149">
        <f>Summary!$G$62</f>
        <v>0.125</v>
      </c>
      <c r="T217" s="153">
        <f t="shared" si="112"/>
        <v>1</v>
      </c>
      <c r="U217" s="161">
        <f t="shared" si="91"/>
        <v>36721.811343206442</v>
      </c>
      <c r="V217" s="158">
        <f t="shared" si="92"/>
        <v>0</v>
      </c>
      <c r="W217" s="158">
        <f t="shared" si="93"/>
        <v>0</v>
      </c>
      <c r="X217" s="158">
        <f t="shared" si="94"/>
        <v>2266.0937981544935</v>
      </c>
      <c r="Y217" s="158">
        <f t="shared" si="95"/>
        <v>4330.8041437134052</v>
      </c>
      <c r="Z217" s="158">
        <f t="shared" si="96"/>
        <v>16011.271935442557</v>
      </c>
      <c r="AA217" s="162">
        <f t="shared" si="97"/>
        <v>6390.9197811749063</v>
      </c>
      <c r="AB217" s="38">
        <f t="shared" si="113"/>
        <v>60264.164595336093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66">
        <f t="shared" si="119"/>
        <v>14038.933483306915</v>
      </c>
      <c r="AI217" s="147">
        <f t="shared" si="120"/>
        <v>121052.2190850448</v>
      </c>
      <c r="AJ217" s="35">
        <f>IF(OR(K217="Yes",Summary!$G$77="EP"),$AI217*M217,AB217)</f>
        <v>60264.164595336093</v>
      </c>
      <c r="AK217" s="38">
        <f>IF(OR(L217="Yes",Summary!$G$77="EP"),$AI217*N217,AC217)</f>
        <v>0</v>
      </c>
      <c r="AL217" s="38">
        <f>IF(OR(M217="Yes",Summary!$G$77="EP"),$AI217*O217,AD217)</f>
        <v>0</v>
      </c>
      <c r="AM217" s="38">
        <f>IF(OR(N217="Yes",Summary!$G$77="EP"),$AI217*P217,AE217)</f>
        <v>16005.420496365186</v>
      </c>
      <c r="AN217" s="38">
        <f>IF(OR(O217="Yes",Summary!$G$77="EP"),$AI217*Q217,AF217)</f>
        <v>16078.976544364759</v>
      </c>
      <c r="AO217" s="38">
        <f>IF(OR(P217="Yes",Summary!$G$77="EP"),$AI217*R217,AG217)</f>
        <v>14664.723965671839</v>
      </c>
      <c r="AP217" s="159">
        <f>IF(OR(Q217="Yes",Summary!$G$77="EP"),$AI217*S217,AH217)</f>
        <v>14038.933483306915</v>
      </c>
      <c r="AQ217" s="161">
        <f t="shared" si="98"/>
        <v>36721.811343206442</v>
      </c>
      <c r="AR217" s="158">
        <f t="shared" si="99"/>
        <v>0</v>
      </c>
      <c r="AS217" s="158">
        <f t="shared" si="100"/>
        <v>0</v>
      </c>
      <c r="AT217" s="158">
        <f t="shared" si="101"/>
        <v>2266.0937981544935</v>
      </c>
      <c r="AU217" s="158">
        <f t="shared" si="102"/>
        <v>4330.8041437134052</v>
      </c>
      <c r="AV217" s="158">
        <f t="shared" si="103"/>
        <v>16011.271935442557</v>
      </c>
      <c r="AW217" s="162">
        <f t="shared" si="104"/>
        <v>6390.9197811749063</v>
      </c>
      <c r="AY217" s="40">
        <f t="shared" si="105"/>
        <v>101196.27551335019</v>
      </c>
      <c r="AZ217" s="176">
        <f t="shared" si="106"/>
        <v>107493.22546439932</v>
      </c>
      <c r="BA217" s="41">
        <f t="shared" si="107"/>
        <v>109296.52311979521</v>
      </c>
      <c r="BB217" s="176">
        <f t="shared" si="108"/>
        <v>128043.36397092149</v>
      </c>
      <c r="BC217" s="41">
        <f t="shared" si="109"/>
        <v>128631.81235491807</v>
      </c>
      <c r="BD217" s="176">
        <f t="shared" si="110"/>
        <v>117317.79172537467</v>
      </c>
      <c r="BE217" s="42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Growth'!O224</f>
        <v>No</v>
      </c>
      <c r="L218" s="155"/>
      <c r="M218" s="150">
        <f>Summary!$G$56</f>
        <v>0.5</v>
      </c>
      <c r="N218" s="149">
        <f>Summary!$G$57</f>
        <v>0</v>
      </c>
      <c r="O218" s="149">
        <f>Summary!$G$58</f>
        <v>0</v>
      </c>
      <c r="P218" s="149">
        <f>Summary!$G$59</f>
        <v>0.125</v>
      </c>
      <c r="Q218" s="149">
        <f>Summary!$G$60</f>
        <v>0.125</v>
      </c>
      <c r="R218" s="149">
        <f>Summary!$G$61</f>
        <v>0.125</v>
      </c>
      <c r="S218" s="149">
        <f>Summary!$G$62</f>
        <v>0.125</v>
      </c>
      <c r="T218" s="153">
        <f t="shared" si="112"/>
        <v>1</v>
      </c>
      <c r="U218" s="161">
        <f t="shared" si="91"/>
        <v>36721.811343206442</v>
      </c>
      <c r="V218" s="158">
        <f t="shared" si="92"/>
        <v>0</v>
      </c>
      <c r="W218" s="158">
        <f t="shared" si="93"/>
        <v>0</v>
      </c>
      <c r="X218" s="158">
        <f t="shared" si="94"/>
        <v>2266.0937981544935</v>
      </c>
      <c r="Y218" s="158">
        <f t="shared" si="95"/>
        <v>4330.8041437134052</v>
      </c>
      <c r="Z218" s="158">
        <f t="shared" si="96"/>
        <v>16011.271935442557</v>
      </c>
      <c r="AA218" s="162">
        <f t="shared" si="97"/>
        <v>6390.9197811749063</v>
      </c>
      <c r="AB218" s="38">
        <f t="shared" si="113"/>
        <v>60260.49241420177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66">
        <f t="shared" si="119"/>
        <v>14294.570274553913</v>
      </c>
      <c r="AI218" s="147">
        <f t="shared" si="120"/>
        <v>120986.29500599354</v>
      </c>
      <c r="AJ218" s="35">
        <f>IF(OR(K218="Yes",Summary!$G$77="EP"),$AI218*M218,AB218)</f>
        <v>60260.49241420177</v>
      </c>
      <c r="AK218" s="38">
        <f>IF(OR(L218="Yes",Summary!$G$77="EP"),$AI218*N218,AC218)</f>
        <v>0</v>
      </c>
      <c r="AL218" s="38">
        <f>IF(OR(M218="Yes",Summary!$G$77="EP"),$AI218*O218,AD218)</f>
        <v>0</v>
      </c>
      <c r="AM218" s="38">
        <f>IF(OR(N218="Yes",Summary!$G$77="EP"),$AI218*P218,AE218)</f>
        <v>15655.309004550318</v>
      </c>
      <c r="AN218" s="38">
        <f>IF(OR(O218="Yes",Summary!$G$77="EP"),$AI218*Q218,AF218)</f>
        <v>15949.485500467728</v>
      </c>
      <c r="AO218" s="38">
        <f>IF(OR(P218="Yes",Summary!$G$77="EP"),$AI218*R218,AG218)</f>
        <v>14826.437812219809</v>
      </c>
      <c r="AP218" s="159">
        <f>IF(OR(Q218="Yes",Summary!$G$77="EP"),$AI218*S218,AH218)</f>
        <v>14294.570274553913</v>
      </c>
      <c r="AQ218" s="161">
        <f t="shared" si="98"/>
        <v>36721.811343206442</v>
      </c>
      <c r="AR218" s="158">
        <f t="shared" si="99"/>
        <v>0</v>
      </c>
      <c r="AS218" s="158">
        <f t="shared" si="100"/>
        <v>0</v>
      </c>
      <c r="AT218" s="158">
        <f t="shared" si="101"/>
        <v>2266.0937981544935</v>
      </c>
      <c r="AU218" s="158">
        <f t="shared" si="102"/>
        <v>4330.8041437134052</v>
      </c>
      <c r="AV218" s="158">
        <f t="shared" si="103"/>
        <v>16011.271935442557</v>
      </c>
      <c r="AW218" s="162">
        <f t="shared" si="104"/>
        <v>6390.9197811749063</v>
      </c>
      <c r="AY218" s="40">
        <f t="shared" si="105"/>
        <v>101190.10914472467</v>
      </c>
      <c r="AZ218" s="176">
        <f t="shared" si="106"/>
        <v>107937.00663708126</v>
      </c>
      <c r="BA218" s="41">
        <f t="shared" si="107"/>
        <v>108447.55516671526</v>
      </c>
      <c r="BB218" s="176">
        <f t="shared" si="108"/>
        <v>125242.47203640254</v>
      </c>
      <c r="BC218" s="41">
        <f t="shared" si="109"/>
        <v>127595.88400374183</v>
      </c>
      <c r="BD218" s="176">
        <f t="shared" si="110"/>
        <v>118611.50249775843</v>
      </c>
      <c r="BE218" s="42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Growth'!O225</f>
        <v>No</v>
      </c>
      <c r="L219" s="155"/>
      <c r="M219" s="150">
        <f>Summary!$G$56</f>
        <v>0.5</v>
      </c>
      <c r="N219" s="149">
        <f>Summary!$G$57</f>
        <v>0</v>
      </c>
      <c r="O219" s="149">
        <f>Summary!$G$58</f>
        <v>0</v>
      </c>
      <c r="P219" s="149">
        <f>Summary!$G$59</f>
        <v>0.125</v>
      </c>
      <c r="Q219" s="149">
        <f>Summary!$G$60</f>
        <v>0.125</v>
      </c>
      <c r="R219" s="149">
        <f>Summary!$G$61</f>
        <v>0.125</v>
      </c>
      <c r="S219" s="149">
        <f>Summary!$G$62</f>
        <v>0.125</v>
      </c>
      <c r="T219" s="153">
        <f t="shared" si="112"/>
        <v>1</v>
      </c>
      <c r="U219" s="161">
        <f t="shared" si="91"/>
        <v>36721.811343206442</v>
      </c>
      <c r="V219" s="158">
        <f t="shared" si="92"/>
        <v>0</v>
      </c>
      <c r="W219" s="158">
        <f t="shared" si="93"/>
        <v>0</v>
      </c>
      <c r="X219" s="158">
        <f t="shared" si="94"/>
        <v>2266.0937981544935</v>
      </c>
      <c r="Y219" s="158">
        <f t="shared" si="95"/>
        <v>4330.8041437134052</v>
      </c>
      <c r="Z219" s="158">
        <f t="shared" si="96"/>
        <v>16011.271935442557</v>
      </c>
      <c r="AA219" s="162">
        <f t="shared" si="97"/>
        <v>6390.9197811749063</v>
      </c>
      <c r="AB219" s="38">
        <f t="shared" si="113"/>
        <v>60260.49241420177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66">
        <f t="shared" si="119"/>
        <v>14215.961961245463</v>
      </c>
      <c r="AI219" s="147">
        <f t="shared" si="120"/>
        <v>121080.63663532713</v>
      </c>
      <c r="AJ219" s="35">
        <f>IF(OR(K219="Yes",Summary!$G$77="EP"),$AI219*M219,AB219)</f>
        <v>60260.49241420177</v>
      </c>
      <c r="AK219" s="38">
        <f>IF(OR(L219="Yes",Summary!$G$77="EP"),$AI219*N219,AC219)</f>
        <v>0</v>
      </c>
      <c r="AL219" s="38">
        <f>IF(OR(M219="Yes",Summary!$G$77="EP"),$AI219*O219,AD219)</f>
        <v>0</v>
      </c>
      <c r="AM219" s="38">
        <f>IF(OR(N219="Yes",Summary!$G$77="EP"),$AI219*P219,AE219)</f>
        <v>15778.584507169924</v>
      </c>
      <c r="AN219" s="38">
        <f>IF(OR(O219="Yes",Summary!$G$77="EP"),$AI219*Q219,AF219)</f>
        <v>15944.721615909644</v>
      </c>
      <c r="AO219" s="38">
        <f>IF(OR(P219="Yes",Summary!$G$77="EP"),$AI219*R219,AG219)</f>
        <v>14880.876136800312</v>
      </c>
      <c r="AP219" s="159">
        <f>IF(OR(Q219="Yes",Summary!$G$77="EP"),$AI219*S219,AH219)</f>
        <v>14215.961961245463</v>
      </c>
      <c r="AQ219" s="161">
        <f t="shared" si="98"/>
        <v>36721.811343206442</v>
      </c>
      <c r="AR219" s="158">
        <f t="shared" si="99"/>
        <v>0</v>
      </c>
      <c r="AS219" s="158">
        <f t="shared" si="100"/>
        <v>0</v>
      </c>
      <c r="AT219" s="158">
        <f t="shared" si="101"/>
        <v>2266.0937981544935</v>
      </c>
      <c r="AU219" s="158">
        <f t="shared" si="102"/>
        <v>4330.8041437134052</v>
      </c>
      <c r="AV219" s="158">
        <f t="shared" si="103"/>
        <v>16011.271935442557</v>
      </c>
      <c r="AW219" s="162">
        <f t="shared" si="104"/>
        <v>6390.9197811749063</v>
      </c>
      <c r="AY219" s="40">
        <f t="shared" si="105"/>
        <v>101190.10914472467</v>
      </c>
      <c r="AZ219" s="176">
        <f t="shared" si="106"/>
        <v>107952.7157051408</v>
      </c>
      <c r="BA219" s="41">
        <f t="shared" si="107"/>
        <v>108684.09967272608</v>
      </c>
      <c r="BB219" s="176">
        <f t="shared" si="108"/>
        <v>126228.67605735939</v>
      </c>
      <c r="BC219" s="41">
        <f t="shared" si="109"/>
        <v>127557.77292727715</v>
      </c>
      <c r="BD219" s="176">
        <f t="shared" si="110"/>
        <v>119047.00909440246</v>
      </c>
      <c r="BE219" s="42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Growth'!O226</f>
        <v>No</v>
      </c>
      <c r="L220" s="155"/>
      <c r="M220" s="150">
        <f>Summary!$G$56</f>
        <v>0.5</v>
      </c>
      <c r="N220" s="149">
        <f>Summary!$G$57</f>
        <v>0</v>
      </c>
      <c r="O220" s="149">
        <f>Summary!$G$58</f>
        <v>0</v>
      </c>
      <c r="P220" s="149">
        <f>Summary!$G$59</f>
        <v>0.125</v>
      </c>
      <c r="Q220" s="149">
        <f>Summary!$G$60</f>
        <v>0.125</v>
      </c>
      <c r="R220" s="149">
        <f>Summary!$G$61</f>
        <v>0.125</v>
      </c>
      <c r="S220" s="149">
        <f>Summary!$G$62</f>
        <v>0.125</v>
      </c>
      <c r="T220" s="153">
        <f t="shared" si="112"/>
        <v>1</v>
      </c>
      <c r="U220" s="161">
        <f t="shared" si="91"/>
        <v>36721.811343206442</v>
      </c>
      <c r="V220" s="158">
        <f t="shared" si="92"/>
        <v>0</v>
      </c>
      <c r="W220" s="158">
        <f t="shared" si="93"/>
        <v>0</v>
      </c>
      <c r="X220" s="158">
        <f t="shared" si="94"/>
        <v>2266.0937981544935</v>
      </c>
      <c r="Y220" s="158">
        <f t="shared" si="95"/>
        <v>4330.8041437134052</v>
      </c>
      <c r="Z220" s="158">
        <f t="shared" si="96"/>
        <v>16011.271935442557</v>
      </c>
      <c r="AA220" s="162">
        <f t="shared" si="97"/>
        <v>6390.9197811749063</v>
      </c>
      <c r="AB220" s="38">
        <f t="shared" si="113"/>
        <v>60256.820233067454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66">
        <f t="shared" si="119"/>
        <v>14265.811135538626</v>
      </c>
      <c r="AI220" s="147">
        <f t="shared" si="120"/>
        <v>121069.66691253713</v>
      </c>
      <c r="AJ220" s="35">
        <f>IF(OR(K220="Yes",Summary!$G$77="EP"),$AI220*M220,AB220)</f>
        <v>60256.820233067454</v>
      </c>
      <c r="AK220" s="38">
        <f>IF(OR(L220="Yes",Summary!$G$77="EP"),$AI220*N220,AC220)</f>
        <v>0</v>
      </c>
      <c r="AL220" s="38">
        <f>IF(OR(M220="Yes",Summary!$G$77="EP"),$AI220*O220,AD220)</f>
        <v>0</v>
      </c>
      <c r="AM220" s="38">
        <f>IF(OR(N220="Yes",Summary!$G$77="EP"),$AI220*P220,AE220)</f>
        <v>15641.485832381575</v>
      </c>
      <c r="AN220" s="38">
        <f>IF(OR(O220="Yes",Summary!$G$77="EP"),$AI220*Q220,AF220)</f>
        <v>15922.201434362334</v>
      </c>
      <c r="AO220" s="38">
        <f>IF(OR(P220="Yes",Summary!$G$77="EP"),$AI220*R220,AG220)</f>
        <v>14983.348277187144</v>
      </c>
      <c r="AP220" s="159">
        <f>IF(OR(Q220="Yes",Summary!$G$77="EP"),$AI220*S220,AH220)</f>
        <v>14265.811135538626</v>
      </c>
      <c r="AQ220" s="161">
        <f t="shared" si="98"/>
        <v>36721.811343206442</v>
      </c>
      <c r="AR220" s="158">
        <f t="shared" si="99"/>
        <v>0</v>
      </c>
      <c r="AS220" s="158">
        <f t="shared" si="100"/>
        <v>0</v>
      </c>
      <c r="AT220" s="158">
        <f t="shared" si="101"/>
        <v>2266.0937981544935</v>
      </c>
      <c r="AU220" s="158">
        <f t="shared" si="102"/>
        <v>4330.8041437134052</v>
      </c>
      <c r="AV220" s="158">
        <f t="shared" si="103"/>
        <v>16011.271935442557</v>
      </c>
      <c r="AW220" s="162">
        <f t="shared" si="104"/>
        <v>6390.9197811749063</v>
      </c>
      <c r="AY220" s="40">
        <f t="shared" si="105"/>
        <v>101183.94277609915</v>
      </c>
      <c r="AZ220" s="176">
        <f t="shared" si="106"/>
        <v>108078.38824961708</v>
      </c>
      <c r="BA220" s="41">
        <f t="shared" si="107"/>
        <v>108512.36188069083</v>
      </c>
      <c r="BB220" s="176">
        <f t="shared" si="108"/>
        <v>125131.8866590526</v>
      </c>
      <c r="BC220" s="41">
        <f t="shared" si="109"/>
        <v>127377.61147489867</v>
      </c>
      <c r="BD220" s="176">
        <f t="shared" si="110"/>
        <v>119866.78621749711</v>
      </c>
      <c r="BE220" s="42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Growth'!O227</f>
        <v>No</v>
      </c>
      <c r="L221" s="155"/>
      <c r="M221" s="150">
        <f>Summary!$G$56</f>
        <v>0.5</v>
      </c>
      <c r="N221" s="149">
        <f>Summary!$G$57</f>
        <v>0</v>
      </c>
      <c r="O221" s="149">
        <f>Summary!$G$58</f>
        <v>0</v>
      </c>
      <c r="P221" s="149">
        <f>Summary!$G$59</f>
        <v>0.125</v>
      </c>
      <c r="Q221" s="149">
        <f>Summary!$G$60</f>
        <v>0.125</v>
      </c>
      <c r="R221" s="149">
        <f>Summary!$G$61</f>
        <v>0.125</v>
      </c>
      <c r="S221" s="149">
        <f>Summary!$G$62</f>
        <v>0.125</v>
      </c>
      <c r="T221" s="153">
        <f t="shared" si="112"/>
        <v>1</v>
      </c>
      <c r="U221" s="161">
        <f t="shared" si="91"/>
        <v>36721.811343206442</v>
      </c>
      <c r="V221" s="158">
        <f t="shared" si="92"/>
        <v>0</v>
      </c>
      <c r="W221" s="158">
        <f t="shared" si="93"/>
        <v>0</v>
      </c>
      <c r="X221" s="158">
        <f t="shared" si="94"/>
        <v>2266.0937981544935</v>
      </c>
      <c r="Y221" s="158">
        <f t="shared" si="95"/>
        <v>4330.8041437134052</v>
      </c>
      <c r="Z221" s="158">
        <f t="shared" si="96"/>
        <v>16011.271935442557</v>
      </c>
      <c r="AA221" s="162">
        <f t="shared" si="97"/>
        <v>6390.9197811749063</v>
      </c>
      <c r="AB221" s="38">
        <f t="shared" si="113"/>
        <v>60253.148051933131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66">
        <f t="shared" si="119"/>
        <v>14392.990439184006</v>
      </c>
      <c r="AI221" s="147">
        <f t="shared" si="120"/>
        <v>120885.62885761716</v>
      </c>
      <c r="AJ221" s="35">
        <f>IF(OR(K221="Yes",Summary!$G$77="EP"),$AI221*M221,AB221)</f>
        <v>60253.148051933131</v>
      </c>
      <c r="AK221" s="38">
        <f>IF(OR(L221="Yes",Summary!$G$77="EP"),$AI221*N221,AC221)</f>
        <v>0</v>
      </c>
      <c r="AL221" s="38">
        <f>IF(OR(M221="Yes",Summary!$G$77="EP"),$AI221*O221,AD221)</f>
        <v>0</v>
      </c>
      <c r="AM221" s="38">
        <f>IF(OR(N221="Yes",Summary!$G$77="EP"),$AI221*P221,AE221)</f>
        <v>15425.753702797268</v>
      </c>
      <c r="AN221" s="38">
        <f>IF(OR(O221="Yes",Summary!$G$77="EP"),$AI221*Q221,AF221)</f>
        <v>15830.388386515609</v>
      </c>
      <c r="AO221" s="38">
        <f>IF(OR(P221="Yes",Summary!$G$77="EP"),$AI221*R221,AG221)</f>
        <v>14983.348277187144</v>
      </c>
      <c r="AP221" s="159">
        <f>IF(OR(Q221="Yes",Summary!$G$77="EP"),$AI221*S221,AH221)</f>
        <v>14392.990439184006</v>
      </c>
      <c r="AQ221" s="161">
        <f t="shared" si="98"/>
        <v>36721.811343206442</v>
      </c>
      <c r="AR221" s="158">
        <f t="shared" si="99"/>
        <v>0</v>
      </c>
      <c r="AS221" s="158">
        <f t="shared" si="100"/>
        <v>0</v>
      </c>
      <c r="AT221" s="158">
        <f t="shared" si="101"/>
        <v>2266.0937981544935</v>
      </c>
      <c r="AU221" s="158">
        <f t="shared" si="102"/>
        <v>4330.8041437134052</v>
      </c>
      <c r="AV221" s="158">
        <f t="shared" si="103"/>
        <v>16011.271935442557</v>
      </c>
      <c r="AW221" s="162">
        <f t="shared" si="104"/>
        <v>6390.9197811749063</v>
      </c>
      <c r="AY221" s="40">
        <f t="shared" si="105"/>
        <v>101177.77640747365</v>
      </c>
      <c r="AZ221" s="176">
        <f t="shared" si="106"/>
        <v>108207.98806110828</v>
      </c>
      <c r="BA221" s="41">
        <f t="shared" si="107"/>
        <v>108019.83085447652</v>
      </c>
      <c r="BB221" s="176">
        <f t="shared" si="108"/>
        <v>123406.02962237815</v>
      </c>
      <c r="BC221" s="41">
        <f t="shared" si="109"/>
        <v>126643.10709212488</v>
      </c>
      <c r="BD221" s="176">
        <f t="shared" si="110"/>
        <v>119866.78621749711</v>
      </c>
      <c r="BE221" s="42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Growth'!O228</f>
        <v>No</v>
      </c>
      <c r="L222" s="155"/>
      <c r="M222" s="150">
        <f>Summary!$G$56</f>
        <v>0.5</v>
      </c>
      <c r="N222" s="149">
        <f>Summary!$G$57</f>
        <v>0</v>
      </c>
      <c r="O222" s="149">
        <f>Summary!$G$58</f>
        <v>0</v>
      </c>
      <c r="P222" s="149">
        <f>Summary!$G$59</f>
        <v>0.125</v>
      </c>
      <c r="Q222" s="149">
        <f>Summary!$G$60</f>
        <v>0.125</v>
      </c>
      <c r="R222" s="149">
        <f>Summary!$G$61</f>
        <v>0.125</v>
      </c>
      <c r="S222" s="149">
        <f>Summary!$G$62</f>
        <v>0.125</v>
      </c>
      <c r="T222" s="153">
        <f t="shared" si="112"/>
        <v>1</v>
      </c>
      <c r="U222" s="161">
        <f t="shared" si="91"/>
        <v>36721.811343206442</v>
      </c>
      <c r="V222" s="158">
        <f t="shared" si="92"/>
        <v>0</v>
      </c>
      <c r="W222" s="158">
        <f t="shared" si="93"/>
        <v>0</v>
      </c>
      <c r="X222" s="158">
        <f t="shared" si="94"/>
        <v>2266.0937981544935</v>
      </c>
      <c r="Y222" s="158">
        <f t="shared" si="95"/>
        <v>4330.8041437134052</v>
      </c>
      <c r="Z222" s="158">
        <f t="shared" si="96"/>
        <v>16011.271935442557</v>
      </c>
      <c r="AA222" s="162">
        <f t="shared" si="97"/>
        <v>6390.9197811749063</v>
      </c>
      <c r="AB222" s="38">
        <f t="shared" si="113"/>
        <v>60249.475870798808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66">
        <f t="shared" si="119"/>
        <v>14178.255534536531</v>
      </c>
      <c r="AI222" s="147">
        <f t="shared" si="120"/>
        <v>119889.4809428882</v>
      </c>
      <c r="AJ222" s="35">
        <f>IF(OR(K222="Yes",Summary!$G$77="EP"),$AI222*M222,AB222)</f>
        <v>60249.475870798808</v>
      </c>
      <c r="AK222" s="38">
        <f>IF(OR(L222="Yes",Summary!$G$77="EP"),$AI222*N222,AC222)</f>
        <v>0</v>
      </c>
      <c r="AL222" s="38">
        <f>IF(OR(M222="Yes",Summary!$G$77="EP"),$AI222*O222,AD222)</f>
        <v>0</v>
      </c>
      <c r="AM222" s="38">
        <f>IF(OR(N222="Yes",Summary!$G$77="EP"),$AI222*P222,AE222)</f>
        <v>15237.667917550445</v>
      </c>
      <c r="AN222" s="38">
        <f>IF(OR(O222="Yes",Summary!$G$77="EP"),$AI222*Q222,AF222)</f>
        <v>15602.588088556286</v>
      </c>
      <c r="AO222" s="38">
        <f>IF(OR(P222="Yes",Summary!$G$77="EP"),$AI222*R222,AG222)</f>
        <v>14621.493531446144</v>
      </c>
      <c r="AP222" s="159">
        <f>IF(OR(Q222="Yes",Summary!$G$77="EP"),$AI222*S222,AH222)</f>
        <v>14178.255534536531</v>
      </c>
      <c r="AQ222" s="161">
        <f t="shared" si="98"/>
        <v>36721.811343206442</v>
      </c>
      <c r="AR222" s="158">
        <f t="shared" si="99"/>
        <v>0</v>
      </c>
      <c r="AS222" s="158">
        <f t="shared" si="100"/>
        <v>0</v>
      </c>
      <c r="AT222" s="158">
        <f t="shared" si="101"/>
        <v>2266.0937981544935</v>
      </c>
      <c r="AU222" s="158">
        <f t="shared" si="102"/>
        <v>4330.8041437134052</v>
      </c>
      <c r="AV222" s="158">
        <f t="shared" si="103"/>
        <v>16011.271935442557</v>
      </c>
      <c r="AW222" s="162">
        <f t="shared" si="104"/>
        <v>6390.9197811749063</v>
      </c>
      <c r="AY222" s="40">
        <f t="shared" si="105"/>
        <v>101171.61003884813</v>
      </c>
      <c r="AZ222" s="176">
        <f t="shared" si="106"/>
        <v>107638.53434395004</v>
      </c>
      <c r="BA222" s="41">
        <f t="shared" si="107"/>
        <v>107410.64774310618</v>
      </c>
      <c r="BB222" s="176">
        <f t="shared" si="108"/>
        <v>121901.34334040356</v>
      </c>
      <c r="BC222" s="41">
        <f t="shared" si="109"/>
        <v>124820.70470845028</v>
      </c>
      <c r="BD222" s="176">
        <f t="shared" si="110"/>
        <v>116971.94825156911</v>
      </c>
      <c r="BE222" s="42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Growth'!O229</f>
        <v>Yes</v>
      </c>
      <c r="L223" s="155"/>
      <c r="M223" s="150">
        <f>Summary!$G$56</f>
        <v>0.5</v>
      </c>
      <c r="N223" s="149">
        <f>Summary!$G$57</f>
        <v>0</v>
      </c>
      <c r="O223" s="149">
        <f>Summary!$G$58</f>
        <v>0</v>
      </c>
      <c r="P223" s="149">
        <f>Summary!$G$59</f>
        <v>0.125</v>
      </c>
      <c r="Q223" s="149">
        <f>Summary!$G$60</f>
        <v>0.125</v>
      </c>
      <c r="R223" s="149">
        <f>Summary!$G$61</f>
        <v>0.125</v>
      </c>
      <c r="S223" s="149">
        <f>Summary!$G$62</f>
        <v>0.125</v>
      </c>
      <c r="T223" s="153">
        <f t="shared" si="112"/>
        <v>1</v>
      </c>
      <c r="U223" s="161">
        <f t="shared" si="91"/>
        <v>37552.437914959337</v>
      </c>
      <c r="V223" s="158">
        <f t="shared" si="92"/>
        <v>0</v>
      </c>
      <c r="W223" s="158">
        <f t="shared" si="93"/>
        <v>0</v>
      </c>
      <c r="X223" s="158">
        <f t="shared" si="94"/>
        <v>2266.0937981544935</v>
      </c>
      <c r="Y223" s="158">
        <f t="shared" si="95"/>
        <v>4330.8041437134052</v>
      </c>
      <c r="Z223" s="158">
        <f t="shared" si="96"/>
        <v>16011.271935442557</v>
      </c>
      <c r="AA223" s="162">
        <f t="shared" si="97"/>
        <v>6390.9197811749063</v>
      </c>
      <c r="AB223" s="38">
        <f t="shared" si="113"/>
        <v>61612.284887073787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66">
        <f t="shared" si="119"/>
        <v>14060.023518584796</v>
      </c>
      <c r="AI223" s="147">
        <f t="shared" si="120"/>
        <v>120498.95174159763</v>
      </c>
      <c r="AJ223" s="35">
        <f>IF(OR(K223="Yes",Summary!$G$77="EP"),$AI223*M223,AB223)</f>
        <v>60249.475870798815</v>
      </c>
      <c r="AK223" s="38">
        <f>IF(OR(L223="Yes",Summary!$G$77="EP"),$AI223*N223,AC223)</f>
        <v>0</v>
      </c>
      <c r="AL223" s="38">
        <f>IF(OR(M223="Yes",Summary!$G$77="EP"),$AI223*O223,AD223)</f>
        <v>0</v>
      </c>
      <c r="AM223" s="38">
        <f>IF(OR(N223="Yes",Summary!$G$77="EP"),$AI223*P223,AE223)</f>
        <v>15084.479976795201</v>
      </c>
      <c r="AN223" s="38">
        <f>IF(OR(O223="Yes",Summary!$G$77="EP"),$AI223*Q223,AF223)</f>
        <v>15301.597200568203</v>
      </c>
      <c r="AO223" s="38">
        <f>IF(OR(P223="Yes",Summary!$G$77="EP"),$AI223*R223,AG223)</f>
        <v>14440.566158575642</v>
      </c>
      <c r="AP223" s="159">
        <f>IF(OR(Q223="Yes",Summary!$G$77="EP"),$AI223*S223,AH223)</f>
        <v>14060.023518584796</v>
      </c>
      <c r="AQ223" s="161">
        <f t="shared" si="98"/>
        <v>36721.811343206442</v>
      </c>
      <c r="AR223" s="158">
        <f t="shared" si="99"/>
        <v>0</v>
      </c>
      <c r="AS223" s="158">
        <f t="shared" si="100"/>
        <v>0</v>
      </c>
      <c r="AT223" s="158">
        <f t="shared" si="101"/>
        <v>2266.0937981544935</v>
      </c>
      <c r="AU223" s="158">
        <f t="shared" si="102"/>
        <v>4330.8041437134052</v>
      </c>
      <c r="AV223" s="158">
        <f t="shared" si="103"/>
        <v>16011.271935442557</v>
      </c>
      <c r="AW223" s="162">
        <f t="shared" si="104"/>
        <v>6390.9197811749063</v>
      </c>
      <c r="AY223" s="40">
        <f t="shared" si="105"/>
        <v>101171.61003884813</v>
      </c>
      <c r="AZ223" s="176">
        <f t="shared" si="106"/>
        <v>107253.66217649137</v>
      </c>
      <c r="BA223" s="41">
        <f t="shared" si="107"/>
        <v>106947.27973818086</v>
      </c>
      <c r="BB223" s="176">
        <f t="shared" si="108"/>
        <v>120675.83981436161</v>
      </c>
      <c r="BC223" s="41">
        <f t="shared" si="109"/>
        <v>122412.77760454563</v>
      </c>
      <c r="BD223" s="176">
        <f t="shared" si="110"/>
        <v>115524.52926860511</v>
      </c>
      <c r="BE223" s="42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Growth'!O230</f>
        <v>Yes</v>
      </c>
      <c r="L224" s="155"/>
      <c r="M224" s="150">
        <f>Summary!$G$56</f>
        <v>0.5</v>
      </c>
      <c r="N224" s="149">
        <f>Summary!$G$57</f>
        <v>0</v>
      </c>
      <c r="O224" s="149">
        <f>Summary!$G$58</f>
        <v>0</v>
      </c>
      <c r="P224" s="149">
        <f>Summary!$G$59</f>
        <v>0.125</v>
      </c>
      <c r="Q224" s="149">
        <f>Summary!$G$60</f>
        <v>0.125</v>
      </c>
      <c r="R224" s="149">
        <f>Summary!$G$61</f>
        <v>0.125</v>
      </c>
      <c r="S224" s="149">
        <f>Summary!$G$62</f>
        <v>0.125</v>
      </c>
      <c r="T224" s="153">
        <f t="shared" si="112"/>
        <v>1</v>
      </c>
      <c r="U224" s="161">
        <f t="shared" si="91"/>
        <v>38430.276710449616</v>
      </c>
      <c r="V224" s="158">
        <f t="shared" si="92"/>
        <v>0</v>
      </c>
      <c r="W224" s="158">
        <f t="shared" si="93"/>
        <v>0</v>
      </c>
      <c r="X224" s="158">
        <f t="shared" si="94"/>
        <v>2266.0937981544935</v>
      </c>
      <c r="Y224" s="158">
        <f t="shared" si="95"/>
        <v>4330.8041437134052</v>
      </c>
      <c r="Z224" s="158">
        <f t="shared" si="96"/>
        <v>16011.271935442555</v>
      </c>
      <c r="AA224" s="162">
        <f t="shared" si="97"/>
        <v>6390.9197811749063</v>
      </c>
      <c r="AB224" s="38">
        <f t="shared" si="113"/>
        <v>63048.711971163641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66">
        <f t="shared" si="119"/>
        <v>13936.678766808118</v>
      </c>
      <c r="AI224" s="147">
        <f t="shared" si="120"/>
        <v>123217.05928656459</v>
      </c>
      <c r="AJ224" s="35">
        <f>IF(OR(K224="Yes",Summary!$G$77="EP"),$AI224*M224,AB224)</f>
        <v>61608.529643282294</v>
      </c>
      <c r="AK224" s="38">
        <f>IF(OR(L224="Yes",Summary!$G$77="EP"),$AI224*N224,AC224)</f>
        <v>0</v>
      </c>
      <c r="AL224" s="38">
        <f>IF(OR(M224="Yes",Summary!$G$77="EP"),$AI224*O224,AD224)</f>
        <v>0</v>
      </c>
      <c r="AM224" s="38">
        <f>IF(OR(N224="Yes",Summary!$G$77="EP"),$AI224*P224,AE224)</f>
        <v>15832.970758325631</v>
      </c>
      <c r="AN224" s="38">
        <f>IF(OR(O224="Yes",Summary!$G$77="EP"),$AI224*Q224,AF224)</f>
        <v>16047.794754530021</v>
      </c>
      <c r="AO224" s="38">
        <f>IF(OR(P224="Yes",Summary!$G$77="EP"),$AI224*R224,AG224)</f>
        <v>14350.903035737163</v>
      </c>
      <c r="AP224" s="159">
        <f>IF(OR(Q224="Yes",Summary!$G$77="EP"),$AI224*S224,AH224)</f>
        <v>13936.678766808118</v>
      </c>
      <c r="AQ224" s="161">
        <f t="shared" si="98"/>
        <v>37552.437914959337</v>
      </c>
      <c r="AR224" s="158">
        <f t="shared" si="99"/>
        <v>0</v>
      </c>
      <c r="AS224" s="158">
        <f t="shared" si="100"/>
        <v>0</v>
      </c>
      <c r="AT224" s="158">
        <f t="shared" si="101"/>
        <v>2266.0937981544935</v>
      </c>
      <c r="AU224" s="158">
        <f t="shared" si="102"/>
        <v>4330.8041437134052</v>
      </c>
      <c r="AV224" s="158">
        <f t="shared" si="103"/>
        <v>16011.271935442557</v>
      </c>
      <c r="AW224" s="162">
        <f t="shared" si="104"/>
        <v>6390.9197811749063</v>
      </c>
      <c r="AY224" s="40">
        <f t="shared" si="105"/>
        <v>101165.44367022261</v>
      </c>
      <c r="AZ224" s="176">
        <f t="shared" si="106"/>
        <v>107748.4978203668</v>
      </c>
      <c r="BA224" s="41">
        <f t="shared" si="107"/>
        <v>109228.47607012086</v>
      </c>
      <c r="BB224" s="176">
        <f t="shared" si="108"/>
        <v>126663.76606660505</v>
      </c>
      <c r="BC224" s="41">
        <f t="shared" si="109"/>
        <v>128382.35803624017</v>
      </c>
      <c r="BD224" s="176">
        <f t="shared" si="110"/>
        <v>114807.22428589727</v>
      </c>
      <c r="BE224" s="42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Growth'!O231</f>
        <v>No</v>
      </c>
      <c r="L225" s="155"/>
      <c r="M225" s="150">
        <f>Summary!$G$56</f>
        <v>0.5</v>
      </c>
      <c r="N225" s="149">
        <f>Summary!$G$57</f>
        <v>0</v>
      </c>
      <c r="O225" s="149">
        <f>Summary!$G$58</f>
        <v>0</v>
      </c>
      <c r="P225" s="149">
        <f>Summary!$G$59</f>
        <v>0.125</v>
      </c>
      <c r="Q225" s="149">
        <f>Summary!$G$60</f>
        <v>0.125</v>
      </c>
      <c r="R225" s="149">
        <f>Summary!$G$61</f>
        <v>0.125</v>
      </c>
      <c r="S225" s="149">
        <f>Summary!$G$62</f>
        <v>0.125</v>
      </c>
      <c r="T225" s="153">
        <f t="shared" si="112"/>
        <v>1</v>
      </c>
      <c r="U225" s="161">
        <f t="shared" si="91"/>
        <v>38430.276710449616</v>
      </c>
      <c r="V225" s="158">
        <f t="shared" si="92"/>
        <v>0</v>
      </c>
      <c r="W225" s="158">
        <f t="shared" si="93"/>
        <v>0</v>
      </c>
      <c r="X225" s="158">
        <f t="shared" si="94"/>
        <v>2266.0937981544935</v>
      </c>
      <c r="Y225" s="158">
        <f t="shared" si="95"/>
        <v>4330.8041437134052</v>
      </c>
      <c r="Z225" s="158">
        <f t="shared" si="96"/>
        <v>16011.271935442555</v>
      </c>
      <c r="AA225" s="162">
        <f t="shared" si="97"/>
        <v>6390.9197811749063</v>
      </c>
      <c r="AB225" s="38">
        <f t="shared" si="113"/>
        <v>63044.868943492598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66">
        <f t="shared" si="119"/>
        <v>14346.975816759546</v>
      </c>
      <c r="AI225" s="147">
        <f t="shared" si="120"/>
        <v>125294.41989222799</v>
      </c>
      <c r="AJ225" s="35">
        <f>IF(OR(K225="Yes",Summary!$G$77="EP"),$AI225*M225,AB225)</f>
        <v>63044.868943492598</v>
      </c>
      <c r="AK225" s="38">
        <f>IF(OR(L225="Yes",Summary!$G$77="EP"),$AI225*N225,AC225)</f>
        <v>0</v>
      </c>
      <c r="AL225" s="38">
        <f>IF(OR(M225="Yes",Summary!$G$77="EP"),$AI225*O225,AD225)</f>
        <v>0</v>
      </c>
      <c r="AM225" s="38">
        <f>IF(OR(N225="Yes",Summary!$G$77="EP"),$AI225*P225,AE225)</f>
        <v>16451.387755841992</v>
      </c>
      <c r="AN225" s="38">
        <f>IF(OR(O225="Yes",Summary!$G$77="EP"),$AI225*Q225,AF225)</f>
        <v>16631.154072688219</v>
      </c>
      <c r="AO225" s="38">
        <f>IF(OR(P225="Yes",Summary!$G$77="EP"),$AI225*R225,AG225)</f>
        <v>14820.033303445629</v>
      </c>
      <c r="AP225" s="159">
        <f>IF(OR(Q225="Yes",Summary!$G$77="EP"),$AI225*S225,AH225)</f>
        <v>14346.975816759546</v>
      </c>
      <c r="AQ225" s="161">
        <f t="shared" si="98"/>
        <v>38430.276710449616</v>
      </c>
      <c r="AR225" s="158">
        <f t="shared" si="99"/>
        <v>0</v>
      </c>
      <c r="AS225" s="158">
        <f t="shared" si="100"/>
        <v>0</v>
      </c>
      <c r="AT225" s="158">
        <f t="shared" si="101"/>
        <v>2266.0937981544935</v>
      </c>
      <c r="AU225" s="158">
        <f t="shared" si="102"/>
        <v>4330.8041437134052</v>
      </c>
      <c r="AV225" s="158">
        <f t="shared" si="103"/>
        <v>16011.271935442555</v>
      </c>
      <c r="AW225" s="162">
        <f t="shared" si="104"/>
        <v>6390.9197811749063</v>
      </c>
      <c r="AY225" s="40">
        <f t="shared" si="105"/>
        <v>101159.2773015971</v>
      </c>
      <c r="AZ225" s="176">
        <f t="shared" si="106"/>
        <v>108934.53245886188</v>
      </c>
      <c r="BA225" s="41">
        <f t="shared" si="107"/>
        <v>111198.60017497813</v>
      </c>
      <c r="BB225" s="176">
        <f t="shared" si="108"/>
        <v>131611.10204673593</v>
      </c>
      <c r="BC225" s="41">
        <f t="shared" si="109"/>
        <v>133049.23258150576</v>
      </c>
      <c r="BD225" s="176">
        <f t="shared" si="110"/>
        <v>118560.266427565</v>
      </c>
      <c r="BE225" s="42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Growth'!O232</f>
        <v>No</v>
      </c>
      <c r="L226" s="155"/>
      <c r="M226" s="150">
        <f>Summary!$G$56</f>
        <v>0.5</v>
      </c>
      <c r="N226" s="149">
        <f>Summary!$G$57</f>
        <v>0</v>
      </c>
      <c r="O226" s="149">
        <f>Summary!$G$58</f>
        <v>0</v>
      </c>
      <c r="P226" s="149">
        <f>Summary!$G$59</f>
        <v>0.125</v>
      </c>
      <c r="Q226" s="149">
        <f>Summary!$G$60</f>
        <v>0.125</v>
      </c>
      <c r="R226" s="149">
        <f>Summary!$G$61</f>
        <v>0.125</v>
      </c>
      <c r="S226" s="149">
        <f>Summary!$G$62</f>
        <v>0.125</v>
      </c>
      <c r="T226" s="153">
        <f t="shared" si="112"/>
        <v>1</v>
      </c>
      <c r="U226" s="161">
        <f t="shared" si="91"/>
        <v>38430.276710449616</v>
      </c>
      <c r="V226" s="158">
        <f t="shared" si="92"/>
        <v>0</v>
      </c>
      <c r="W226" s="158">
        <f t="shared" si="93"/>
        <v>0</v>
      </c>
      <c r="X226" s="158">
        <f t="shared" si="94"/>
        <v>2266.0937981544935</v>
      </c>
      <c r="Y226" s="158">
        <f t="shared" si="95"/>
        <v>4330.8041437134052</v>
      </c>
      <c r="Z226" s="158">
        <f t="shared" si="96"/>
        <v>16011.271935442555</v>
      </c>
      <c r="AA226" s="162">
        <f t="shared" si="97"/>
        <v>6390.9197811749063</v>
      </c>
      <c r="AB226" s="38">
        <f t="shared" si="113"/>
        <v>63041.025915821556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66">
        <f t="shared" si="119"/>
        <v>14531.673398435501</v>
      </c>
      <c r="AI226" s="147">
        <f t="shared" si="120"/>
        <v>125545.77066938617</v>
      </c>
      <c r="AJ226" s="35">
        <f>IF(OR(K226="Yes",Summary!$G$77="EP"),$AI226*M226,AB226)</f>
        <v>63041.025915821556</v>
      </c>
      <c r="AK226" s="38">
        <f>IF(OR(L226="Yes",Summary!$G$77="EP"),$AI226*N226,AC226)</f>
        <v>0</v>
      </c>
      <c r="AL226" s="38">
        <f>IF(OR(M226="Yes",Summary!$G$77="EP"),$AI226*O226,AD226)</f>
        <v>0</v>
      </c>
      <c r="AM226" s="38">
        <f>IF(OR(N226="Yes",Summary!$G$77="EP"),$AI226*P226,AE226)</f>
        <v>16542.711335907617</v>
      </c>
      <c r="AN226" s="38">
        <f>IF(OR(O226="Yes",Summary!$G$77="EP"),$AI226*Q226,AF226)</f>
        <v>16615.130097356479</v>
      </c>
      <c r="AO226" s="38">
        <f>IF(OR(P226="Yes",Summary!$G$77="EP"),$AI226*R226,AG226)</f>
        <v>14815.229921864997</v>
      </c>
      <c r="AP226" s="159">
        <f>IF(OR(Q226="Yes",Summary!$G$77="EP"),$AI226*S226,AH226)</f>
        <v>14531.673398435501</v>
      </c>
      <c r="AQ226" s="161">
        <f t="shared" si="98"/>
        <v>38430.276710449616</v>
      </c>
      <c r="AR226" s="158">
        <f t="shared" si="99"/>
        <v>0</v>
      </c>
      <c r="AS226" s="158">
        <f t="shared" si="100"/>
        <v>0</v>
      </c>
      <c r="AT226" s="158">
        <f t="shared" si="101"/>
        <v>2266.0937981544935</v>
      </c>
      <c r="AU226" s="158">
        <f t="shared" si="102"/>
        <v>4330.8041437134052</v>
      </c>
      <c r="AV226" s="158">
        <f t="shared" si="103"/>
        <v>16011.271935442555</v>
      </c>
      <c r="AW226" s="162">
        <f t="shared" si="104"/>
        <v>6390.9197811749063</v>
      </c>
      <c r="AY226" s="40">
        <f t="shared" si="105"/>
        <v>101153.11093297158</v>
      </c>
      <c r="AZ226" s="176">
        <f t="shared" si="106"/>
        <v>109260.49562109727</v>
      </c>
      <c r="BA226" s="41">
        <f t="shared" si="107"/>
        <v>111843.42697903502</v>
      </c>
      <c r="BB226" s="176">
        <f t="shared" si="108"/>
        <v>132341.69068726094</v>
      </c>
      <c r="BC226" s="41">
        <f t="shared" si="109"/>
        <v>132921.04077885184</v>
      </c>
      <c r="BD226" s="176">
        <f t="shared" si="110"/>
        <v>118521.83937491995</v>
      </c>
      <c r="BE226" s="42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Growth'!O233</f>
        <v>No</v>
      </c>
      <c r="L227" s="155"/>
      <c r="M227" s="150">
        <f>Summary!$G$56</f>
        <v>0.5</v>
      </c>
      <c r="N227" s="149">
        <f>Summary!$G$57</f>
        <v>0</v>
      </c>
      <c r="O227" s="149">
        <f>Summary!$G$58</f>
        <v>0</v>
      </c>
      <c r="P227" s="149">
        <f>Summary!$G$59</f>
        <v>0.125</v>
      </c>
      <c r="Q227" s="149">
        <f>Summary!$G$60</f>
        <v>0.125</v>
      </c>
      <c r="R227" s="149">
        <f>Summary!$G$61</f>
        <v>0.125</v>
      </c>
      <c r="S227" s="149">
        <f>Summary!$G$62</f>
        <v>0.125</v>
      </c>
      <c r="T227" s="153">
        <f t="shared" si="112"/>
        <v>1</v>
      </c>
      <c r="U227" s="161">
        <f t="shared" si="91"/>
        <v>38430.276710449616</v>
      </c>
      <c r="V227" s="158">
        <f t="shared" si="92"/>
        <v>0</v>
      </c>
      <c r="W227" s="158">
        <f t="shared" si="93"/>
        <v>0</v>
      </c>
      <c r="X227" s="158">
        <f t="shared" si="94"/>
        <v>2266.0937981544935</v>
      </c>
      <c r="Y227" s="158">
        <f t="shared" si="95"/>
        <v>4330.8041437134052</v>
      </c>
      <c r="Z227" s="158">
        <f t="shared" si="96"/>
        <v>16011.271935442555</v>
      </c>
      <c r="AA227" s="162">
        <f t="shared" si="97"/>
        <v>6390.9197811749063</v>
      </c>
      <c r="AB227" s="38">
        <f t="shared" si="113"/>
        <v>63041.025915821556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66">
        <f t="shared" si="119"/>
        <v>14509.944271179507</v>
      </c>
      <c r="AI227" s="147">
        <f t="shared" si="120"/>
        <v>125654.98384873102</v>
      </c>
      <c r="AJ227" s="35">
        <f>IF(OR(K227="Yes",Summary!$G$77="EP"),$AI227*M227,AB227)</f>
        <v>63041.025915821556</v>
      </c>
      <c r="AK227" s="38">
        <f>IF(OR(L227="Yes",Summary!$G$77="EP"),$AI227*N227,AC227)</f>
        <v>0</v>
      </c>
      <c r="AL227" s="38">
        <f>IF(OR(M227="Yes",Summary!$G$77="EP"),$AI227*O227,AD227)</f>
        <v>0</v>
      </c>
      <c r="AM227" s="38">
        <f>IF(OR(N227="Yes",Summary!$G$77="EP"),$AI227*P227,AE227)</f>
        <v>16649.217744420879</v>
      </c>
      <c r="AN227" s="38">
        <f>IF(OR(O227="Yes",Summary!$G$77="EP"),$AI227*Q227,AF227)</f>
        <v>16652.375012992416</v>
      </c>
      <c r="AO227" s="38">
        <f>IF(OR(P227="Yes",Summary!$G$77="EP"),$AI227*R227,AG227)</f>
        <v>14802.420904316643</v>
      </c>
      <c r="AP227" s="159">
        <f>IF(OR(Q227="Yes",Summary!$G$77="EP"),$AI227*S227,AH227)</f>
        <v>14509.944271179507</v>
      </c>
      <c r="AQ227" s="161">
        <f t="shared" si="98"/>
        <v>38430.276710449616</v>
      </c>
      <c r="AR227" s="158">
        <f t="shared" si="99"/>
        <v>0</v>
      </c>
      <c r="AS227" s="158">
        <f t="shared" si="100"/>
        <v>0</v>
      </c>
      <c r="AT227" s="158">
        <f t="shared" si="101"/>
        <v>2266.0937981544935</v>
      </c>
      <c r="AU227" s="158">
        <f t="shared" si="102"/>
        <v>4330.8041437134052</v>
      </c>
      <c r="AV227" s="158">
        <f t="shared" si="103"/>
        <v>16011.271935442555</v>
      </c>
      <c r="AW227" s="162">
        <f t="shared" si="104"/>
        <v>6390.9197811749063</v>
      </c>
      <c r="AY227" s="40">
        <f t="shared" si="105"/>
        <v>101153.11093297158</v>
      </c>
      <c r="AZ227" s="176">
        <f t="shared" si="106"/>
        <v>109472.56803990103</v>
      </c>
      <c r="BA227" s="41">
        <f t="shared" si="107"/>
        <v>112148.01853472019</v>
      </c>
      <c r="BB227" s="176">
        <f t="shared" si="108"/>
        <v>133193.74195536703</v>
      </c>
      <c r="BC227" s="41">
        <f t="shared" si="109"/>
        <v>133219.00010393932</v>
      </c>
      <c r="BD227" s="176">
        <f t="shared" si="110"/>
        <v>118419.36723453311</v>
      </c>
      <c r="BE227" s="42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Growth'!O234</f>
        <v>Yes</v>
      </c>
      <c r="L228" s="155"/>
      <c r="M228" s="150">
        <f>Summary!$G$56</f>
        <v>0.5</v>
      </c>
      <c r="N228" s="149">
        <f>Summary!$G$57</f>
        <v>0</v>
      </c>
      <c r="O228" s="149">
        <f>Summary!$G$58</f>
        <v>0</v>
      </c>
      <c r="P228" s="149">
        <f>Summary!$G$59</f>
        <v>0.125</v>
      </c>
      <c r="Q228" s="149">
        <f>Summary!$G$60</f>
        <v>0.125</v>
      </c>
      <c r="R228" s="149">
        <f>Summary!$G$61</f>
        <v>0.125</v>
      </c>
      <c r="S228" s="149">
        <f>Summary!$G$62</f>
        <v>0.125</v>
      </c>
      <c r="T228" s="153">
        <f t="shared" si="112"/>
        <v>1</v>
      </c>
      <c r="U228" s="161">
        <f t="shared" si="91"/>
        <v>38352.645186784546</v>
      </c>
      <c r="V228" s="158">
        <f t="shared" si="92"/>
        <v>0</v>
      </c>
      <c r="W228" s="158">
        <f t="shared" si="93"/>
        <v>0</v>
      </c>
      <c r="X228" s="158">
        <f t="shared" si="94"/>
        <v>2266.0937981544935</v>
      </c>
      <c r="Y228" s="158">
        <f t="shared" si="95"/>
        <v>4330.8041437134052</v>
      </c>
      <c r="Z228" s="158">
        <f t="shared" si="96"/>
        <v>16011.271935442555</v>
      </c>
      <c r="AA228" s="162">
        <f t="shared" si="97"/>
        <v>6390.9197811749063</v>
      </c>
      <c r="AB228" s="38">
        <f t="shared" si="113"/>
        <v>62913.679164401372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66">
        <f t="shared" si="119"/>
        <v>14642.875402627944</v>
      </c>
      <c r="AI228" s="147">
        <f t="shared" si="120"/>
        <v>126082.05183164311</v>
      </c>
      <c r="AJ228" s="35">
        <f>IF(OR(K228="Yes",Summary!$G$77="EP"),$AI228*M228,AB228)</f>
        <v>63041.025915821556</v>
      </c>
      <c r="AK228" s="38">
        <f>IF(OR(L228="Yes",Summary!$G$77="EP"),$AI228*N228,AC228)</f>
        <v>0</v>
      </c>
      <c r="AL228" s="38">
        <f>IF(OR(M228="Yes",Summary!$G$77="EP"),$AI228*O228,AD228)</f>
        <v>0</v>
      </c>
      <c r="AM228" s="38">
        <f>IF(OR(N228="Yes",Summary!$G$77="EP"),$AI228*P228,AE228)</f>
        <v>16782.237450372548</v>
      </c>
      <c r="AN228" s="38">
        <f>IF(OR(O228="Yes",Summary!$G$77="EP"),$AI228*Q228,AF228)</f>
        <v>16708.675466860688</v>
      </c>
      <c r="AO228" s="38">
        <f>IF(OR(P228="Yes",Summary!$G$77="EP"),$AI228*R228,AG228)</f>
        <v>15034.584347380558</v>
      </c>
      <c r="AP228" s="159">
        <f>IF(OR(Q228="Yes",Summary!$G$77="EP"),$AI228*S228,AH228)</f>
        <v>14642.875402627944</v>
      </c>
      <c r="AQ228" s="161">
        <f t="shared" si="98"/>
        <v>38430.276710449616</v>
      </c>
      <c r="AR228" s="158">
        <f t="shared" si="99"/>
        <v>0</v>
      </c>
      <c r="AS228" s="158">
        <f t="shared" si="100"/>
        <v>0</v>
      </c>
      <c r="AT228" s="158">
        <f t="shared" si="101"/>
        <v>2266.0937981544935</v>
      </c>
      <c r="AU228" s="158">
        <f t="shared" si="102"/>
        <v>4330.8041437134052</v>
      </c>
      <c r="AV228" s="158">
        <f t="shared" si="103"/>
        <v>16011.271935442555</v>
      </c>
      <c r="AW228" s="162">
        <f t="shared" si="104"/>
        <v>6390.9197811749063</v>
      </c>
      <c r="AY228" s="40">
        <f t="shared" si="105"/>
        <v>101153.11093297158</v>
      </c>
      <c r="AZ228" s="176">
        <f t="shared" si="106"/>
        <v>109841.73113930016</v>
      </c>
      <c r="BA228" s="41">
        <f t="shared" si="107"/>
        <v>112595.18486115162</v>
      </c>
      <c r="BB228" s="176">
        <f t="shared" si="108"/>
        <v>134257.89960298038</v>
      </c>
      <c r="BC228" s="41">
        <f t="shared" si="109"/>
        <v>133669.40373488551</v>
      </c>
      <c r="BD228" s="176">
        <f t="shared" si="110"/>
        <v>120276.67477904444</v>
      </c>
      <c r="BE228" s="42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Growth'!O235</f>
        <v>Yes</v>
      </c>
      <c r="L229" s="155"/>
      <c r="M229" s="150">
        <f>Summary!$G$56</f>
        <v>0.5</v>
      </c>
      <c r="N229" s="149">
        <f>Summary!$G$57</f>
        <v>0</v>
      </c>
      <c r="O229" s="149">
        <f>Summary!$G$58</f>
        <v>0</v>
      </c>
      <c r="P229" s="149">
        <f>Summary!$G$59</f>
        <v>0.125</v>
      </c>
      <c r="Q229" s="149">
        <f>Summary!$G$60</f>
        <v>0.125</v>
      </c>
      <c r="R229" s="149">
        <f>Summary!$G$61</f>
        <v>0.125</v>
      </c>
      <c r="S229" s="149">
        <f>Summary!$G$62</f>
        <v>0.125</v>
      </c>
      <c r="T229" s="153">
        <f t="shared" si="112"/>
        <v>1</v>
      </c>
      <c r="U229" s="161">
        <f t="shared" si="91"/>
        <v>38195.057687665554</v>
      </c>
      <c r="V229" s="158">
        <f t="shared" si="92"/>
        <v>0</v>
      </c>
      <c r="W229" s="158">
        <f t="shared" si="93"/>
        <v>0</v>
      </c>
      <c r="X229" s="158">
        <f t="shared" si="94"/>
        <v>2266.0937981544935</v>
      </c>
      <c r="Y229" s="158">
        <f t="shared" si="95"/>
        <v>4330.8041437134052</v>
      </c>
      <c r="Z229" s="158">
        <f t="shared" si="96"/>
        <v>16011.271935442555</v>
      </c>
      <c r="AA229" s="162">
        <f t="shared" si="97"/>
        <v>6390.9197811749063</v>
      </c>
      <c r="AB229" s="38">
        <f t="shared" si="113"/>
        <v>62647.533619309048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66">
        <f t="shared" si="119"/>
        <v>14671.634541643232</v>
      </c>
      <c r="AI229" s="147">
        <f t="shared" si="120"/>
        <v>125812.01727072804</v>
      </c>
      <c r="AJ229" s="35">
        <f>IF(OR(K229="Yes",Summary!$G$77="EP"),$AI229*M229,AB229)</f>
        <v>62906.008635364022</v>
      </c>
      <c r="AK229" s="38">
        <f>IF(OR(L229="Yes",Summary!$G$77="EP"),$AI229*N229,AC229)</f>
        <v>0</v>
      </c>
      <c r="AL229" s="38">
        <f>IF(OR(M229="Yes",Summary!$G$77="EP"),$AI229*O229,AD229)</f>
        <v>0</v>
      </c>
      <c r="AM229" s="38">
        <f>IF(OR(N229="Yes",Summary!$G$77="EP"),$AI229*P229,AE229)</f>
        <v>16754.364496655249</v>
      </c>
      <c r="AN229" s="38">
        <f>IF(OR(O229="Yes",Summary!$G$77="EP"),$AI229*Q229,AF229)</f>
        <v>16635.05179641756</v>
      </c>
      <c r="AO229" s="38">
        <f>IF(OR(P229="Yes",Summary!$G$77="EP"),$AI229*R229,AG229)</f>
        <v>15103.432816702963</v>
      </c>
      <c r="AP229" s="159">
        <f>IF(OR(Q229="Yes",Summary!$G$77="EP"),$AI229*S229,AH229)</f>
        <v>14671.634541643232</v>
      </c>
      <c r="AQ229" s="161">
        <f t="shared" si="98"/>
        <v>38352.645186784546</v>
      </c>
      <c r="AR229" s="158">
        <f t="shared" si="99"/>
        <v>0</v>
      </c>
      <c r="AS229" s="158">
        <f t="shared" si="100"/>
        <v>0</v>
      </c>
      <c r="AT229" s="158">
        <f t="shared" si="101"/>
        <v>2266.0937981544935</v>
      </c>
      <c r="AU229" s="158">
        <f t="shared" si="102"/>
        <v>4330.8041437134052</v>
      </c>
      <c r="AV229" s="158">
        <f t="shared" si="103"/>
        <v>16011.271935442555</v>
      </c>
      <c r="AW229" s="162">
        <f t="shared" si="104"/>
        <v>6390.9197811749063</v>
      </c>
      <c r="AY229" s="40">
        <f t="shared" si="105"/>
        <v>101140.77819572054</v>
      </c>
      <c r="AZ229" s="176">
        <f t="shared" si="106"/>
        <v>109829.94933825551</v>
      </c>
      <c r="BA229" s="41">
        <f t="shared" si="107"/>
        <v>112413.72606202001</v>
      </c>
      <c r="BB229" s="176">
        <f t="shared" si="108"/>
        <v>134034.91597324199</v>
      </c>
      <c r="BC229" s="41">
        <f t="shared" si="109"/>
        <v>133080.41437134048</v>
      </c>
      <c r="BD229" s="176">
        <f t="shared" si="110"/>
        <v>120827.46253362368</v>
      </c>
      <c r="BE229" s="42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Growth'!O236</f>
        <v>No</v>
      </c>
      <c r="L230" s="155"/>
      <c r="M230" s="150">
        <f>Summary!$G$56</f>
        <v>0.5</v>
      </c>
      <c r="N230" s="149">
        <f>Summary!$G$57</f>
        <v>0</v>
      </c>
      <c r="O230" s="149">
        <f>Summary!$G$58</f>
        <v>0</v>
      </c>
      <c r="P230" s="149">
        <f>Summary!$G$59</f>
        <v>0.125</v>
      </c>
      <c r="Q230" s="149">
        <f>Summary!$G$60</f>
        <v>0.125</v>
      </c>
      <c r="R230" s="149">
        <f>Summary!$G$61</f>
        <v>0.125</v>
      </c>
      <c r="S230" s="149">
        <f>Summary!$G$62</f>
        <v>0.125</v>
      </c>
      <c r="T230" s="153">
        <f t="shared" si="112"/>
        <v>1</v>
      </c>
      <c r="U230" s="161">
        <f t="shared" si="91"/>
        <v>38195.057687665554</v>
      </c>
      <c r="V230" s="158">
        <f t="shared" si="92"/>
        <v>0</v>
      </c>
      <c r="W230" s="158">
        <f t="shared" si="93"/>
        <v>0</v>
      </c>
      <c r="X230" s="158">
        <f t="shared" si="94"/>
        <v>2266.0937981544935</v>
      </c>
      <c r="Y230" s="158">
        <f t="shared" si="95"/>
        <v>4330.8041437134052</v>
      </c>
      <c r="Z230" s="158">
        <f t="shared" si="96"/>
        <v>16011.271935442555</v>
      </c>
      <c r="AA230" s="162">
        <f t="shared" si="97"/>
        <v>6390.9197811749063</v>
      </c>
      <c r="AB230" s="38">
        <f t="shared" si="113"/>
        <v>62647.533619309048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66">
        <f t="shared" si="119"/>
        <v>14719.566440002043</v>
      </c>
      <c r="AI230" s="147">
        <f t="shared" si="120"/>
        <v>125424.14898590778</v>
      </c>
      <c r="AJ230" s="35">
        <f>IF(OR(K230="Yes",Summary!$G$77="EP"),$AI230*M230,AB230)</f>
        <v>62647.533619309048</v>
      </c>
      <c r="AK230" s="38">
        <f>IF(OR(L230="Yes",Summary!$G$77="EP"),$AI230*N230,AC230)</f>
        <v>0</v>
      </c>
      <c r="AL230" s="38">
        <f>IF(OR(M230="Yes",Summary!$G$77="EP"),$AI230*O230,AD230)</f>
        <v>0</v>
      </c>
      <c r="AM230" s="38">
        <f>IF(OR(N230="Yes",Summary!$G$77="EP"),$AI230*P230,AE230)</f>
        <v>16566.052102028607</v>
      </c>
      <c r="AN230" s="38">
        <f>IF(OR(O230="Yes",Summary!$G$77="EP"),$AI230*Q230,AF230)</f>
        <v>16464.41811315525</v>
      </c>
      <c r="AO230" s="38">
        <f>IF(OR(P230="Yes",Summary!$G$77="EP"),$AI230*R230,AG230)</f>
        <v>15026.578711412838</v>
      </c>
      <c r="AP230" s="159">
        <f>IF(OR(Q230="Yes",Summary!$G$77="EP"),$AI230*S230,AH230)</f>
        <v>14719.566440002043</v>
      </c>
      <c r="AQ230" s="161">
        <f t="shared" si="98"/>
        <v>38195.057687665554</v>
      </c>
      <c r="AR230" s="158">
        <f t="shared" si="99"/>
        <v>0</v>
      </c>
      <c r="AS230" s="158">
        <f t="shared" si="100"/>
        <v>0</v>
      </c>
      <c r="AT230" s="158">
        <f t="shared" si="101"/>
        <v>2266.0937981544935</v>
      </c>
      <c r="AU230" s="158">
        <f t="shared" si="102"/>
        <v>4330.8041437134052</v>
      </c>
      <c r="AV230" s="158">
        <f t="shared" si="103"/>
        <v>16011.271935442555</v>
      </c>
      <c r="AW230" s="162">
        <f t="shared" si="104"/>
        <v>6390.9197811749063</v>
      </c>
      <c r="AY230" s="40">
        <f t="shared" si="105"/>
        <v>101140.77819572054</v>
      </c>
      <c r="AZ230" s="176">
        <f t="shared" si="106"/>
        <v>109700.34952676432</v>
      </c>
      <c r="BA230" s="41">
        <f t="shared" si="107"/>
        <v>111960.07906419104</v>
      </c>
      <c r="BB230" s="176">
        <f t="shared" si="108"/>
        <v>132528.41681622886</v>
      </c>
      <c r="BC230" s="41">
        <f t="shared" si="109"/>
        <v>131715.344905242</v>
      </c>
      <c r="BD230" s="176">
        <f t="shared" si="110"/>
        <v>120212.62969130267</v>
      </c>
      <c r="BE230" s="42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Growth'!O237</f>
        <v>Yes</v>
      </c>
      <c r="L231" s="155"/>
      <c r="M231" s="150">
        <f>Summary!$G$56</f>
        <v>0.5</v>
      </c>
      <c r="N231" s="149">
        <f>Summary!$G$57</f>
        <v>0</v>
      </c>
      <c r="O231" s="149">
        <f>Summary!$G$58</f>
        <v>0</v>
      </c>
      <c r="P231" s="149">
        <f>Summary!$G$59</f>
        <v>0.125</v>
      </c>
      <c r="Q231" s="149">
        <f>Summary!$G$60</f>
        <v>0.125</v>
      </c>
      <c r="R231" s="149">
        <f>Summary!$G$61</f>
        <v>0.125</v>
      </c>
      <c r="S231" s="149">
        <f>Summary!$G$62</f>
        <v>0.125</v>
      </c>
      <c r="T231" s="153">
        <f t="shared" si="112"/>
        <v>1</v>
      </c>
      <c r="U231" s="161">
        <f t="shared" si="91"/>
        <v>38037.98066015089</v>
      </c>
      <c r="V231" s="158">
        <f t="shared" si="92"/>
        <v>0</v>
      </c>
      <c r="W231" s="158">
        <f t="shared" si="93"/>
        <v>0</v>
      </c>
      <c r="X231" s="158">
        <f t="shared" si="94"/>
        <v>2266.0937981544935</v>
      </c>
      <c r="Y231" s="158">
        <f t="shared" si="95"/>
        <v>4330.8041437134052</v>
      </c>
      <c r="Z231" s="158">
        <f t="shared" si="96"/>
        <v>16011.271935442555</v>
      </c>
      <c r="AA231" s="162">
        <f t="shared" si="97"/>
        <v>6390.9197811749063</v>
      </c>
      <c r="AB231" s="38">
        <f t="shared" si="113"/>
        <v>62389.895878779491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66">
        <f t="shared" si="119"/>
        <v>14585.357124597371</v>
      </c>
      <c r="AI231" s="147">
        <f t="shared" si="120"/>
        <v>125295.06723861808</v>
      </c>
      <c r="AJ231" s="35">
        <f>IF(OR(K231="Yes",Summary!$G$77="EP"),$AI231*M231,AB231)</f>
        <v>62647.533619309041</v>
      </c>
      <c r="AK231" s="38">
        <f>IF(OR(L231="Yes",Summary!$G$77="EP"),$AI231*N231,AC231)</f>
        <v>0</v>
      </c>
      <c r="AL231" s="38">
        <f>IF(OR(M231="Yes",Summary!$G$77="EP"),$AI231*O231,AD231)</f>
        <v>0</v>
      </c>
      <c r="AM231" s="38">
        <f>IF(OR(N231="Yes",Summary!$G$77="EP"),$AI231*P231,AE231)</f>
        <v>16680.036620075778</v>
      </c>
      <c r="AN231" s="38">
        <f>IF(OR(O231="Yes",Summary!$G$77="EP"),$AI231*Q231,AF231)</f>
        <v>16690.05300904272</v>
      </c>
      <c r="AO231" s="38">
        <f>IF(OR(P231="Yes",Summary!$G$77="EP"),$AI231*R231,AG231)</f>
        <v>14949.724606122714</v>
      </c>
      <c r="AP231" s="159">
        <f>IF(OR(Q231="Yes",Summary!$G$77="EP"),$AI231*S231,AH231)</f>
        <v>14585.357124597371</v>
      </c>
      <c r="AQ231" s="161">
        <f t="shared" si="98"/>
        <v>38195.057687665554</v>
      </c>
      <c r="AR231" s="158">
        <f t="shared" si="99"/>
        <v>0</v>
      </c>
      <c r="AS231" s="158">
        <f t="shared" si="100"/>
        <v>0</v>
      </c>
      <c r="AT231" s="158">
        <f t="shared" si="101"/>
        <v>2266.0937981544935</v>
      </c>
      <c r="AU231" s="158">
        <f t="shared" si="102"/>
        <v>4330.8041437134052</v>
      </c>
      <c r="AV231" s="158">
        <f t="shared" si="103"/>
        <v>16011.271935442555</v>
      </c>
      <c r="AW231" s="162">
        <f t="shared" si="104"/>
        <v>6390.9197811749063</v>
      </c>
      <c r="AY231" s="40">
        <f t="shared" si="105"/>
        <v>101140.77819572054</v>
      </c>
      <c r="AZ231" s="176">
        <f t="shared" si="106"/>
        <v>109621.80418646664</v>
      </c>
      <c r="BA231" s="41">
        <f t="shared" si="107"/>
        <v>112118.85551343119</v>
      </c>
      <c r="BB231" s="176">
        <f t="shared" si="108"/>
        <v>133440.29296060622</v>
      </c>
      <c r="BC231" s="41">
        <f t="shared" si="109"/>
        <v>133520.42407234176</v>
      </c>
      <c r="BD231" s="176">
        <f t="shared" si="110"/>
        <v>119597.79684898168</v>
      </c>
      <c r="BE231" s="42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Growth'!O238</f>
        <v>Yes</v>
      </c>
      <c r="L232" s="155"/>
      <c r="M232" s="150">
        <f>Summary!$G$56</f>
        <v>0.5</v>
      </c>
      <c r="N232" s="149">
        <f>Summary!$G$57</f>
        <v>0</v>
      </c>
      <c r="O232" s="149">
        <f>Summary!$G$58</f>
        <v>0</v>
      </c>
      <c r="P232" s="149">
        <f>Summary!$G$59</f>
        <v>0.125</v>
      </c>
      <c r="Q232" s="149">
        <f>Summary!$G$60</f>
        <v>0.125</v>
      </c>
      <c r="R232" s="149">
        <f>Summary!$G$61</f>
        <v>0.125</v>
      </c>
      <c r="S232" s="149">
        <f>Summary!$G$62</f>
        <v>0.125</v>
      </c>
      <c r="T232" s="153">
        <f t="shared" si="112"/>
        <v>1</v>
      </c>
      <c r="U232" s="161">
        <f t="shared" si="91"/>
        <v>37807.695283928719</v>
      </c>
      <c r="V232" s="158">
        <f t="shared" si="92"/>
        <v>0</v>
      </c>
      <c r="W232" s="158">
        <f t="shared" si="93"/>
        <v>0</v>
      </c>
      <c r="X232" s="158">
        <f t="shared" si="94"/>
        <v>2266.0937981544935</v>
      </c>
      <c r="Y232" s="158">
        <f t="shared" si="95"/>
        <v>4330.8041437134052</v>
      </c>
      <c r="Z232" s="158">
        <f t="shared" si="96"/>
        <v>16011.271935442554</v>
      </c>
      <c r="AA232" s="162">
        <f t="shared" si="97"/>
        <v>6390.9197811749063</v>
      </c>
      <c r="AB232" s="38">
        <f t="shared" si="113"/>
        <v>62004.620265643098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66">
        <f t="shared" si="119"/>
        <v>14746.408303082979</v>
      </c>
      <c r="AI232" s="147">
        <f t="shared" si="120"/>
        <v>124764.57656529492</v>
      </c>
      <c r="AJ232" s="35">
        <f>IF(OR(K232="Yes",Summary!$G$77="EP"),$AI232*M232,AB232)</f>
        <v>62382.28828264746</v>
      </c>
      <c r="AK232" s="38">
        <f>IF(OR(L232="Yes",Summary!$G$77="EP"),$AI232*N232,AC232)</f>
        <v>0</v>
      </c>
      <c r="AL232" s="38">
        <f>IF(OR(M232="Yes",Summary!$G$77="EP"),$AI232*O232,AD232)</f>
        <v>0</v>
      </c>
      <c r="AM232" s="38">
        <f>IF(OR(N232="Yes",Summary!$G$77="EP"),$AI232*P232,AE232)</f>
        <v>16464.531099871288</v>
      </c>
      <c r="AN232" s="38">
        <f>IF(OR(O232="Yes",Summary!$G$77="EP"),$AI232*Q232,AF232)</f>
        <v>16506.426913349271</v>
      </c>
      <c r="AO232" s="38">
        <f>IF(OR(P232="Yes",Summary!$G$77="EP"),$AI232*R232,AG232)</f>
        <v>15042.58998334828</v>
      </c>
      <c r="AP232" s="159">
        <f>IF(OR(Q232="Yes",Summary!$G$77="EP"),$AI232*S232,AH232)</f>
        <v>14746.408303082979</v>
      </c>
      <c r="AQ232" s="161">
        <f t="shared" si="98"/>
        <v>38037.98066015089</v>
      </c>
      <c r="AR232" s="158">
        <f t="shared" si="99"/>
        <v>0</v>
      </c>
      <c r="AS232" s="158">
        <f t="shared" si="100"/>
        <v>0</v>
      </c>
      <c r="AT232" s="158">
        <f t="shared" si="101"/>
        <v>2266.0937981544935</v>
      </c>
      <c r="AU232" s="158">
        <f t="shared" si="102"/>
        <v>4330.8041437134052</v>
      </c>
      <c r="AV232" s="158">
        <f t="shared" si="103"/>
        <v>16011.271935442555</v>
      </c>
      <c r="AW232" s="162">
        <f t="shared" si="104"/>
        <v>6390.9197811749063</v>
      </c>
      <c r="AY232" s="40">
        <f t="shared" si="105"/>
        <v>101128.4454584695</v>
      </c>
      <c r="AZ232" s="176">
        <f t="shared" si="106"/>
        <v>109610.02238542198</v>
      </c>
      <c r="BA232" s="41">
        <f t="shared" si="107"/>
        <v>111493.47072356695</v>
      </c>
      <c r="BB232" s="176">
        <f t="shared" si="108"/>
        <v>131716.24879897031</v>
      </c>
      <c r="BC232" s="41">
        <f t="shared" si="109"/>
        <v>132051.41530679417</v>
      </c>
      <c r="BD232" s="176">
        <f t="shared" si="110"/>
        <v>120340.71986678622</v>
      </c>
      <c r="BE232" s="42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Growth'!O239</f>
        <v>No</v>
      </c>
      <c r="L233" s="155"/>
      <c r="M233" s="150">
        <f>Summary!$G$56</f>
        <v>0.5</v>
      </c>
      <c r="N233" s="149">
        <f>Summary!$G$57</f>
        <v>0</v>
      </c>
      <c r="O233" s="149">
        <f>Summary!$G$58</f>
        <v>0</v>
      </c>
      <c r="P233" s="149">
        <f>Summary!$G$59</f>
        <v>0.125</v>
      </c>
      <c r="Q233" s="149">
        <f>Summary!$G$60</f>
        <v>0.125</v>
      </c>
      <c r="R233" s="149">
        <f>Summary!$G$61</f>
        <v>0.125</v>
      </c>
      <c r="S233" s="149">
        <f>Summary!$G$62</f>
        <v>0.125</v>
      </c>
      <c r="T233" s="153">
        <f t="shared" si="112"/>
        <v>1</v>
      </c>
      <c r="U233" s="161">
        <f t="shared" si="91"/>
        <v>37807.695283928719</v>
      </c>
      <c r="V233" s="158">
        <f t="shared" si="92"/>
        <v>0</v>
      </c>
      <c r="W233" s="158">
        <f t="shared" si="93"/>
        <v>0</v>
      </c>
      <c r="X233" s="158">
        <f t="shared" si="94"/>
        <v>2266.0937981544935</v>
      </c>
      <c r="Y233" s="158">
        <f t="shared" si="95"/>
        <v>4330.8041437134052</v>
      </c>
      <c r="Z233" s="158">
        <f t="shared" si="96"/>
        <v>16011.271935442554</v>
      </c>
      <c r="AA233" s="162">
        <f t="shared" si="97"/>
        <v>6390.9197811749063</v>
      </c>
      <c r="AB233" s="38">
        <f t="shared" si="113"/>
        <v>61985.716418001131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66">
        <f t="shared" si="119"/>
        <v>14603.890791962778</v>
      </c>
      <c r="AI233" s="147">
        <f t="shared" si="120"/>
        <v>124317.1961938076</v>
      </c>
      <c r="AJ233" s="35">
        <f>IF(OR(K233="Yes",Summary!$G$77="EP"),$AI233*M233,AB233)</f>
        <v>61985.716418001131</v>
      </c>
      <c r="AK233" s="38">
        <f>IF(OR(L233="Yes",Summary!$G$77="EP"),$AI233*N233,AC233)</f>
        <v>0</v>
      </c>
      <c r="AL233" s="38">
        <f>IF(OR(M233="Yes",Summary!$G$77="EP"),$AI233*O233,AD233)</f>
        <v>0</v>
      </c>
      <c r="AM233" s="38">
        <f>IF(OR(N233="Yes",Summary!$G$77="EP"),$AI233*P233,AE233)</f>
        <v>16278.258189662987</v>
      </c>
      <c r="AN233" s="38">
        <f>IF(OR(O233="Yes",Summary!$G$77="EP"),$AI233*Q233,AF233)</f>
        <v>16363.51037660673</v>
      </c>
      <c r="AO233" s="38">
        <f>IF(OR(P233="Yes",Summary!$G$77="EP"),$AI233*R233,AG233)</f>
        <v>15085.820417573974</v>
      </c>
      <c r="AP233" s="159">
        <f>IF(OR(Q233="Yes",Summary!$G$77="EP"),$AI233*S233,AH233)</f>
        <v>14603.890791962778</v>
      </c>
      <c r="AQ233" s="161">
        <f t="shared" si="98"/>
        <v>37807.695283928719</v>
      </c>
      <c r="AR233" s="158">
        <f t="shared" si="99"/>
        <v>0</v>
      </c>
      <c r="AS233" s="158">
        <f t="shared" si="100"/>
        <v>0</v>
      </c>
      <c r="AT233" s="158">
        <f t="shared" si="101"/>
        <v>2266.0937981544935</v>
      </c>
      <c r="AU233" s="158">
        <f t="shared" si="102"/>
        <v>4330.8041437134052</v>
      </c>
      <c r="AV233" s="158">
        <f t="shared" si="103"/>
        <v>16011.271935442554</v>
      </c>
      <c r="AW233" s="162">
        <f t="shared" si="104"/>
        <v>6390.9197811749063</v>
      </c>
      <c r="AY233" s="40">
        <f t="shared" si="105"/>
        <v>101097.61361534192</v>
      </c>
      <c r="AZ233" s="176">
        <f t="shared" si="106"/>
        <v>109213.36841691866</v>
      </c>
      <c r="BA233" s="41">
        <f t="shared" si="107"/>
        <v>110842.1632481125</v>
      </c>
      <c r="BB233" s="176">
        <f t="shared" si="108"/>
        <v>130226.0655173039</v>
      </c>
      <c r="BC233" s="41">
        <f t="shared" si="109"/>
        <v>130908.08301285384</v>
      </c>
      <c r="BD233" s="176">
        <f t="shared" si="110"/>
        <v>120686.56334059178</v>
      </c>
      <c r="BE233" s="42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Growth'!O240</f>
        <v>No</v>
      </c>
      <c r="L234" s="155"/>
      <c r="M234" s="150">
        <f>Summary!$G$56</f>
        <v>0.5</v>
      </c>
      <c r="N234" s="149">
        <f>Summary!$G$57</f>
        <v>0</v>
      </c>
      <c r="O234" s="149">
        <f>Summary!$G$58</f>
        <v>0</v>
      </c>
      <c r="P234" s="149">
        <f>Summary!$G$59</f>
        <v>0.125</v>
      </c>
      <c r="Q234" s="149">
        <f>Summary!$G$60</f>
        <v>0.125</v>
      </c>
      <c r="R234" s="149">
        <f>Summary!$G$61</f>
        <v>0.125</v>
      </c>
      <c r="S234" s="149">
        <f>Summary!$G$62</f>
        <v>0.125</v>
      </c>
      <c r="T234" s="153">
        <f t="shared" si="112"/>
        <v>1</v>
      </c>
      <c r="U234" s="161">
        <f t="shared" si="91"/>
        <v>37807.695283928719</v>
      </c>
      <c r="V234" s="158">
        <f t="shared" si="92"/>
        <v>0</v>
      </c>
      <c r="W234" s="158">
        <f t="shared" si="93"/>
        <v>0</v>
      </c>
      <c r="X234" s="158">
        <f t="shared" si="94"/>
        <v>2266.0937981544935</v>
      </c>
      <c r="Y234" s="158">
        <f t="shared" si="95"/>
        <v>4330.8041437134052</v>
      </c>
      <c r="Z234" s="158">
        <f t="shared" si="96"/>
        <v>16011.271935442554</v>
      </c>
      <c r="AA234" s="162">
        <f t="shared" si="97"/>
        <v>6390.9197811749063</v>
      </c>
      <c r="AB234" s="38">
        <f t="shared" si="113"/>
        <v>61981.93564847274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66">
        <f t="shared" si="119"/>
        <v>14471.598752492459</v>
      </c>
      <c r="AI234" s="147">
        <f t="shared" si="120"/>
        <v>123643.70935479451</v>
      </c>
      <c r="AJ234" s="35">
        <f>IF(OR(K234="Yes",Summary!$G$77="EP"),$AI234*M234,AB234)</f>
        <v>61981.93564847274</v>
      </c>
      <c r="AK234" s="38">
        <f>IF(OR(L234="Yes",Summary!$G$77="EP"),$AI234*N234,AC234)</f>
        <v>0</v>
      </c>
      <c r="AL234" s="38">
        <f>IF(OR(M234="Yes",Summary!$G$77="EP"),$AI234*O234,AD234)</f>
        <v>0</v>
      </c>
      <c r="AM234" s="38">
        <f>IF(OR(N234="Yes",Summary!$G$77="EP"),$AI234*P234,AE234)</f>
        <v>16125.976686427006</v>
      </c>
      <c r="AN234" s="38">
        <f>IF(OR(O234="Yes",Summary!$G$77="EP"),$AI234*Q234,AF234)</f>
        <v>16204.136784118076</v>
      </c>
      <c r="AO234" s="38">
        <f>IF(OR(P234="Yes",Summary!$G$77="EP"),$AI234*R234,AG234)</f>
        <v>14860.061483284235</v>
      </c>
      <c r="AP234" s="159">
        <f>IF(OR(Q234="Yes",Summary!$G$77="EP"),$AI234*S234,AH234)</f>
        <v>14471.598752492459</v>
      </c>
      <c r="AQ234" s="161">
        <f t="shared" si="98"/>
        <v>37807.695283928719</v>
      </c>
      <c r="AR234" s="158">
        <f t="shared" si="99"/>
        <v>0</v>
      </c>
      <c r="AS234" s="158">
        <f t="shared" si="100"/>
        <v>0</v>
      </c>
      <c r="AT234" s="158">
        <f t="shared" si="101"/>
        <v>2266.0937981544935</v>
      </c>
      <c r="AU234" s="158">
        <f t="shared" si="102"/>
        <v>4330.8041437134052</v>
      </c>
      <c r="AV234" s="158">
        <f t="shared" si="103"/>
        <v>16011.271935442554</v>
      </c>
      <c r="AW234" s="162">
        <f t="shared" si="104"/>
        <v>6390.9197811749063</v>
      </c>
      <c r="AY234" s="40">
        <f t="shared" si="105"/>
        <v>101091.44724671642</v>
      </c>
      <c r="AZ234" s="176">
        <f t="shared" si="106"/>
        <v>108777.4417782665</v>
      </c>
      <c r="BA234" s="41">
        <f t="shared" si="107"/>
        <v>110304.26752211529</v>
      </c>
      <c r="BB234" s="176">
        <f t="shared" si="108"/>
        <v>129007.81349141605</v>
      </c>
      <c r="BC234" s="41">
        <f t="shared" si="109"/>
        <v>129633.09427294461</v>
      </c>
      <c r="BD234" s="176">
        <f t="shared" si="110"/>
        <v>118880.49186627386</v>
      </c>
      <c r="BE234" s="42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Growth'!O241</f>
        <v>No</v>
      </c>
      <c r="L235" s="155"/>
      <c r="M235" s="150">
        <f>Summary!$G$56</f>
        <v>0.5</v>
      </c>
      <c r="N235" s="149">
        <f>Summary!$G$57</f>
        <v>0</v>
      </c>
      <c r="O235" s="149">
        <f>Summary!$G$58</f>
        <v>0</v>
      </c>
      <c r="P235" s="149">
        <f>Summary!$G$59</f>
        <v>0.125</v>
      </c>
      <c r="Q235" s="149">
        <f>Summary!$G$60</f>
        <v>0.125</v>
      </c>
      <c r="R235" s="149">
        <f>Summary!$G$61</f>
        <v>0.125</v>
      </c>
      <c r="S235" s="149">
        <f>Summary!$G$62</f>
        <v>0.125</v>
      </c>
      <c r="T235" s="153">
        <f t="shared" si="112"/>
        <v>1</v>
      </c>
      <c r="U235" s="161">
        <f t="shared" si="91"/>
        <v>37807.695283928719</v>
      </c>
      <c r="V235" s="158">
        <f t="shared" si="92"/>
        <v>0</v>
      </c>
      <c r="W235" s="158">
        <f t="shared" si="93"/>
        <v>0</v>
      </c>
      <c r="X235" s="158">
        <f t="shared" si="94"/>
        <v>2266.0937981544935</v>
      </c>
      <c r="Y235" s="158">
        <f t="shared" si="95"/>
        <v>4330.8041437134052</v>
      </c>
      <c r="Z235" s="158">
        <f t="shared" si="96"/>
        <v>16011.271935442554</v>
      </c>
      <c r="AA235" s="162">
        <f t="shared" si="97"/>
        <v>6390.9197811749063</v>
      </c>
      <c r="AB235" s="38">
        <f t="shared" si="113"/>
        <v>61978.154878944348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66">
        <f t="shared" si="119"/>
        <v>14408.967738636944</v>
      </c>
      <c r="AI235" s="147">
        <f t="shared" si="120"/>
        <v>123725.43960928833</v>
      </c>
      <c r="AJ235" s="35">
        <f>IF(OR(K235="Yes",Summary!$G$77="EP"),$AI235*M235,AB235)</f>
        <v>61978.154878944348</v>
      </c>
      <c r="AK235" s="38">
        <f>IF(OR(L235="Yes",Summary!$G$77="EP"),$AI235*N235,AC235)</f>
        <v>0</v>
      </c>
      <c r="AL235" s="38">
        <f>IF(OR(M235="Yes",Summary!$G$77="EP"),$AI235*O235,AD235)</f>
        <v>0</v>
      </c>
      <c r="AM235" s="38">
        <f>IF(OR(N235="Yes",Summary!$G$77="EP"),$AI235*P235,AE235)</f>
        <v>16165.859937274525</v>
      </c>
      <c r="AN235" s="38">
        <f>IF(OR(O235="Yes",Summary!$G$77="EP"),$AI235*Q235,AF235)</f>
        <v>16243.54710182587</v>
      </c>
      <c r="AO235" s="38">
        <f>IF(OR(P235="Yes",Summary!$G$77="EP"),$AI235*R235,AG235)</f>
        <v>14928.909952606637</v>
      </c>
      <c r="AP235" s="159">
        <f>IF(OR(Q235="Yes",Summary!$G$77="EP"),$AI235*S235,AH235)</f>
        <v>14408.967738636944</v>
      </c>
      <c r="AQ235" s="161">
        <f t="shared" si="98"/>
        <v>37807.695283928719</v>
      </c>
      <c r="AR235" s="158">
        <f t="shared" si="99"/>
        <v>0</v>
      </c>
      <c r="AS235" s="158">
        <f t="shared" si="100"/>
        <v>0</v>
      </c>
      <c r="AT235" s="158">
        <f t="shared" si="101"/>
        <v>2266.0937981544935</v>
      </c>
      <c r="AU235" s="158">
        <f t="shared" si="102"/>
        <v>4330.8041437134052</v>
      </c>
      <c r="AV235" s="158">
        <f t="shared" si="103"/>
        <v>16011.271935442554</v>
      </c>
      <c r="AW235" s="162">
        <f t="shared" si="104"/>
        <v>6390.9197811749063</v>
      </c>
      <c r="AY235" s="40">
        <f t="shared" si="105"/>
        <v>101085.2808780909</v>
      </c>
      <c r="AZ235" s="176">
        <f t="shared" si="106"/>
        <v>108801.00538035581</v>
      </c>
      <c r="BA235" s="41">
        <f t="shared" si="107"/>
        <v>110365.83390039208</v>
      </c>
      <c r="BB235" s="176">
        <f t="shared" si="108"/>
        <v>129326.8794981962</v>
      </c>
      <c r="BC235" s="41">
        <f t="shared" si="109"/>
        <v>129948.37681460696</v>
      </c>
      <c r="BD235" s="176">
        <f t="shared" si="110"/>
        <v>119431.27962085308</v>
      </c>
      <c r="BE235" s="42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Growth'!O242</f>
        <v>No</v>
      </c>
      <c r="L236" s="155"/>
      <c r="M236" s="150">
        <f>Summary!$G$56</f>
        <v>0.5</v>
      </c>
      <c r="N236" s="149">
        <f>Summary!$G$57</f>
        <v>0</v>
      </c>
      <c r="O236" s="149">
        <f>Summary!$G$58</f>
        <v>0</v>
      </c>
      <c r="P236" s="149">
        <f>Summary!$G$59</f>
        <v>0.125</v>
      </c>
      <c r="Q236" s="149">
        <f>Summary!$G$60</f>
        <v>0.125</v>
      </c>
      <c r="R236" s="149">
        <f>Summary!$G$61</f>
        <v>0.125</v>
      </c>
      <c r="S236" s="149">
        <f>Summary!$G$62</f>
        <v>0.125</v>
      </c>
      <c r="T236" s="153">
        <f t="shared" si="112"/>
        <v>1</v>
      </c>
      <c r="U236" s="161">
        <f t="shared" si="91"/>
        <v>37807.695283928719</v>
      </c>
      <c r="V236" s="158">
        <f t="shared" si="92"/>
        <v>0</v>
      </c>
      <c r="W236" s="158">
        <f t="shared" si="93"/>
        <v>0</v>
      </c>
      <c r="X236" s="158">
        <f t="shared" si="94"/>
        <v>2266.0937981544935</v>
      </c>
      <c r="Y236" s="158">
        <f t="shared" si="95"/>
        <v>4330.8041437134052</v>
      </c>
      <c r="Z236" s="158">
        <f t="shared" si="96"/>
        <v>16011.271935442554</v>
      </c>
      <c r="AA236" s="162">
        <f t="shared" si="97"/>
        <v>6390.9197811749063</v>
      </c>
      <c r="AB236" s="38">
        <f t="shared" si="113"/>
        <v>61978.154878944348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66">
        <f t="shared" si="119"/>
        <v>14471.598752492459</v>
      </c>
      <c r="AI236" s="147">
        <f t="shared" si="120"/>
        <v>123651.2405229009</v>
      </c>
      <c r="AJ236" s="35">
        <f>IF(OR(K236="Yes",Summary!$G$77="EP"),$AI236*M236,AB236)</f>
        <v>61978.154878944348</v>
      </c>
      <c r="AK236" s="38">
        <f>IF(OR(L236="Yes",Summary!$G$77="EP"),$AI236*N236,AC236)</f>
        <v>0</v>
      </c>
      <c r="AL236" s="38">
        <f>IF(OR(M236="Yes",Summary!$G$77="EP"),$AI236*O236,AD236)</f>
        <v>0</v>
      </c>
      <c r="AM236" s="38">
        <f>IF(OR(N236="Yes",Summary!$G$77="EP"),$AI236*P236,AE236)</f>
        <v>16004.060840086295</v>
      </c>
      <c r="AN236" s="38">
        <f>IF(OR(O236="Yes",Summary!$G$77="EP"),$AI236*Q236,AF236)</f>
        <v>15970.706440771924</v>
      </c>
      <c r="AO236" s="38">
        <f>IF(OR(P236="Yes",Summary!$G$77="EP"),$AI236*R236,AG236)</f>
        <v>15226.719610605867</v>
      </c>
      <c r="AP236" s="159">
        <f>IF(OR(Q236="Yes",Summary!$G$77="EP"),$AI236*S236,AH236)</f>
        <v>14471.598752492459</v>
      </c>
      <c r="AQ236" s="161">
        <f t="shared" si="98"/>
        <v>37807.695283928719</v>
      </c>
      <c r="AR236" s="158">
        <f t="shared" si="99"/>
        <v>0</v>
      </c>
      <c r="AS236" s="158">
        <f t="shared" si="100"/>
        <v>0</v>
      </c>
      <c r="AT236" s="158">
        <f t="shared" si="101"/>
        <v>2266.0937981544935</v>
      </c>
      <c r="AU236" s="158">
        <f t="shared" si="102"/>
        <v>4330.8041437134052</v>
      </c>
      <c r="AV236" s="158">
        <f t="shared" si="103"/>
        <v>16011.271935442554</v>
      </c>
      <c r="AW236" s="162">
        <f t="shared" si="104"/>
        <v>6390.9197811749063</v>
      </c>
      <c r="AY236" s="40">
        <f t="shared" si="105"/>
        <v>101085.2808780909</v>
      </c>
      <c r="AZ236" s="176">
        <f t="shared" si="106"/>
        <v>108659.62376781997</v>
      </c>
      <c r="BA236" s="41">
        <f t="shared" si="107"/>
        <v>109636.75836816693</v>
      </c>
      <c r="BB236" s="176">
        <f t="shared" si="108"/>
        <v>128032.48672069036</v>
      </c>
      <c r="BC236" s="41">
        <f t="shared" si="109"/>
        <v>127765.6515261754</v>
      </c>
      <c r="BD236" s="176">
        <f t="shared" si="110"/>
        <v>121813.75688484692</v>
      </c>
      <c r="BE236" s="42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Growth'!O243</f>
        <v>No</v>
      </c>
      <c r="L237" s="155"/>
      <c r="M237" s="150">
        <f>Summary!$G$56</f>
        <v>0.5</v>
      </c>
      <c r="N237" s="149">
        <f>Summary!$G$57</f>
        <v>0</v>
      </c>
      <c r="O237" s="149">
        <f>Summary!$G$58</f>
        <v>0</v>
      </c>
      <c r="P237" s="149">
        <f>Summary!$G$59</f>
        <v>0.125</v>
      </c>
      <c r="Q237" s="149">
        <f>Summary!$G$60</f>
        <v>0.125</v>
      </c>
      <c r="R237" s="149">
        <f>Summary!$G$61</f>
        <v>0.125</v>
      </c>
      <c r="S237" s="149">
        <f>Summary!$G$62</f>
        <v>0.125</v>
      </c>
      <c r="T237" s="153">
        <f t="shared" si="112"/>
        <v>1</v>
      </c>
      <c r="U237" s="161">
        <f t="shared" si="91"/>
        <v>37807.695283928719</v>
      </c>
      <c r="V237" s="158">
        <f t="shared" si="92"/>
        <v>0</v>
      </c>
      <c r="W237" s="158">
        <f t="shared" si="93"/>
        <v>0</v>
      </c>
      <c r="X237" s="158">
        <f t="shared" si="94"/>
        <v>2266.0937981544935</v>
      </c>
      <c r="Y237" s="158">
        <f t="shared" si="95"/>
        <v>4330.8041437134052</v>
      </c>
      <c r="Z237" s="158">
        <f t="shared" si="96"/>
        <v>16011.271935442554</v>
      </c>
      <c r="AA237" s="162">
        <f t="shared" si="97"/>
        <v>6390.9197811749063</v>
      </c>
      <c r="AB237" s="38">
        <f t="shared" si="113"/>
        <v>61974.374109415956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66">
        <f t="shared" si="119"/>
        <v>14626.259011196891</v>
      </c>
      <c r="AI237" s="147">
        <f t="shared" si="120"/>
        <v>123949.13538411955</v>
      </c>
      <c r="AJ237" s="35">
        <f>IF(OR(K237="Yes",Summary!$G$77="EP"),$AI237*M237,AB237)</f>
        <v>61974.374109415956</v>
      </c>
      <c r="AK237" s="38">
        <f>IF(OR(L237="Yes",Summary!$G$77="EP"),$AI237*N237,AC237)</f>
        <v>0</v>
      </c>
      <c r="AL237" s="38">
        <f>IF(OR(M237="Yes",Summary!$G$77="EP"),$AI237*O237,AD237)</f>
        <v>0</v>
      </c>
      <c r="AM237" s="38">
        <f>IF(OR(N237="Yes",Summary!$G$77="EP"),$AI237*P237,AE237)</f>
        <v>16109.434201700478</v>
      </c>
      <c r="AN237" s="38">
        <f>IF(OR(O237="Yes",Summary!$G$77="EP"),$AI237*Q237,AF237)</f>
        <v>15986.730416103663</v>
      </c>
      <c r="AO237" s="38">
        <f>IF(OR(P237="Yes",Summary!$G$77="EP"),$AI237*R237,AG237)</f>
        <v>15252.337645702577</v>
      </c>
      <c r="AP237" s="159">
        <f>IF(OR(Q237="Yes",Summary!$G$77="EP"),$AI237*S237,AH237)</f>
        <v>14626.259011196891</v>
      </c>
      <c r="AQ237" s="161">
        <f t="shared" si="98"/>
        <v>37807.695283928719</v>
      </c>
      <c r="AR237" s="158">
        <f t="shared" si="99"/>
        <v>0</v>
      </c>
      <c r="AS237" s="158">
        <f t="shared" si="100"/>
        <v>0</v>
      </c>
      <c r="AT237" s="158">
        <f t="shared" si="101"/>
        <v>2266.0937981544935</v>
      </c>
      <c r="AU237" s="158">
        <f t="shared" si="102"/>
        <v>4330.8041437134052</v>
      </c>
      <c r="AV237" s="158">
        <f t="shared" si="103"/>
        <v>16011.271935442554</v>
      </c>
      <c r="AW237" s="162">
        <f t="shared" si="104"/>
        <v>6390.9197811749063</v>
      </c>
      <c r="AY237" s="40">
        <f t="shared" si="105"/>
        <v>101079.11450946538</v>
      </c>
      <c r="AZ237" s="176">
        <f t="shared" si="106"/>
        <v>108859.91438557908</v>
      </c>
      <c r="BA237" s="41">
        <f t="shared" si="107"/>
        <v>109951.07093094845</v>
      </c>
      <c r="BB237" s="176">
        <f t="shared" si="108"/>
        <v>128875.47361360383</v>
      </c>
      <c r="BC237" s="41">
        <f t="shared" si="109"/>
        <v>127893.8433288293</v>
      </c>
      <c r="BD237" s="176">
        <f t="shared" si="110"/>
        <v>122018.7011656206</v>
      </c>
      <c r="BE237" s="42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Growth'!O244</f>
        <v>No</v>
      </c>
      <c r="L238" s="155"/>
      <c r="M238" s="150">
        <f>Summary!$G$56</f>
        <v>0.5</v>
      </c>
      <c r="N238" s="149">
        <f>Summary!$G$57</f>
        <v>0</v>
      </c>
      <c r="O238" s="149">
        <f>Summary!$G$58</f>
        <v>0</v>
      </c>
      <c r="P238" s="149">
        <f>Summary!$G$59</f>
        <v>0.125</v>
      </c>
      <c r="Q238" s="149">
        <f>Summary!$G$60</f>
        <v>0.125</v>
      </c>
      <c r="R238" s="149">
        <f>Summary!$G$61</f>
        <v>0.125</v>
      </c>
      <c r="S238" s="149">
        <f>Summary!$G$62</f>
        <v>0.125</v>
      </c>
      <c r="T238" s="153">
        <f t="shared" si="112"/>
        <v>1</v>
      </c>
      <c r="U238" s="161">
        <f t="shared" si="91"/>
        <v>37807.695283928719</v>
      </c>
      <c r="V238" s="158">
        <f t="shared" si="92"/>
        <v>0</v>
      </c>
      <c r="W238" s="158">
        <f t="shared" si="93"/>
        <v>0</v>
      </c>
      <c r="X238" s="158">
        <f t="shared" si="94"/>
        <v>2266.0937981544935</v>
      </c>
      <c r="Y238" s="158">
        <f t="shared" si="95"/>
        <v>4330.8041437134052</v>
      </c>
      <c r="Z238" s="158">
        <f t="shared" si="96"/>
        <v>16011.271935442554</v>
      </c>
      <c r="AA238" s="162">
        <f t="shared" si="97"/>
        <v>6390.9197811749063</v>
      </c>
      <c r="AB238" s="38">
        <f t="shared" si="113"/>
        <v>61974.374109415956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66">
        <f t="shared" si="119"/>
        <v>14563.627997341377</v>
      </c>
      <c r="AI238" s="147">
        <f t="shared" si="120"/>
        <v>123534.16493315266</v>
      </c>
      <c r="AJ238" s="35">
        <f>IF(OR(K238="Yes",Summary!$G$77="EP"),$AI238*M238,AB238)</f>
        <v>61974.374109415956</v>
      </c>
      <c r="AK238" s="38">
        <f>IF(OR(L238="Yes",Summary!$G$77="EP"),$AI238*N238,AC238)</f>
        <v>0</v>
      </c>
      <c r="AL238" s="38">
        <f>IF(OR(M238="Yes",Summary!$G$77="EP"),$AI238*O238,AD238)</f>
        <v>0</v>
      </c>
      <c r="AM238" s="38">
        <f>IF(OR(N238="Yes",Summary!$G$77="EP"),$AI238*P238,AE238)</f>
        <v>15950.354417070033</v>
      </c>
      <c r="AN238" s="38">
        <f>IF(OR(O238="Yes",Summary!$G$77="EP"),$AI238*Q238,AF238)</f>
        <v>15823.892180300039</v>
      </c>
      <c r="AO238" s="38">
        <f>IF(OR(P238="Yes",Summary!$G$77="EP"),$AI238*R238,AG238)</f>
        <v>15221.916229025235</v>
      </c>
      <c r="AP238" s="159">
        <f>IF(OR(Q238="Yes",Summary!$G$77="EP"),$AI238*S238,AH238)</f>
        <v>14563.627997341377</v>
      </c>
      <c r="AQ238" s="161">
        <f t="shared" si="98"/>
        <v>37807.695283928719</v>
      </c>
      <c r="AR238" s="158">
        <f t="shared" si="99"/>
        <v>0</v>
      </c>
      <c r="AS238" s="158">
        <f t="shared" si="100"/>
        <v>0</v>
      </c>
      <c r="AT238" s="158">
        <f t="shared" si="101"/>
        <v>2266.0937981544935</v>
      </c>
      <c r="AU238" s="158">
        <f t="shared" si="102"/>
        <v>4330.8041437134052</v>
      </c>
      <c r="AV238" s="158">
        <f t="shared" si="103"/>
        <v>16011.271935442554</v>
      </c>
      <c r="AW238" s="162">
        <f t="shared" si="104"/>
        <v>6390.9197811749063</v>
      </c>
      <c r="AY238" s="40">
        <f t="shared" si="105"/>
        <v>101079.11450946538</v>
      </c>
      <c r="AZ238" s="176">
        <f t="shared" si="106"/>
        <v>108859.91438557908</v>
      </c>
      <c r="BA238" s="41">
        <f t="shared" si="107"/>
        <v>109497.42393311947</v>
      </c>
      <c r="BB238" s="176">
        <f t="shared" si="108"/>
        <v>127602.83533656027</v>
      </c>
      <c r="BC238" s="41">
        <f t="shared" si="109"/>
        <v>126591.13744240032</v>
      </c>
      <c r="BD238" s="176">
        <f t="shared" si="110"/>
        <v>121775.32983220187</v>
      </c>
      <c r="BE238" s="42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Growth'!O245</f>
        <v>No</v>
      </c>
      <c r="L239" s="155"/>
      <c r="M239" s="150">
        <f>Summary!$G$56</f>
        <v>0.5</v>
      </c>
      <c r="N239" s="149">
        <f>Summary!$G$57</f>
        <v>0</v>
      </c>
      <c r="O239" s="149">
        <f>Summary!$G$58</f>
        <v>0</v>
      </c>
      <c r="P239" s="149">
        <f>Summary!$G$59</f>
        <v>0.125</v>
      </c>
      <c r="Q239" s="149">
        <f>Summary!$G$60</f>
        <v>0.125</v>
      </c>
      <c r="R239" s="149">
        <f>Summary!$G$61</f>
        <v>0.125</v>
      </c>
      <c r="S239" s="149">
        <f>Summary!$G$62</f>
        <v>0.125</v>
      </c>
      <c r="T239" s="153">
        <f t="shared" si="112"/>
        <v>1</v>
      </c>
      <c r="U239" s="161">
        <f t="shared" si="91"/>
        <v>37807.695283928719</v>
      </c>
      <c r="V239" s="158">
        <f t="shared" si="92"/>
        <v>0</v>
      </c>
      <c r="W239" s="158">
        <f t="shared" si="93"/>
        <v>0</v>
      </c>
      <c r="X239" s="158">
        <f t="shared" si="94"/>
        <v>2266.0937981544935</v>
      </c>
      <c r="Y239" s="158">
        <f t="shared" si="95"/>
        <v>4330.8041437134052</v>
      </c>
      <c r="Z239" s="158">
        <f t="shared" si="96"/>
        <v>16011.271935442554</v>
      </c>
      <c r="AA239" s="162">
        <f t="shared" si="97"/>
        <v>6390.9197811749063</v>
      </c>
      <c r="AB239" s="38">
        <f t="shared" si="113"/>
        <v>61970.593339887564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66">
        <f t="shared" si="119"/>
        <v>14609.642619765837</v>
      </c>
      <c r="AI239" s="147">
        <f t="shared" si="120"/>
        <v>123732.20249481747</v>
      </c>
      <c r="AJ239" s="35">
        <f>IF(OR(K239="Yes",Summary!$G$77="EP"),$AI239*M239,AB239)</f>
        <v>61970.593339887564</v>
      </c>
      <c r="AK239" s="38">
        <f>IF(OR(L239="Yes",Summary!$G$77="EP"),$AI239*N239,AC239)</f>
        <v>0</v>
      </c>
      <c r="AL239" s="38">
        <f>IF(OR(M239="Yes",Summary!$G$77="EP"),$AI239*O239,AD239)</f>
        <v>0</v>
      </c>
      <c r="AM239" s="38">
        <f>IF(OR(N239="Yes",Summary!$G$77="EP"),$AI239*P239,AE239)</f>
        <v>16030.800746904519</v>
      </c>
      <c r="AN239" s="38">
        <f>IF(OR(O239="Yes",Summary!$G$77="EP"),$AI239*Q239,AF239)</f>
        <v>15846.41236184735</v>
      </c>
      <c r="AO239" s="38">
        <f>IF(OR(P239="Yes",Summary!$G$77="EP"),$AI239*R239,AG239)</f>
        <v>15274.753426412195</v>
      </c>
      <c r="AP239" s="159">
        <f>IF(OR(Q239="Yes",Summary!$G$77="EP"),$AI239*S239,AH239)</f>
        <v>14609.642619765837</v>
      </c>
      <c r="AQ239" s="161">
        <f t="shared" si="98"/>
        <v>37807.695283928719</v>
      </c>
      <c r="AR239" s="158">
        <f t="shared" si="99"/>
        <v>0</v>
      </c>
      <c r="AS239" s="158">
        <f t="shared" si="100"/>
        <v>0</v>
      </c>
      <c r="AT239" s="158">
        <f t="shared" si="101"/>
        <v>2266.0937981544935</v>
      </c>
      <c r="AU239" s="158">
        <f t="shared" si="102"/>
        <v>4330.8041437134052</v>
      </c>
      <c r="AV239" s="158">
        <f t="shared" si="103"/>
        <v>16011.271935442554</v>
      </c>
      <c r="AW239" s="162">
        <f t="shared" si="104"/>
        <v>6390.9197811749063</v>
      </c>
      <c r="AY239" s="40">
        <f t="shared" si="105"/>
        <v>101072.94814083986</v>
      </c>
      <c r="AZ239" s="176">
        <f t="shared" si="106"/>
        <v>108910.96885677257</v>
      </c>
      <c r="BA239" s="41">
        <f t="shared" si="107"/>
        <v>109665.92138945594</v>
      </c>
      <c r="BB239" s="176">
        <f t="shared" si="108"/>
        <v>128246.40597523615</v>
      </c>
      <c r="BC239" s="41">
        <f t="shared" si="109"/>
        <v>126771.2988947788</v>
      </c>
      <c r="BD239" s="176">
        <f t="shared" si="110"/>
        <v>122198.02741129755</v>
      </c>
      <c r="BE239" s="42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Growth'!O246</f>
        <v>No</v>
      </c>
      <c r="L240" s="155"/>
      <c r="M240" s="150">
        <f>Summary!$G$56</f>
        <v>0.5</v>
      </c>
      <c r="N240" s="149">
        <f>Summary!$G$57</f>
        <v>0</v>
      </c>
      <c r="O240" s="149">
        <f>Summary!$G$58</f>
        <v>0</v>
      </c>
      <c r="P240" s="149">
        <f>Summary!$G$59</f>
        <v>0.125</v>
      </c>
      <c r="Q240" s="149">
        <f>Summary!$G$60</f>
        <v>0.125</v>
      </c>
      <c r="R240" s="149">
        <f>Summary!$G$61</f>
        <v>0.125</v>
      </c>
      <c r="S240" s="149">
        <f>Summary!$G$62</f>
        <v>0.125</v>
      </c>
      <c r="T240" s="153">
        <f t="shared" si="112"/>
        <v>1</v>
      </c>
      <c r="U240" s="161">
        <f t="shared" si="91"/>
        <v>37807.695283928719</v>
      </c>
      <c r="V240" s="158">
        <f t="shared" si="92"/>
        <v>0</v>
      </c>
      <c r="W240" s="158">
        <f t="shared" si="93"/>
        <v>0</v>
      </c>
      <c r="X240" s="158">
        <f t="shared" si="94"/>
        <v>2266.0937981544935</v>
      </c>
      <c r="Y240" s="158">
        <f t="shared" si="95"/>
        <v>4330.8041437134052</v>
      </c>
      <c r="Z240" s="158">
        <f t="shared" si="96"/>
        <v>16011.271935442554</v>
      </c>
      <c r="AA240" s="162">
        <f t="shared" si="97"/>
        <v>6390.9197811749063</v>
      </c>
      <c r="AB240" s="38">
        <f t="shared" si="113"/>
        <v>61966.812570359172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66">
        <f t="shared" si="119"/>
        <v>14577.048928881843</v>
      </c>
      <c r="AI240" s="147">
        <f t="shared" si="120"/>
        <v>124049.52204021343</v>
      </c>
      <c r="AJ240" s="35">
        <f>IF(OR(K240="Yes",Summary!$G$77="EP"),$AI240*M240,AB240)</f>
        <v>61966.812570359172</v>
      </c>
      <c r="AK240" s="38">
        <f>IF(OR(L240="Yes",Summary!$G$77="EP"),$AI240*N240,AC240)</f>
        <v>0</v>
      </c>
      <c r="AL240" s="38">
        <f>IF(OR(M240="Yes",Summary!$G$77="EP"),$AI240*O240,AD240)</f>
        <v>0</v>
      </c>
      <c r="AM240" s="38">
        <f>IF(OR(N240="Yes",Summary!$G$77="EP"),$AI240*P240,AE240)</f>
        <v>16195.99898478998</v>
      </c>
      <c r="AN240" s="38">
        <f>IF(OR(O240="Yes",Summary!$G$77="EP"),$AI240*Q240,AF240)</f>
        <v>16004.486713092889</v>
      </c>
      <c r="AO240" s="38">
        <f>IF(OR(P240="Yes",Summary!$G$77="EP"),$AI240*R240,AG240)</f>
        <v>15305.174843089537</v>
      </c>
      <c r="AP240" s="159">
        <f>IF(OR(Q240="Yes",Summary!$G$77="EP"),$AI240*S240,AH240)</f>
        <v>14577.048928881843</v>
      </c>
      <c r="AQ240" s="161">
        <f t="shared" si="98"/>
        <v>37807.695283928719</v>
      </c>
      <c r="AR240" s="158">
        <f t="shared" si="99"/>
        <v>0</v>
      </c>
      <c r="AS240" s="158">
        <f t="shared" si="100"/>
        <v>0</v>
      </c>
      <c r="AT240" s="158">
        <f t="shared" si="101"/>
        <v>2266.0937981544935</v>
      </c>
      <c r="AU240" s="158">
        <f t="shared" si="102"/>
        <v>4330.8041437134052</v>
      </c>
      <c r="AV240" s="158">
        <f t="shared" si="103"/>
        <v>16011.271935442554</v>
      </c>
      <c r="AW240" s="162">
        <f t="shared" si="104"/>
        <v>6390.9197811749063</v>
      </c>
      <c r="AY240" s="40">
        <f t="shared" si="105"/>
        <v>101066.78177221435</v>
      </c>
      <c r="AZ240" s="176">
        <f t="shared" si="106"/>
        <v>109119.11400856145</v>
      </c>
      <c r="BA240" s="41">
        <f t="shared" si="107"/>
        <v>110255.66248663361</v>
      </c>
      <c r="BB240" s="176">
        <f t="shared" si="108"/>
        <v>129567.99187831984</v>
      </c>
      <c r="BC240" s="41">
        <f t="shared" si="109"/>
        <v>128035.89370474311</v>
      </c>
      <c r="BD240" s="176">
        <f t="shared" si="110"/>
        <v>122441.39874471628</v>
      </c>
      <c r="BE240" s="42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Growth'!O247</f>
        <v>No</v>
      </c>
      <c r="L241" s="155"/>
      <c r="M241" s="150">
        <f>Summary!$G$56</f>
        <v>0.5</v>
      </c>
      <c r="N241" s="149">
        <f>Summary!$G$57</f>
        <v>0</v>
      </c>
      <c r="O241" s="149">
        <f>Summary!$G$58</f>
        <v>0</v>
      </c>
      <c r="P241" s="149">
        <f>Summary!$G$59</f>
        <v>0.125</v>
      </c>
      <c r="Q241" s="149">
        <f>Summary!$G$60</f>
        <v>0.125</v>
      </c>
      <c r="R241" s="149">
        <f>Summary!$G$61</f>
        <v>0.125</v>
      </c>
      <c r="S241" s="149">
        <f>Summary!$G$62</f>
        <v>0.125</v>
      </c>
      <c r="T241" s="153">
        <f t="shared" si="112"/>
        <v>1</v>
      </c>
      <c r="U241" s="161">
        <f t="shared" si="91"/>
        <v>37807.695283928719</v>
      </c>
      <c r="V241" s="158">
        <f t="shared" si="92"/>
        <v>0</v>
      </c>
      <c r="W241" s="158">
        <f t="shared" si="93"/>
        <v>0</v>
      </c>
      <c r="X241" s="158">
        <f t="shared" si="94"/>
        <v>2266.0937981544935</v>
      </c>
      <c r="Y241" s="158">
        <f t="shared" si="95"/>
        <v>4330.8041437134052</v>
      </c>
      <c r="Z241" s="158">
        <f t="shared" si="96"/>
        <v>16011.271935442554</v>
      </c>
      <c r="AA241" s="162">
        <f t="shared" si="97"/>
        <v>6390.9197811749063</v>
      </c>
      <c r="AB241" s="38">
        <f t="shared" si="113"/>
        <v>61966.812570359172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66">
        <f t="shared" si="119"/>
        <v>14799.452937266731</v>
      </c>
      <c r="AI241" s="147">
        <f t="shared" si="120"/>
        <v>124530.95403956818</v>
      </c>
      <c r="AJ241" s="35">
        <f>IF(OR(K241="Yes",Summary!$G$77="EP"),$AI241*M241,AB241)</f>
        <v>61966.812570359172</v>
      </c>
      <c r="AK241" s="38">
        <f>IF(OR(L241="Yes",Summary!$G$77="EP"),$AI241*N241,AC241)</f>
        <v>0</v>
      </c>
      <c r="AL241" s="38">
        <f>IF(OR(M241="Yes",Summary!$G$77="EP"),$AI241*O241,AD241)</f>
        <v>0</v>
      </c>
      <c r="AM241" s="38">
        <f>IF(OR(N241="Yes",Summary!$G$77="EP"),$AI241*P241,AE241)</f>
        <v>16270.100251989632</v>
      </c>
      <c r="AN241" s="38">
        <f>IF(OR(O241="Yes",Summary!$G$77="EP"),$AI241*Q241,AF241)</f>
        <v>16136.576239476148</v>
      </c>
      <c r="AO241" s="38">
        <f>IF(OR(P241="Yes",Summary!$G$77="EP"),$AI241*R241,AG241)</f>
        <v>15358.012040476498</v>
      </c>
      <c r="AP241" s="159">
        <f>IF(OR(Q241="Yes",Summary!$G$77="EP"),$AI241*S241,AH241)</f>
        <v>14799.452937266731</v>
      </c>
      <c r="AQ241" s="161">
        <f t="shared" si="98"/>
        <v>37807.695283928719</v>
      </c>
      <c r="AR241" s="158">
        <f t="shared" si="99"/>
        <v>0</v>
      </c>
      <c r="AS241" s="158">
        <f t="shared" si="100"/>
        <v>0</v>
      </c>
      <c r="AT241" s="158">
        <f t="shared" si="101"/>
        <v>2266.0937981544935</v>
      </c>
      <c r="AU241" s="158">
        <f t="shared" si="102"/>
        <v>4330.8041437134052</v>
      </c>
      <c r="AV241" s="158">
        <f t="shared" si="103"/>
        <v>16011.271935442554</v>
      </c>
      <c r="AW241" s="162">
        <f t="shared" si="104"/>
        <v>6390.9197811749063</v>
      </c>
      <c r="AY241" s="40">
        <f t="shared" si="105"/>
        <v>101066.78177221435</v>
      </c>
      <c r="AZ241" s="176">
        <f t="shared" si="106"/>
        <v>109244.78655303773</v>
      </c>
      <c r="BA241" s="41">
        <f t="shared" si="107"/>
        <v>110566.73471371633</v>
      </c>
      <c r="BB241" s="176">
        <f t="shared" si="108"/>
        <v>130160.80201591706</v>
      </c>
      <c r="BC241" s="41">
        <f t="shared" si="109"/>
        <v>129092.60991580918</v>
      </c>
      <c r="BD241" s="176">
        <f t="shared" si="110"/>
        <v>122864.09632381197</v>
      </c>
      <c r="BE241" s="42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Growth'!O248</f>
        <v>No</v>
      </c>
      <c r="L242" s="155"/>
      <c r="M242" s="150">
        <f>Summary!$G$56</f>
        <v>0.5</v>
      </c>
      <c r="N242" s="149">
        <f>Summary!$G$57</f>
        <v>0</v>
      </c>
      <c r="O242" s="149">
        <f>Summary!$G$58</f>
        <v>0</v>
      </c>
      <c r="P242" s="149">
        <f>Summary!$G$59</f>
        <v>0.125</v>
      </c>
      <c r="Q242" s="149">
        <f>Summary!$G$60</f>
        <v>0.125</v>
      </c>
      <c r="R242" s="149">
        <f>Summary!$G$61</f>
        <v>0.125</v>
      </c>
      <c r="S242" s="149">
        <f>Summary!$G$62</f>
        <v>0.125</v>
      </c>
      <c r="T242" s="153">
        <f t="shared" si="112"/>
        <v>1</v>
      </c>
      <c r="U242" s="161">
        <f t="shared" si="91"/>
        <v>37807.695283928719</v>
      </c>
      <c r="V242" s="158">
        <f t="shared" si="92"/>
        <v>0</v>
      </c>
      <c r="W242" s="158">
        <f t="shared" si="93"/>
        <v>0</v>
      </c>
      <c r="X242" s="158">
        <f t="shared" si="94"/>
        <v>2266.0937981544935</v>
      </c>
      <c r="Y242" s="158">
        <f t="shared" si="95"/>
        <v>4330.8041437134052</v>
      </c>
      <c r="Z242" s="158">
        <f t="shared" si="96"/>
        <v>16011.271935442554</v>
      </c>
      <c r="AA242" s="162">
        <f t="shared" si="97"/>
        <v>6390.9197811749063</v>
      </c>
      <c r="AB242" s="38">
        <f t="shared" si="113"/>
        <v>61966.812570359172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66">
        <f t="shared" si="119"/>
        <v>14868.474870903417</v>
      </c>
      <c r="AI242" s="147">
        <f t="shared" si="120"/>
        <v>124603.94149052241</v>
      </c>
      <c r="AJ242" s="35">
        <f>IF(OR(K242="Yes",Summary!$G$77="EP"),$AI242*M242,AB242)</f>
        <v>61966.812570359172</v>
      </c>
      <c r="AK242" s="38">
        <f>IF(OR(L242="Yes",Summary!$G$77="EP"),$AI242*N242,AC242)</f>
        <v>0</v>
      </c>
      <c r="AL242" s="38">
        <f>IF(OR(M242="Yes",Summary!$G$77="EP"),$AI242*O242,AD242)</f>
        <v>0</v>
      </c>
      <c r="AM242" s="38">
        <f>IF(OR(N242="Yes",Summary!$G$77="EP"),$AI242*P242,AE242)</f>
        <v>16172.431609289175</v>
      </c>
      <c r="AN242" s="38">
        <f>IF(OR(O242="Yes",Summary!$G$77="EP"),$AI242*Q242,AF242)</f>
        <v>16062.086408204277</v>
      </c>
      <c r="AO242" s="38">
        <f>IF(OR(P242="Yes",Summary!$G$77="EP"),$AI242*R242,AG242)</f>
        <v>15534.136031766364</v>
      </c>
      <c r="AP242" s="159">
        <f>IF(OR(Q242="Yes",Summary!$G$77="EP"),$AI242*S242,AH242)</f>
        <v>14868.474870903417</v>
      </c>
      <c r="AQ242" s="161">
        <f t="shared" si="98"/>
        <v>37807.695283928719</v>
      </c>
      <c r="AR242" s="158">
        <f t="shared" si="99"/>
        <v>0</v>
      </c>
      <c r="AS242" s="158">
        <f t="shared" si="100"/>
        <v>0</v>
      </c>
      <c r="AT242" s="158">
        <f t="shared" si="101"/>
        <v>2266.0937981544935</v>
      </c>
      <c r="AU242" s="158">
        <f t="shared" si="102"/>
        <v>4330.8041437134052</v>
      </c>
      <c r="AV242" s="158">
        <f t="shared" si="103"/>
        <v>16011.271935442554</v>
      </c>
      <c r="AW242" s="162">
        <f t="shared" si="104"/>
        <v>6390.9197811749063</v>
      </c>
      <c r="AY242" s="40">
        <f t="shared" si="105"/>
        <v>101066.78177221435</v>
      </c>
      <c r="AZ242" s="176">
        <f t="shared" si="106"/>
        <v>109193.73208184425</v>
      </c>
      <c r="BA242" s="41">
        <f t="shared" si="107"/>
        <v>110187.61543695927</v>
      </c>
      <c r="BB242" s="176">
        <f t="shared" si="108"/>
        <v>129379.4528743134</v>
      </c>
      <c r="BC242" s="41">
        <f t="shared" si="109"/>
        <v>128496.69126563422</v>
      </c>
      <c r="BD242" s="176">
        <f t="shared" si="110"/>
        <v>124273.0882541309</v>
      </c>
      <c r="BE242" s="42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Growth'!O249</f>
        <v>No</v>
      </c>
      <c r="L243" s="155"/>
      <c r="M243" s="150">
        <f>Summary!$G$56</f>
        <v>0.5</v>
      </c>
      <c r="N243" s="149">
        <f>Summary!$G$57</f>
        <v>0</v>
      </c>
      <c r="O243" s="149">
        <f>Summary!$G$58</f>
        <v>0</v>
      </c>
      <c r="P243" s="149">
        <f>Summary!$G$59</f>
        <v>0.125</v>
      </c>
      <c r="Q243" s="149">
        <f>Summary!$G$60</f>
        <v>0.125</v>
      </c>
      <c r="R243" s="149">
        <f>Summary!$G$61</f>
        <v>0.125</v>
      </c>
      <c r="S243" s="149">
        <f>Summary!$G$62</f>
        <v>0.125</v>
      </c>
      <c r="T243" s="153">
        <f t="shared" si="112"/>
        <v>1</v>
      </c>
      <c r="U243" s="161">
        <f t="shared" si="91"/>
        <v>37807.695283928719</v>
      </c>
      <c r="V243" s="158">
        <f t="shared" si="92"/>
        <v>0</v>
      </c>
      <c r="W243" s="158">
        <f t="shared" si="93"/>
        <v>0</v>
      </c>
      <c r="X243" s="158">
        <f t="shared" si="94"/>
        <v>2266.0937981544935</v>
      </c>
      <c r="Y243" s="158">
        <f t="shared" si="95"/>
        <v>4330.8041437134052</v>
      </c>
      <c r="Z243" s="158">
        <f t="shared" si="96"/>
        <v>16011.271935442554</v>
      </c>
      <c r="AA243" s="162">
        <f t="shared" si="97"/>
        <v>6390.9197811749063</v>
      </c>
      <c r="AB243" s="38">
        <f t="shared" si="113"/>
        <v>61963.03180083078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66">
        <f t="shared" si="119"/>
        <v>14851.858479472365</v>
      </c>
      <c r="AI243" s="147">
        <f t="shared" si="120"/>
        <v>124110.3899231937</v>
      </c>
      <c r="AJ243" s="35">
        <f>IF(OR(K243="Yes",Summary!$G$77="EP"),$AI243*M243,AB243)</f>
        <v>61963.03180083078</v>
      </c>
      <c r="AK243" s="38">
        <f>IF(OR(L243="Yes",Summary!$G$77="EP"),$AI243*N243,AC243)</f>
        <v>0</v>
      </c>
      <c r="AL243" s="38">
        <f>IF(OR(M243="Yes",Summary!$G$77="EP"),$AI243*O243,AD243)</f>
        <v>0</v>
      </c>
      <c r="AM243" s="38">
        <f>IF(OR(N243="Yes",Summary!$G$77="EP"),$AI243*P243,AE243)</f>
        <v>15993.183589855153</v>
      </c>
      <c r="AN243" s="38">
        <f>IF(OR(O243="Yes",Summary!$G$77="EP"),$AI243*Q243,AF243)</f>
        <v>15854.640889720404</v>
      </c>
      <c r="AO243" s="38">
        <f>IF(OR(P243="Yes",Summary!$G$77="EP"),$AI243*R243,AG243)</f>
        <v>15447.675163314976</v>
      </c>
      <c r="AP243" s="159">
        <f>IF(OR(Q243="Yes",Summary!$G$77="EP"),$AI243*S243,AH243)</f>
        <v>14851.858479472365</v>
      </c>
      <c r="AQ243" s="161">
        <f t="shared" si="98"/>
        <v>37807.695283928719</v>
      </c>
      <c r="AR243" s="158">
        <f t="shared" si="99"/>
        <v>0</v>
      </c>
      <c r="AS243" s="158">
        <f t="shared" si="100"/>
        <v>0</v>
      </c>
      <c r="AT243" s="158">
        <f t="shared" si="101"/>
        <v>2266.0937981544935</v>
      </c>
      <c r="AU243" s="158">
        <f t="shared" si="102"/>
        <v>4330.8041437134052</v>
      </c>
      <c r="AV243" s="158">
        <f t="shared" si="103"/>
        <v>16011.271935442554</v>
      </c>
      <c r="AW243" s="162">
        <f t="shared" si="104"/>
        <v>6390.9197811749063</v>
      </c>
      <c r="AY243" s="40">
        <f t="shared" si="105"/>
        <v>101060.61540358883</v>
      </c>
      <c r="AZ243" s="176">
        <f t="shared" si="106"/>
        <v>109099.47767348702</v>
      </c>
      <c r="BA243" s="41">
        <f t="shared" si="107"/>
        <v>109866.82220278021</v>
      </c>
      <c r="BB243" s="176">
        <f t="shared" si="108"/>
        <v>127945.46871884122</v>
      </c>
      <c r="BC243" s="41">
        <f t="shared" si="109"/>
        <v>126837.12711776323</v>
      </c>
      <c r="BD243" s="176">
        <f t="shared" si="110"/>
        <v>123581.40130651979</v>
      </c>
      <c r="BE243" s="42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Growth'!O250</f>
        <v>No</v>
      </c>
      <c r="L244" s="155"/>
      <c r="M244" s="150">
        <f>Summary!$G$56</f>
        <v>0.5</v>
      </c>
      <c r="N244" s="149">
        <f>Summary!$G$57</f>
        <v>0</v>
      </c>
      <c r="O244" s="149">
        <f>Summary!$G$58</f>
        <v>0</v>
      </c>
      <c r="P244" s="149">
        <f>Summary!$G$59</f>
        <v>0.125</v>
      </c>
      <c r="Q244" s="149">
        <f>Summary!$G$60</f>
        <v>0.125</v>
      </c>
      <c r="R244" s="149">
        <f>Summary!$G$61</f>
        <v>0.125</v>
      </c>
      <c r="S244" s="149">
        <f>Summary!$G$62</f>
        <v>0.125</v>
      </c>
      <c r="T244" s="153">
        <f t="shared" si="112"/>
        <v>1</v>
      </c>
      <c r="U244" s="161">
        <f t="shared" si="91"/>
        <v>37807.695283928719</v>
      </c>
      <c r="V244" s="158">
        <f t="shared" si="92"/>
        <v>0</v>
      </c>
      <c r="W244" s="158">
        <f t="shared" si="93"/>
        <v>0</v>
      </c>
      <c r="X244" s="158">
        <f t="shared" si="94"/>
        <v>2266.0937981544935</v>
      </c>
      <c r="Y244" s="158">
        <f t="shared" si="95"/>
        <v>4330.8041437134052</v>
      </c>
      <c r="Z244" s="158">
        <f t="shared" si="96"/>
        <v>16011.271935442555</v>
      </c>
      <c r="AA244" s="162">
        <f t="shared" si="97"/>
        <v>6390.9197811749063</v>
      </c>
      <c r="AB244" s="38">
        <f t="shared" si="113"/>
        <v>61963.03180083078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66">
        <f t="shared" si="119"/>
        <v>14684.416381205581</v>
      </c>
      <c r="AI244" s="147">
        <f t="shared" si="120"/>
        <v>123863.97793588004</v>
      </c>
      <c r="AJ244" s="35">
        <f>IF(OR(K244="Yes",Summary!$G$77="EP"),$AI244*M244,AB244)</f>
        <v>61963.03180083078</v>
      </c>
      <c r="AK244" s="38">
        <f>IF(OR(L244="Yes",Summary!$G$77="EP"),$AI244*N244,AC244)</f>
        <v>0</v>
      </c>
      <c r="AL244" s="38">
        <f>IF(OR(M244="Yes",Summary!$G$77="EP"),$AI244*O244,AD244)</f>
        <v>0</v>
      </c>
      <c r="AM244" s="38">
        <f>IF(OR(N244="Yes",Summary!$G$77="EP"),$AI244*P244,AE244)</f>
        <v>16033.746668842119</v>
      </c>
      <c r="AN244" s="38">
        <f>IF(OR(O244="Yes",Summary!$G$77="EP"),$AI244*Q244,AF244)</f>
        <v>15840.782316460523</v>
      </c>
      <c r="AO244" s="38">
        <f>IF(OR(P244="Yes",Summary!$G$77="EP"),$AI244*R244,AG244)</f>
        <v>15342.000768541056</v>
      </c>
      <c r="AP244" s="159">
        <f>IF(OR(Q244="Yes",Summary!$G$77="EP"),$AI244*S244,AH244)</f>
        <v>14684.416381205581</v>
      </c>
      <c r="AQ244" s="161">
        <f t="shared" si="98"/>
        <v>37807.695283928719</v>
      </c>
      <c r="AR244" s="158">
        <f t="shared" si="99"/>
        <v>0</v>
      </c>
      <c r="AS244" s="158">
        <f t="shared" si="100"/>
        <v>0</v>
      </c>
      <c r="AT244" s="158">
        <f t="shared" si="101"/>
        <v>2266.0937981544935</v>
      </c>
      <c r="AU244" s="158">
        <f t="shared" si="102"/>
        <v>4330.8041437134052</v>
      </c>
      <c r="AV244" s="158">
        <f t="shared" si="103"/>
        <v>16011.271935442554</v>
      </c>
      <c r="AW244" s="162">
        <f t="shared" si="104"/>
        <v>6390.9197811749063</v>
      </c>
      <c r="AY244" s="40">
        <f t="shared" si="105"/>
        <v>101060.61540358883</v>
      </c>
      <c r="AZ244" s="176">
        <f t="shared" si="106"/>
        <v>109064.13227035306</v>
      </c>
      <c r="BA244" s="41">
        <f t="shared" si="107"/>
        <v>109967.27260944233</v>
      </c>
      <c r="BB244" s="176">
        <f t="shared" si="108"/>
        <v>128269.97335073695</v>
      </c>
      <c r="BC244" s="41">
        <f t="shared" si="109"/>
        <v>126726.25853168419</v>
      </c>
      <c r="BD244" s="176">
        <f t="shared" si="110"/>
        <v>122736.00614832844</v>
      </c>
      <c r="BE244" s="42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Growth'!O251</f>
        <v>Yes</v>
      </c>
      <c r="L245" s="155"/>
      <c r="M245" s="150">
        <f>Summary!$G$56</f>
        <v>0.5</v>
      </c>
      <c r="N245" s="149">
        <f>Summary!$G$57</f>
        <v>0</v>
      </c>
      <c r="O245" s="149">
        <f>Summary!$G$58</f>
        <v>0</v>
      </c>
      <c r="P245" s="149">
        <f>Summary!$G$59</f>
        <v>0.125</v>
      </c>
      <c r="Q245" s="149">
        <f>Summary!$G$60</f>
        <v>0.125</v>
      </c>
      <c r="R245" s="149">
        <f>Summary!$G$61</f>
        <v>0.125</v>
      </c>
      <c r="S245" s="149">
        <f>Summary!$G$62</f>
        <v>0.125</v>
      </c>
      <c r="T245" s="153">
        <f t="shared" si="112"/>
        <v>1</v>
      </c>
      <c r="U245" s="161">
        <f t="shared" si="91"/>
        <v>37337.370087989075</v>
      </c>
      <c r="V245" s="158">
        <f t="shared" si="92"/>
        <v>0</v>
      </c>
      <c r="W245" s="158">
        <f t="shared" si="93"/>
        <v>0</v>
      </c>
      <c r="X245" s="158">
        <f t="shared" si="94"/>
        <v>2266.0937981544935</v>
      </c>
      <c r="Y245" s="158">
        <f t="shared" si="95"/>
        <v>4330.8041437134052</v>
      </c>
      <c r="Z245" s="158">
        <f t="shared" si="96"/>
        <v>16011.271935442557</v>
      </c>
      <c r="AA245" s="162">
        <f t="shared" si="97"/>
        <v>6390.9197811749063</v>
      </c>
      <c r="AB245" s="38">
        <f t="shared" si="113"/>
        <v>61184.748363187697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66">
        <f t="shared" si="119"/>
        <v>14803.926581113552</v>
      </c>
      <c r="AI245" s="147">
        <f t="shared" si="120"/>
        <v>123910.94052354798</v>
      </c>
      <c r="AJ245" s="35">
        <f>IF(OR(K245="Yes",Summary!$G$77="EP"),$AI245*M245,AB245)</f>
        <v>61955.470261773989</v>
      </c>
      <c r="AK245" s="38">
        <f>IF(OR(L245="Yes",Summary!$G$77="EP"),$AI245*N245,AC245)</f>
        <v>0</v>
      </c>
      <c r="AL245" s="38">
        <f>IF(OR(M245="Yes",Summary!$G$77="EP"),$AI245*O245,AD245)</f>
        <v>0</v>
      </c>
      <c r="AM245" s="38">
        <f>IF(OR(N245="Yes",Summary!$G$77="EP"),$AI245*P245,AE245)</f>
        <v>16373.660738565293</v>
      </c>
      <c r="AN245" s="38">
        <f>IF(OR(O245="Yes",Summary!$G$77="EP"),$AI245*Q245,AF245)</f>
        <v>16205.00294494682</v>
      </c>
      <c r="AO245" s="38">
        <f>IF(OR(P245="Yes",Summary!$G$77="EP"),$AI245*R245,AG245)</f>
        <v>15343.601895734602</v>
      </c>
      <c r="AP245" s="159">
        <f>IF(OR(Q245="Yes",Summary!$G$77="EP"),$AI245*S245,AH245)</f>
        <v>14803.926581113552</v>
      </c>
      <c r="AQ245" s="161">
        <f t="shared" si="98"/>
        <v>37807.695283928719</v>
      </c>
      <c r="AR245" s="158">
        <f t="shared" si="99"/>
        <v>0</v>
      </c>
      <c r="AS245" s="158">
        <f t="shared" si="100"/>
        <v>0</v>
      </c>
      <c r="AT245" s="158">
        <f t="shared" si="101"/>
        <v>2266.0937981544935</v>
      </c>
      <c r="AU245" s="158">
        <f t="shared" si="102"/>
        <v>4330.8041437134052</v>
      </c>
      <c r="AV245" s="158">
        <f t="shared" si="103"/>
        <v>16011.271935442555</v>
      </c>
      <c r="AW245" s="162">
        <f t="shared" si="104"/>
        <v>6390.9197811749063</v>
      </c>
      <c r="AY245" s="40">
        <f t="shared" si="105"/>
        <v>101048.28266633779</v>
      </c>
      <c r="AZ245" s="176">
        <f t="shared" si="106"/>
        <v>109543.25884616894</v>
      </c>
      <c r="BA245" s="41">
        <f t="shared" si="107"/>
        <v>110978.2573474612</v>
      </c>
      <c r="BB245" s="176">
        <f t="shared" si="108"/>
        <v>130989.28590852235</v>
      </c>
      <c r="BC245" s="41">
        <f t="shared" si="109"/>
        <v>129640.02355957456</v>
      </c>
      <c r="BD245" s="176">
        <f t="shared" si="110"/>
        <v>122748.81516587679</v>
      </c>
      <c r="BE245" s="42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Growth'!O252</f>
        <v>Yes</v>
      </c>
      <c r="L246" s="155"/>
      <c r="M246" s="150">
        <f>Summary!$G$56</f>
        <v>0.5</v>
      </c>
      <c r="N246" s="149">
        <f>Summary!$G$57</f>
        <v>0</v>
      </c>
      <c r="O246" s="149">
        <f>Summary!$G$58</f>
        <v>0</v>
      </c>
      <c r="P246" s="149">
        <f>Summary!$G$59</f>
        <v>0.125</v>
      </c>
      <c r="Q246" s="149">
        <f>Summary!$G$60</f>
        <v>0.125</v>
      </c>
      <c r="R246" s="149">
        <f>Summary!$G$61</f>
        <v>0.125</v>
      </c>
      <c r="S246" s="149">
        <f>Summary!$G$62</f>
        <v>0.125</v>
      </c>
      <c r="T246" s="153">
        <f t="shared" si="112"/>
        <v>1</v>
      </c>
      <c r="U246" s="161">
        <f t="shared" si="91"/>
        <v>36513.94115919085</v>
      </c>
      <c r="V246" s="158">
        <f t="shared" si="92"/>
        <v>0</v>
      </c>
      <c r="W246" s="158">
        <f t="shared" si="93"/>
        <v>0</v>
      </c>
      <c r="X246" s="158">
        <f t="shared" si="94"/>
        <v>2266.0937981544935</v>
      </c>
      <c r="Y246" s="158">
        <f t="shared" si="95"/>
        <v>4330.8041437134052</v>
      </c>
      <c r="Z246" s="158">
        <f t="shared" si="96"/>
        <v>16011.271935442557</v>
      </c>
      <c r="AA246" s="162">
        <f t="shared" si="97"/>
        <v>6390.9197811749063</v>
      </c>
      <c r="AB246" s="38">
        <f t="shared" si="113"/>
        <v>59831.743983450127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66">
        <f t="shared" si="119"/>
        <v>14761.746510557799</v>
      </c>
      <c r="AI246" s="147">
        <f t="shared" si="120"/>
        <v>122362.0292523578</v>
      </c>
      <c r="AJ246" s="35">
        <f>IF(OR(K246="Yes",Summary!$G$77="EP"),$AI246*M246,AB246)</f>
        <v>61181.014626178898</v>
      </c>
      <c r="AK246" s="38">
        <f>IF(OR(L246="Yes",Summary!$G$77="EP"),$AI246*N246,AC246)</f>
        <v>0</v>
      </c>
      <c r="AL246" s="38">
        <f>IF(OR(M246="Yes",Summary!$G$77="EP"),$AI246*O246,AD246)</f>
        <v>0</v>
      </c>
      <c r="AM246" s="38">
        <f>IF(OR(N246="Yes",Summary!$G$77="EP"),$AI246*P246,AE246)</f>
        <v>16283.016986639113</v>
      </c>
      <c r="AN246" s="38">
        <f>IF(OR(O246="Yes",Summary!$G$77="EP"),$AI246*Q246,AF246)</f>
        <v>16053.857880331223</v>
      </c>
      <c r="AO246" s="38">
        <f>IF(OR(P246="Yes",Summary!$G$77="EP"),$AI246*R246,AG246)</f>
        <v>15431.663891379536</v>
      </c>
      <c r="AP246" s="159">
        <f>IF(OR(Q246="Yes",Summary!$G$77="EP"),$AI246*S246,AH246)</f>
        <v>14761.746510557799</v>
      </c>
      <c r="AQ246" s="161">
        <f t="shared" si="98"/>
        <v>37337.370087989075</v>
      </c>
      <c r="AR246" s="158">
        <f t="shared" si="99"/>
        <v>0</v>
      </c>
      <c r="AS246" s="158">
        <f t="shared" si="100"/>
        <v>0</v>
      </c>
      <c r="AT246" s="158">
        <f t="shared" si="101"/>
        <v>2266.0937981544935</v>
      </c>
      <c r="AU246" s="158">
        <f t="shared" si="102"/>
        <v>4330.8041437134052</v>
      </c>
      <c r="AV246" s="158">
        <f t="shared" si="103"/>
        <v>16011.271935442557</v>
      </c>
      <c r="AW246" s="162">
        <f t="shared" si="104"/>
        <v>6390.9197811749063</v>
      </c>
      <c r="AY246" s="40">
        <f t="shared" si="105"/>
        <v>101042.11629771229</v>
      </c>
      <c r="AZ246" s="176">
        <f t="shared" si="106"/>
        <v>109484.34984094568</v>
      </c>
      <c r="BA246" s="41">
        <f t="shared" si="107"/>
        <v>110706.06914876381</v>
      </c>
      <c r="BB246" s="176">
        <f t="shared" si="108"/>
        <v>130264.13589311291</v>
      </c>
      <c r="BC246" s="41">
        <f t="shared" si="109"/>
        <v>128430.86304264978</v>
      </c>
      <c r="BD246" s="176">
        <f t="shared" si="110"/>
        <v>123453.31113103624</v>
      </c>
      <c r="BE246" s="42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Growth'!O253</f>
        <v>No</v>
      </c>
      <c r="L247" s="155"/>
      <c r="M247" s="150">
        <f>Summary!$G$56</f>
        <v>0.5</v>
      </c>
      <c r="N247" s="149">
        <f>Summary!$G$57</f>
        <v>0</v>
      </c>
      <c r="O247" s="149">
        <f>Summary!$G$58</f>
        <v>0</v>
      </c>
      <c r="P247" s="149">
        <f>Summary!$G$59</f>
        <v>0.125</v>
      </c>
      <c r="Q247" s="149">
        <f>Summary!$G$60</f>
        <v>0.125</v>
      </c>
      <c r="R247" s="149">
        <f>Summary!$G$61</f>
        <v>0.125</v>
      </c>
      <c r="S247" s="149">
        <f>Summary!$G$62</f>
        <v>0.125</v>
      </c>
      <c r="T247" s="153">
        <f t="shared" si="112"/>
        <v>1</v>
      </c>
      <c r="U247" s="161">
        <f t="shared" si="91"/>
        <v>36513.94115919085</v>
      </c>
      <c r="V247" s="158">
        <f t="shared" si="92"/>
        <v>0</v>
      </c>
      <c r="W247" s="158">
        <f t="shared" si="93"/>
        <v>0</v>
      </c>
      <c r="X247" s="158">
        <f t="shared" si="94"/>
        <v>2266.0937981544935</v>
      </c>
      <c r="Y247" s="158">
        <f t="shared" si="95"/>
        <v>4330.8041437134052</v>
      </c>
      <c r="Z247" s="158">
        <f t="shared" si="96"/>
        <v>16011.271935442557</v>
      </c>
      <c r="AA247" s="162">
        <f t="shared" si="97"/>
        <v>6390.9197811749063</v>
      </c>
      <c r="AB247" s="38">
        <f t="shared" si="113"/>
        <v>59828.092589334214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66">
        <f t="shared" si="119"/>
        <v>14736.1828314331</v>
      </c>
      <c r="AI247" s="147">
        <f t="shared" si="120"/>
        <v>122035.42448000872</v>
      </c>
      <c r="AJ247" s="35">
        <f>IF(OR(K247="Yes",Summary!$G$77="EP"),$AI247*M247,AB247)</f>
        <v>59828.092589334214</v>
      </c>
      <c r="AK247" s="38">
        <f>IF(OR(L247="Yes",Summary!$G$77="EP"),$AI247*N247,AC247)</f>
        <v>0</v>
      </c>
      <c r="AL247" s="38">
        <f>IF(OR(M247="Yes",Summary!$G$77="EP"),$AI247*O247,AD247)</f>
        <v>0</v>
      </c>
      <c r="AM247" s="38">
        <f>IF(OR(N247="Yes",Summary!$G$77="EP"),$AI247*P247,AE247)</f>
        <v>16174.924312467145</v>
      </c>
      <c r="AN247" s="38">
        <f>IF(OR(O247="Yes",Summary!$G$77="EP"),$AI247*Q247,AF247)</f>
        <v>15922.201434362334</v>
      </c>
      <c r="AO247" s="38">
        <f>IF(OR(P247="Yes",Summary!$G$77="EP"),$AI247*R247,AG247)</f>
        <v>15374.023312411944</v>
      </c>
      <c r="AP247" s="159">
        <f>IF(OR(Q247="Yes",Summary!$G$77="EP"),$AI247*S247,AH247)</f>
        <v>14736.1828314331</v>
      </c>
      <c r="AQ247" s="161">
        <f t="shared" si="98"/>
        <v>36513.94115919085</v>
      </c>
      <c r="AR247" s="158">
        <f t="shared" si="99"/>
        <v>0</v>
      </c>
      <c r="AS247" s="158">
        <f t="shared" si="100"/>
        <v>0</v>
      </c>
      <c r="AT247" s="158">
        <f t="shared" si="101"/>
        <v>2266.0937981544935</v>
      </c>
      <c r="AU247" s="158">
        <f t="shared" si="102"/>
        <v>4330.8041437134052</v>
      </c>
      <c r="AV247" s="158">
        <f t="shared" si="103"/>
        <v>16011.271935442557</v>
      </c>
      <c r="AW247" s="162">
        <f t="shared" si="104"/>
        <v>6390.9197811749063</v>
      </c>
      <c r="AY247" s="40">
        <f t="shared" si="105"/>
        <v>101035.94992908677</v>
      </c>
      <c r="AZ247" s="176">
        <f t="shared" si="106"/>
        <v>109252.6410870675</v>
      </c>
      <c r="BA247" s="41">
        <f t="shared" si="107"/>
        <v>110265.38349372994</v>
      </c>
      <c r="BB247" s="176">
        <f t="shared" si="108"/>
        <v>129399.39449973716</v>
      </c>
      <c r="BC247" s="41">
        <f t="shared" si="109"/>
        <v>127377.61147489867</v>
      </c>
      <c r="BD247" s="176">
        <f t="shared" si="110"/>
        <v>122992.18649929551</v>
      </c>
      <c r="BE247" s="42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Growth'!O254</f>
        <v>No</v>
      </c>
      <c r="L248" s="155"/>
      <c r="M248" s="150">
        <f>Summary!$G$56</f>
        <v>0.5</v>
      </c>
      <c r="N248" s="149">
        <f>Summary!$G$57</f>
        <v>0</v>
      </c>
      <c r="O248" s="149">
        <f>Summary!$G$58</f>
        <v>0</v>
      </c>
      <c r="P248" s="149">
        <f>Summary!$G$59</f>
        <v>0.125</v>
      </c>
      <c r="Q248" s="149">
        <f>Summary!$G$60</f>
        <v>0.125</v>
      </c>
      <c r="R248" s="149">
        <f>Summary!$G$61</f>
        <v>0.125</v>
      </c>
      <c r="S248" s="149">
        <f>Summary!$G$62</f>
        <v>0.125</v>
      </c>
      <c r="T248" s="153">
        <f t="shared" si="112"/>
        <v>1</v>
      </c>
      <c r="U248" s="161">
        <f t="shared" si="91"/>
        <v>36513.94115919085</v>
      </c>
      <c r="V248" s="158">
        <f t="shared" si="92"/>
        <v>0</v>
      </c>
      <c r="W248" s="158">
        <f t="shared" si="93"/>
        <v>0</v>
      </c>
      <c r="X248" s="158">
        <f t="shared" si="94"/>
        <v>2266.0937981544935</v>
      </c>
      <c r="Y248" s="158">
        <f t="shared" si="95"/>
        <v>4330.8041437134052</v>
      </c>
      <c r="Z248" s="158">
        <f t="shared" si="96"/>
        <v>16011.271935442557</v>
      </c>
      <c r="AA248" s="162">
        <f t="shared" si="97"/>
        <v>6390.9197811749063</v>
      </c>
      <c r="AB248" s="38">
        <f t="shared" si="113"/>
        <v>59824.441195218293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66">
        <f t="shared" si="119"/>
        <v>14730.431003630041</v>
      </c>
      <c r="AI248" s="147">
        <f t="shared" si="120"/>
        <v>121364.91981101478</v>
      </c>
      <c r="AJ248" s="35">
        <f>IF(OR(K248="Yes",Summary!$G$77="EP"),$AI248*M248,AB248)</f>
        <v>59824.441195218293</v>
      </c>
      <c r="AK248" s="38">
        <f>IF(OR(L248="Yes",Summary!$G$77="EP"),$AI248*N248,AC248)</f>
        <v>0</v>
      </c>
      <c r="AL248" s="38">
        <f>IF(OR(M248="Yes",Summary!$G$77="EP"),$AI248*O248,AD248)</f>
        <v>0</v>
      </c>
      <c r="AM248" s="38">
        <f>IF(OR(N248="Yes",Summary!$G$77="EP"),$AI248*P248,AE248)</f>
        <v>16040.771559616396</v>
      </c>
      <c r="AN248" s="38">
        <f>IF(OR(O248="Yes",Summary!$G$77="EP"),$AI248*Q248,AF248)</f>
        <v>15697.865779717979</v>
      </c>
      <c r="AO248" s="38">
        <f>IF(OR(P248="Yes",Summary!$G$77="EP"),$AI248*R248,AG248)</f>
        <v>15071.410272832079</v>
      </c>
      <c r="AP248" s="159">
        <f>IF(OR(Q248="Yes",Summary!$G$77="EP"),$AI248*S248,AH248)</f>
        <v>14730.431003630041</v>
      </c>
      <c r="AQ248" s="161">
        <f t="shared" si="98"/>
        <v>36513.94115919085</v>
      </c>
      <c r="AR248" s="158">
        <f t="shared" si="99"/>
        <v>0</v>
      </c>
      <c r="AS248" s="158">
        <f t="shared" si="100"/>
        <v>0</v>
      </c>
      <c r="AT248" s="158">
        <f t="shared" si="101"/>
        <v>2266.0937981544935</v>
      </c>
      <c r="AU248" s="158">
        <f t="shared" si="102"/>
        <v>4330.8041437134052</v>
      </c>
      <c r="AV248" s="158">
        <f t="shared" si="103"/>
        <v>16011.271935442557</v>
      </c>
      <c r="AW248" s="162">
        <f t="shared" si="104"/>
        <v>6390.9197811749063</v>
      </c>
      <c r="AY248" s="40">
        <f t="shared" si="105"/>
        <v>101029.78356046125</v>
      </c>
      <c r="AZ248" s="176">
        <f t="shared" si="106"/>
        <v>108895.25978871304</v>
      </c>
      <c r="BA248" s="41">
        <f t="shared" si="107"/>
        <v>109976.99361653868</v>
      </c>
      <c r="BB248" s="176">
        <f t="shared" si="108"/>
        <v>128326.17247693117</v>
      </c>
      <c r="BC248" s="41">
        <f t="shared" si="109"/>
        <v>125582.92623774383</v>
      </c>
      <c r="BD248" s="176">
        <f t="shared" si="110"/>
        <v>120571.28218265659</v>
      </c>
      <c r="BE248" s="42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Growth'!O255</f>
        <v>No</v>
      </c>
      <c r="L249" s="155"/>
      <c r="M249" s="150">
        <f>Summary!$G$56</f>
        <v>0.5</v>
      </c>
      <c r="N249" s="149">
        <f>Summary!$G$57</f>
        <v>0</v>
      </c>
      <c r="O249" s="149">
        <f>Summary!$G$58</f>
        <v>0</v>
      </c>
      <c r="P249" s="149">
        <f>Summary!$G$59</f>
        <v>0.125</v>
      </c>
      <c r="Q249" s="149">
        <f>Summary!$G$60</f>
        <v>0.125</v>
      </c>
      <c r="R249" s="149">
        <f>Summary!$G$61</f>
        <v>0.125</v>
      </c>
      <c r="S249" s="149">
        <f>Summary!$G$62</f>
        <v>0.125</v>
      </c>
      <c r="T249" s="153">
        <f t="shared" si="112"/>
        <v>1</v>
      </c>
      <c r="U249" s="161">
        <f t="shared" si="91"/>
        <v>36513.94115919085</v>
      </c>
      <c r="V249" s="158">
        <f t="shared" si="92"/>
        <v>0</v>
      </c>
      <c r="W249" s="158">
        <f t="shared" si="93"/>
        <v>0</v>
      </c>
      <c r="X249" s="158">
        <f t="shared" si="94"/>
        <v>2266.0937981544935</v>
      </c>
      <c r="Y249" s="158">
        <f t="shared" si="95"/>
        <v>4330.8041437134052</v>
      </c>
      <c r="Z249" s="158">
        <f t="shared" si="96"/>
        <v>16011.271935442557</v>
      </c>
      <c r="AA249" s="162">
        <f t="shared" si="97"/>
        <v>6390.9197811749063</v>
      </c>
      <c r="AB249" s="38">
        <f t="shared" si="113"/>
        <v>59820.789801102372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66">
        <f t="shared" si="119"/>
        <v>14714.453704177104</v>
      </c>
      <c r="AI249" s="147">
        <f t="shared" si="120"/>
        <v>120925.83550407761</v>
      </c>
      <c r="AJ249" s="35">
        <f>IF(OR(K249="Yes",Summary!$G$77="EP"),$AI249*M249,AB249)</f>
        <v>59820.789801102372</v>
      </c>
      <c r="AK249" s="38">
        <f>IF(OR(L249="Yes",Summary!$G$77="EP"),$AI249*N249,AC249)</f>
        <v>0</v>
      </c>
      <c r="AL249" s="38">
        <f>IF(OR(M249="Yes",Summary!$G$77="EP"),$AI249*O249,AD249)</f>
        <v>0</v>
      </c>
      <c r="AM249" s="38">
        <f>IF(OR(N249="Yes",Summary!$G$77="EP"),$AI249*P249,AE249)</f>
        <v>16055.047950544771</v>
      </c>
      <c r="AN249" s="38">
        <f>IF(OR(O249="Yes",Summary!$G$77="EP"),$AI249*Q249,AF249)</f>
        <v>15589.162595710774</v>
      </c>
      <c r="AO249" s="38">
        <f>IF(OR(P249="Yes",Summary!$G$77="EP"),$AI249*R249,AG249)</f>
        <v>14746.381452542595</v>
      </c>
      <c r="AP249" s="159">
        <f>IF(OR(Q249="Yes",Summary!$G$77="EP"),$AI249*S249,AH249)</f>
        <v>14714.453704177104</v>
      </c>
      <c r="AQ249" s="161">
        <f t="shared" si="98"/>
        <v>36513.94115919085</v>
      </c>
      <c r="AR249" s="158">
        <f t="shared" si="99"/>
        <v>0</v>
      </c>
      <c r="AS249" s="158">
        <f t="shared" si="100"/>
        <v>0</v>
      </c>
      <c r="AT249" s="158">
        <f t="shared" si="101"/>
        <v>2266.0937981544935</v>
      </c>
      <c r="AU249" s="158">
        <f t="shared" si="102"/>
        <v>4330.8041437134052</v>
      </c>
      <c r="AV249" s="158">
        <f t="shared" si="103"/>
        <v>16011.271935442557</v>
      </c>
      <c r="AW249" s="162">
        <f t="shared" si="104"/>
        <v>6390.9197811749063</v>
      </c>
      <c r="AY249" s="40">
        <f t="shared" si="105"/>
        <v>101023.61719183574</v>
      </c>
      <c r="AZ249" s="176">
        <f t="shared" si="106"/>
        <v>108738.16910811767</v>
      </c>
      <c r="BA249" s="41">
        <f t="shared" si="107"/>
        <v>109824.69783869608</v>
      </c>
      <c r="BB249" s="176">
        <f t="shared" si="108"/>
        <v>128440.38360435817</v>
      </c>
      <c r="BC249" s="41">
        <f t="shared" si="109"/>
        <v>124713.30076568619</v>
      </c>
      <c r="BD249" s="176">
        <f t="shared" si="110"/>
        <v>117971.05162034073</v>
      </c>
      <c r="BE249" s="42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Growth'!O256</f>
        <v>No</v>
      </c>
      <c r="L250" s="155"/>
      <c r="M250" s="150">
        <f>Summary!$G$56</f>
        <v>0.5</v>
      </c>
      <c r="N250" s="149">
        <f>Summary!$G$57</f>
        <v>0</v>
      </c>
      <c r="O250" s="149">
        <f>Summary!$G$58</f>
        <v>0</v>
      </c>
      <c r="P250" s="149">
        <f>Summary!$G$59</f>
        <v>0.125</v>
      </c>
      <c r="Q250" s="149">
        <f>Summary!$G$60</f>
        <v>0.125</v>
      </c>
      <c r="R250" s="149">
        <f>Summary!$G$61</f>
        <v>0.125</v>
      </c>
      <c r="S250" s="149">
        <f>Summary!$G$62</f>
        <v>0.125</v>
      </c>
      <c r="T250" s="153">
        <f t="shared" si="112"/>
        <v>1</v>
      </c>
      <c r="U250" s="161">
        <f t="shared" si="91"/>
        <v>36513.94115919085</v>
      </c>
      <c r="V250" s="158">
        <f t="shared" si="92"/>
        <v>0</v>
      </c>
      <c r="W250" s="158">
        <f t="shared" si="93"/>
        <v>0</v>
      </c>
      <c r="X250" s="158">
        <f t="shared" si="94"/>
        <v>2266.0937981544935</v>
      </c>
      <c r="Y250" s="158">
        <f t="shared" si="95"/>
        <v>4330.8041437134052</v>
      </c>
      <c r="Z250" s="158">
        <f t="shared" si="96"/>
        <v>16011.271935442557</v>
      </c>
      <c r="AA250" s="162">
        <f t="shared" si="97"/>
        <v>6390.9197811749063</v>
      </c>
      <c r="AB250" s="38">
        <f t="shared" si="113"/>
        <v>59824.441195218293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66">
        <f t="shared" si="119"/>
        <v>14474.155120404928</v>
      </c>
      <c r="AI250" s="147">
        <f t="shared" si="120"/>
        <v>120292.64916420163</v>
      </c>
      <c r="AJ250" s="35">
        <f>IF(OR(K250="Yes",Summary!$G$77="EP"),$AI250*M250,AB250)</f>
        <v>59824.441195218293</v>
      </c>
      <c r="AK250" s="38">
        <f>IF(OR(L250="Yes",Summary!$G$77="EP"),$AI250*N250,AC250)</f>
        <v>0</v>
      </c>
      <c r="AL250" s="38">
        <f>IF(OR(M250="Yes",Summary!$G$77="EP"),$AI250*O250,AD250)</f>
        <v>0</v>
      </c>
      <c r="AM250" s="38">
        <f>IF(OR(N250="Yes",Summary!$G$77="EP"),$AI250*P250,AE250)</f>
        <v>15931.092619785719</v>
      </c>
      <c r="AN250" s="38">
        <f>IF(OR(O250="Yes",Summary!$G$77="EP"),$AI250*Q250,AF250)</f>
        <v>15531.129820185013</v>
      </c>
      <c r="AO250" s="38">
        <f>IF(OR(P250="Yes",Summary!$G$77="EP"),$AI250*R250,AG250)</f>
        <v>14531.830408607664</v>
      </c>
      <c r="AP250" s="159">
        <f>IF(OR(Q250="Yes",Summary!$G$77="EP"),$AI250*S250,AH250)</f>
        <v>14474.155120404928</v>
      </c>
      <c r="AQ250" s="161">
        <f t="shared" si="98"/>
        <v>36513.94115919085</v>
      </c>
      <c r="AR250" s="158">
        <f t="shared" si="99"/>
        <v>0</v>
      </c>
      <c r="AS250" s="158">
        <f t="shared" si="100"/>
        <v>0</v>
      </c>
      <c r="AT250" s="158">
        <f t="shared" si="101"/>
        <v>2266.0937981544935</v>
      </c>
      <c r="AU250" s="158">
        <f t="shared" si="102"/>
        <v>4330.8041437134052</v>
      </c>
      <c r="AV250" s="158">
        <f t="shared" si="103"/>
        <v>16011.271935442557</v>
      </c>
      <c r="AW250" s="162">
        <f t="shared" si="104"/>
        <v>6390.9197811749063</v>
      </c>
      <c r="AY250" s="40">
        <f t="shared" si="105"/>
        <v>101029.78356046125</v>
      </c>
      <c r="AZ250" s="176">
        <f t="shared" si="106"/>
        <v>108317.95153752505</v>
      </c>
      <c r="BA250" s="41">
        <f t="shared" si="107"/>
        <v>109536.3079615048</v>
      </c>
      <c r="BB250" s="176">
        <f t="shared" si="108"/>
        <v>127448.74095828575</v>
      </c>
      <c r="BC250" s="41">
        <f t="shared" si="109"/>
        <v>124249.03856148011</v>
      </c>
      <c r="BD250" s="176">
        <f t="shared" si="110"/>
        <v>116254.64326886127</v>
      </c>
      <c r="BE250" s="42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Growth'!O257</f>
        <v>No</v>
      </c>
      <c r="L251" s="155"/>
      <c r="M251" s="150">
        <f>Summary!$G$56</f>
        <v>0.5</v>
      </c>
      <c r="N251" s="149">
        <f>Summary!$G$57</f>
        <v>0</v>
      </c>
      <c r="O251" s="149">
        <f>Summary!$G$58</f>
        <v>0</v>
      </c>
      <c r="P251" s="149">
        <f>Summary!$G$59</f>
        <v>0.125</v>
      </c>
      <c r="Q251" s="149">
        <f>Summary!$G$60</f>
        <v>0.125</v>
      </c>
      <c r="R251" s="149">
        <f>Summary!$G$61</f>
        <v>0.125</v>
      </c>
      <c r="S251" s="149">
        <f>Summary!$G$62</f>
        <v>0.125</v>
      </c>
      <c r="T251" s="153">
        <f t="shared" si="112"/>
        <v>1</v>
      </c>
      <c r="U251" s="161">
        <f t="shared" si="91"/>
        <v>36513.94115919085</v>
      </c>
      <c r="V251" s="158">
        <f t="shared" si="92"/>
        <v>0</v>
      </c>
      <c r="W251" s="158">
        <f t="shared" si="93"/>
        <v>0</v>
      </c>
      <c r="X251" s="158">
        <f t="shared" si="94"/>
        <v>2266.0937981544935</v>
      </c>
      <c r="Y251" s="158">
        <f t="shared" si="95"/>
        <v>4330.8041437134052</v>
      </c>
      <c r="Z251" s="158">
        <f t="shared" si="96"/>
        <v>16011.271935442557</v>
      </c>
      <c r="AA251" s="162">
        <f t="shared" si="97"/>
        <v>6390.9197811749063</v>
      </c>
      <c r="AB251" s="38">
        <f t="shared" si="113"/>
        <v>59824.441195218293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66">
        <f t="shared" si="119"/>
        <v>14474.155120404928</v>
      </c>
      <c r="AI251" s="147">
        <f t="shared" si="120"/>
        <v>120292.64916420163</v>
      </c>
      <c r="AJ251" s="35">
        <f>IF(OR(K251="Yes",Summary!$G$77="EP"),$AI251*M251,AB251)</f>
        <v>59824.441195218293</v>
      </c>
      <c r="AK251" s="38">
        <f>IF(OR(L251="Yes",Summary!$G$77="EP"),$AI251*N251,AC251)</f>
        <v>0</v>
      </c>
      <c r="AL251" s="38">
        <f>IF(OR(M251="Yes",Summary!$G$77="EP"),$AI251*O251,AD251)</f>
        <v>0</v>
      </c>
      <c r="AM251" s="38">
        <f>IF(OR(N251="Yes",Summary!$G$77="EP"),$AI251*P251,AE251)</f>
        <v>15931.092619785719</v>
      </c>
      <c r="AN251" s="38">
        <f>IF(OR(O251="Yes",Summary!$G$77="EP"),$AI251*Q251,AF251)</f>
        <v>15531.129820185013</v>
      </c>
      <c r="AO251" s="38">
        <f>IF(OR(P251="Yes",Summary!$G$77="EP"),$AI251*R251,AG251)</f>
        <v>14531.830408607664</v>
      </c>
      <c r="AP251" s="159">
        <f>IF(OR(Q251="Yes",Summary!$G$77="EP"),$AI251*S251,AH251)</f>
        <v>14474.155120404928</v>
      </c>
      <c r="AQ251" s="161">
        <f t="shared" si="98"/>
        <v>36513.94115919085</v>
      </c>
      <c r="AR251" s="158">
        <f t="shared" si="99"/>
        <v>0</v>
      </c>
      <c r="AS251" s="158">
        <f t="shared" si="100"/>
        <v>0</v>
      </c>
      <c r="AT251" s="158">
        <f t="shared" si="101"/>
        <v>2266.0937981544935</v>
      </c>
      <c r="AU251" s="158">
        <f t="shared" si="102"/>
        <v>4330.8041437134052</v>
      </c>
      <c r="AV251" s="158">
        <f t="shared" si="103"/>
        <v>16011.271935442557</v>
      </c>
      <c r="AW251" s="162">
        <f t="shared" si="104"/>
        <v>6390.9197811749063</v>
      </c>
      <c r="AY251" s="40">
        <f t="shared" si="105"/>
        <v>101029.78356046125</v>
      </c>
      <c r="AZ251" s="176">
        <f t="shared" si="106"/>
        <v>108317.95153752505</v>
      </c>
      <c r="BA251" s="41">
        <f t="shared" si="107"/>
        <v>109536.3079615048</v>
      </c>
      <c r="BB251" s="176">
        <f t="shared" si="108"/>
        <v>127448.74095828575</v>
      </c>
      <c r="BC251" s="41">
        <f t="shared" si="109"/>
        <v>124249.03856148011</v>
      </c>
      <c r="BD251" s="176">
        <f t="shared" si="110"/>
        <v>116254.64326886127</v>
      </c>
      <c r="BE251" s="42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Growth'!O258</f>
        <v>No</v>
      </c>
      <c r="L252" s="155"/>
      <c r="M252" s="150">
        <f>Summary!$G$56</f>
        <v>0.5</v>
      </c>
      <c r="N252" s="149">
        <f>Summary!$G$57</f>
        <v>0</v>
      </c>
      <c r="O252" s="149">
        <f>Summary!$G$58</f>
        <v>0</v>
      </c>
      <c r="P252" s="149">
        <f>Summary!$G$59</f>
        <v>0.125</v>
      </c>
      <c r="Q252" s="149">
        <f>Summary!$G$60</f>
        <v>0.125</v>
      </c>
      <c r="R252" s="149">
        <f>Summary!$G$61</f>
        <v>0.125</v>
      </c>
      <c r="S252" s="149">
        <f>Summary!$G$62</f>
        <v>0.125</v>
      </c>
      <c r="T252" s="153">
        <f t="shared" si="112"/>
        <v>1</v>
      </c>
      <c r="U252" s="161">
        <f t="shared" si="91"/>
        <v>36513.94115919085</v>
      </c>
      <c r="V252" s="158">
        <f t="shared" si="92"/>
        <v>0</v>
      </c>
      <c r="W252" s="158">
        <f t="shared" si="93"/>
        <v>0</v>
      </c>
      <c r="X252" s="158">
        <f t="shared" si="94"/>
        <v>2266.0937981544935</v>
      </c>
      <c r="Y252" s="158">
        <f t="shared" si="95"/>
        <v>4330.8041437134052</v>
      </c>
      <c r="Z252" s="158">
        <f t="shared" si="96"/>
        <v>16011.271935442557</v>
      </c>
      <c r="AA252" s="162">
        <f t="shared" si="97"/>
        <v>6390.9197811749063</v>
      </c>
      <c r="AB252" s="38">
        <f t="shared" si="113"/>
        <v>59820.789801102372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66">
        <f t="shared" si="119"/>
        <v>14426.223222046116</v>
      </c>
      <c r="AI252" s="147">
        <f t="shared" si="120"/>
        <v>120406.47557254208</v>
      </c>
      <c r="AJ252" s="35">
        <f>IF(OR(K252="Yes",Summary!$G$77="EP"),$AI252*M252,AB252)</f>
        <v>59820.789801102372</v>
      </c>
      <c r="AK252" s="38">
        <f>IF(OR(L252="Yes",Summary!$G$77="EP"),$AI252*N252,AC252)</f>
        <v>0</v>
      </c>
      <c r="AL252" s="38">
        <f>IF(OR(M252="Yes",Summary!$G$77="EP"),$AI252*O252,AD252)</f>
        <v>0</v>
      </c>
      <c r="AM252" s="38">
        <f>IF(OR(N252="Yes",Summary!$G$77="EP"),$AI252*P252,AE252)</f>
        <v>16128.922608364606</v>
      </c>
      <c r="AN252" s="38">
        <f>IF(OR(O252="Yes",Summary!$G$77="EP"),$AI252*Q252,AF252)</f>
        <v>15684.440286872468</v>
      </c>
      <c r="AO252" s="38">
        <f>IF(OR(P252="Yes",Summary!$G$77="EP"),$AI252*R252,AG252)</f>
        <v>14346.099654156531</v>
      </c>
      <c r="AP252" s="159">
        <f>IF(OR(Q252="Yes",Summary!$G$77="EP"),$AI252*S252,AH252)</f>
        <v>14426.223222046116</v>
      </c>
      <c r="AQ252" s="161">
        <f t="shared" si="98"/>
        <v>36513.94115919085</v>
      </c>
      <c r="AR252" s="158">
        <f t="shared" si="99"/>
        <v>0</v>
      </c>
      <c r="AS252" s="158">
        <f t="shared" si="100"/>
        <v>0</v>
      </c>
      <c r="AT252" s="158">
        <f t="shared" si="101"/>
        <v>2266.0937981544935</v>
      </c>
      <c r="AU252" s="158">
        <f t="shared" si="102"/>
        <v>4330.8041437134052</v>
      </c>
      <c r="AV252" s="158">
        <f t="shared" si="103"/>
        <v>16011.271935442557</v>
      </c>
      <c r="AW252" s="162">
        <f t="shared" si="104"/>
        <v>6390.9197811749063</v>
      </c>
      <c r="AY252" s="40">
        <f t="shared" si="105"/>
        <v>101023.61719183574</v>
      </c>
      <c r="AZ252" s="176">
        <f t="shared" si="106"/>
        <v>108274.75160036131</v>
      </c>
      <c r="BA252" s="41">
        <f t="shared" si="107"/>
        <v>110249.18181523605</v>
      </c>
      <c r="BB252" s="176">
        <f t="shared" si="108"/>
        <v>129031.38086691685</v>
      </c>
      <c r="BC252" s="41">
        <f t="shared" si="109"/>
        <v>125475.52229497975</v>
      </c>
      <c r="BD252" s="176">
        <f t="shared" si="110"/>
        <v>114768.79723325222</v>
      </c>
      <c r="BE252" s="42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Growth'!O259</f>
        <v>No</v>
      </c>
      <c r="L253" s="155"/>
      <c r="M253" s="150">
        <f>Summary!$G$56</f>
        <v>0.5</v>
      </c>
      <c r="N253" s="149">
        <f>Summary!$G$57</f>
        <v>0</v>
      </c>
      <c r="O253" s="149">
        <f>Summary!$G$58</f>
        <v>0</v>
      </c>
      <c r="P253" s="149">
        <f>Summary!$G$59</f>
        <v>0.125</v>
      </c>
      <c r="Q253" s="149">
        <f>Summary!$G$60</f>
        <v>0.125</v>
      </c>
      <c r="R253" s="149">
        <f>Summary!$G$61</f>
        <v>0.125</v>
      </c>
      <c r="S253" s="149">
        <f>Summary!$G$62</f>
        <v>0.125</v>
      </c>
      <c r="T253" s="153">
        <f t="shared" si="112"/>
        <v>1</v>
      </c>
      <c r="U253" s="161">
        <f t="shared" si="91"/>
        <v>36513.94115919085</v>
      </c>
      <c r="V253" s="158">
        <f t="shared" si="92"/>
        <v>0</v>
      </c>
      <c r="W253" s="158">
        <f t="shared" si="93"/>
        <v>0</v>
      </c>
      <c r="X253" s="158">
        <f t="shared" si="94"/>
        <v>2266.0937981544935</v>
      </c>
      <c r="Y253" s="158">
        <f t="shared" si="95"/>
        <v>4330.8041437134052</v>
      </c>
      <c r="Z253" s="158">
        <f t="shared" si="96"/>
        <v>16011.271935442557</v>
      </c>
      <c r="AA253" s="162">
        <f t="shared" si="97"/>
        <v>6390.9197811749063</v>
      </c>
      <c r="AB253" s="38">
        <f t="shared" si="113"/>
        <v>59820.789801102372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66">
        <f t="shared" si="119"/>
        <v>14314.382125875554</v>
      </c>
      <c r="AI253" s="147">
        <f t="shared" si="120"/>
        <v>119905.37193360215</v>
      </c>
      <c r="AJ253" s="35">
        <f>IF(OR(K253="Yes",Summary!$G$77="EP"),$AI253*M253,AB253)</f>
        <v>59820.789801102372</v>
      </c>
      <c r="AK253" s="38">
        <f>IF(OR(L253="Yes",Summary!$G$77="EP"),$AI253*N253,AC253)</f>
        <v>0</v>
      </c>
      <c r="AL253" s="38">
        <f>IF(OR(M253="Yes",Summary!$G$77="EP"),$AI253*O253,AD253)</f>
        <v>0</v>
      </c>
      <c r="AM253" s="38">
        <f>IF(OR(N253="Yes",Summary!$G$77="EP"),$AI253*P253,AE253)</f>
        <v>15956.019651565419</v>
      </c>
      <c r="AN253" s="38">
        <f>IF(OR(O253="Yes",Summary!$G$77="EP"),$AI253*Q253,AF253)</f>
        <v>15586.564113224546</v>
      </c>
      <c r="AO253" s="38">
        <f>IF(OR(P253="Yes",Summary!$G$77="EP"),$AI253*R253,AG253)</f>
        <v>14227.616241834256</v>
      </c>
      <c r="AP253" s="159">
        <f>IF(OR(Q253="Yes",Summary!$G$77="EP"),$AI253*S253,AH253)</f>
        <v>14314.382125875554</v>
      </c>
      <c r="AQ253" s="161">
        <f t="shared" si="98"/>
        <v>36513.94115919085</v>
      </c>
      <c r="AR253" s="158">
        <f t="shared" si="99"/>
        <v>0</v>
      </c>
      <c r="AS253" s="158">
        <f t="shared" si="100"/>
        <v>0</v>
      </c>
      <c r="AT253" s="158">
        <f t="shared" si="101"/>
        <v>2266.0937981544935</v>
      </c>
      <c r="AU253" s="158">
        <f t="shared" si="102"/>
        <v>4330.8041437134052</v>
      </c>
      <c r="AV253" s="158">
        <f t="shared" si="103"/>
        <v>16011.271935442557</v>
      </c>
      <c r="AW253" s="162">
        <f t="shared" si="104"/>
        <v>6390.9197811749063</v>
      </c>
      <c r="AY253" s="40">
        <f t="shared" si="105"/>
        <v>101023.61719183574</v>
      </c>
      <c r="AZ253" s="176">
        <f t="shared" si="106"/>
        <v>107972.35204021521</v>
      </c>
      <c r="BA253" s="41">
        <f t="shared" si="107"/>
        <v>109639.99870386571</v>
      </c>
      <c r="BB253" s="176">
        <f t="shared" si="108"/>
        <v>127648.15721252335</v>
      </c>
      <c r="BC253" s="41">
        <f t="shared" si="109"/>
        <v>124692.51290579636</v>
      </c>
      <c r="BD253" s="176">
        <f t="shared" si="110"/>
        <v>113820.929934674</v>
      </c>
      <c r="BE253" s="42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Growth'!O260</f>
        <v>No</v>
      </c>
      <c r="L254" s="155"/>
      <c r="M254" s="150">
        <f>Summary!$G$56</f>
        <v>0.5</v>
      </c>
      <c r="N254" s="149">
        <f>Summary!$G$57</f>
        <v>0</v>
      </c>
      <c r="O254" s="149">
        <f>Summary!$G$58</f>
        <v>0</v>
      </c>
      <c r="P254" s="149">
        <f>Summary!$G$59</f>
        <v>0.125</v>
      </c>
      <c r="Q254" s="149">
        <f>Summary!$G$60</f>
        <v>0.125</v>
      </c>
      <c r="R254" s="149">
        <f>Summary!$G$61</f>
        <v>0.125</v>
      </c>
      <c r="S254" s="149">
        <f>Summary!$G$62</f>
        <v>0.125</v>
      </c>
      <c r="T254" s="153">
        <f t="shared" si="112"/>
        <v>1</v>
      </c>
      <c r="U254" s="161">
        <f t="shared" si="91"/>
        <v>36513.94115919085</v>
      </c>
      <c r="V254" s="158">
        <f t="shared" si="92"/>
        <v>0</v>
      </c>
      <c r="W254" s="158">
        <f t="shared" si="93"/>
        <v>0</v>
      </c>
      <c r="X254" s="158">
        <f t="shared" si="94"/>
        <v>2266.0937981544935</v>
      </c>
      <c r="Y254" s="158">
        <f t="shared" si="95"/>
        <v>4330.8041437134052</v>
      </c>
      <c r="Z254" s="158">
        <f t="shared" si="96"/>
        <v>16011.271935442557</v>
      </c>
      <c r="AA254" s="162">
        <f t="shared" si="97"/>
        <v>6390.9197811749063</v>
      </c>
      <c r="AB254" s="38">
        <f t="shared" si="113"/>
        <v>59817.138406986458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66">
        <f t="shared" si="119"/>
        <v>14281.788434991564</v>
      </c>
      <c r="AI254" s="147">
        <f t="shared" si="120"/>
        <v>120419.97687704951</v>
      </c>
      <c r="AJ254" s="35">
        <f>IF(OR(K254="Yes",Summary!$G$77="EP"),$AI254*M254,AB254)</f>
        <v>59817.138406986458</v>
      </c>
      <c r="AK254" s="38">
        <f>IF(OR(L254="Yes",Summary!$G$77="EP"),$AI254*N254,AC254)</f>
        <v>0</v>
      </c>
      <c r="AL254" s="38">
        <f>IF(OR(M254="Yes",Summary!$G$77="EP"),$AI254*O254,AD254)</f>
        <v>0</v>
      </c>
      <c r="AM254" s="38">
        <f>IF(OR(N254="Yes",Summary!$G$77="EP"),$AI254*P254,AE254)</f>
        <v>16015.391309077067</v>
      </c>
      <c r="AN254" s="38">
        <f>IF(OR(O254="Yes",Summary!$G$77="EP"),$AI254*Q254,AF254)</f>
        <v>15664.951668225758</v>
      </c>
      <c r="AO254" s="38">
        <f>IF(OR(P254="Yes",Summary!$G$77="EP"),$AI254*R254,AG254)</f>
        <v>14640.707057768674</v>
      </c>
      <c r="AP254" s="159">
        <f>IF(OR(Q254="Yes",Summary!$G$77="EP"),$AI254*S254,AH254)</f>
        <v>14281.788434991564</v>
      </c>
      <c r="AQ254" s="161">
        <f t="shared" si="98"/>
        <v>36513.94115919085</v>
      </c>
      <c r="AR254" s="158">
        <f t="shared" si="99"/>
        <v>0</v>
      </c>
      <c r="AS254" s="158">
        <f t="shared" si="100"/>
        <v>0</v>
      </c>
      <c r="AT254" s="158">
        <f t="shared" si="101"/>
        <v>2266.0937981544935</v>
      </c>
      <c r="AU254" s="158">
        <f t="shared" si="102"/>
        <v>4330.8041437134052</v>
      </c>
      <c r="AV254" s="158">
        <f t="shared" si="103"/>
        <v>16011.271935442557</v>
      </c>
      <c r="AW254" s="162">
        <f t="shared" si="104"/>
        <v>6390.9197811749063</v>
      </c>
      <c r="AY254" s="40">
        <f t="shared" si="105"/>
        <v>101017.45082321022</v>
      </c>
      <c r="AZ254" s="176">
        <f t="shared" si="106"/>
        <v>108278.67886737619</v>
      </c>
      <c r="BA254" s="41">
        <f t="shared" si="107"/>
        <v>109908.94656686432</v>
      </c>
      <c r="BB254" s="176">
        <f t="shared" si="108"/>
        <v>128123.13047261654</v>
      </c>
      <c r="BC254" s="41">
        <f t="shared" si="109"/>
        <v>125319.61334580606</v>
      </c>
      <c r="BD254" s="176">
        <f t="shared" si="110"/>
        <v>117125.65646214936</v>
      </c>
      <c r="BE254" s="42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Growth'!O261</f>
        <v>No</v>
      </c>
      <c r="L255" s="155"/>
      <c r="M255" s="150">
        <f>Summary!$G$56</f>
        <v>0.5</v>
      </c>
      <c r="N255" s="149">
        <f>Summary!$G$57</f>
        <v>0</v>
      </c>
      <c r="O255" s="149">
        <f>Summary!$G$58</f>
        <v>0</v>
      </c>
      <c r="P255" s="149">
        <f>Summary!$G$59</f>
        <v>0.125</v>
      </c>
      <c r="Q255" s="149">
        <f>Summary!$G$60</f>
        <v>0.125</v>
      </c>
      <c r="R255" s="149">
        <f>Summary!$G$61</f>
        <v>0.125</v>
      </c>
      <c r="S255" s="149">
        <f>Summary!$G$62</f>
        <v>0.125</v>
      </c>
      <c r="T255" s="153">
        <f t="shared" si="112"/>
        <v>1</v>
      </c>
      <c r="U255" s="161">
        <f t="shared" si="91"/>
        <v>36513.94115919085</v>
      </c>
      <c r="V255" s="158">
        <f t="shared" si="92"/>
        <v>0</v>
      </c>
      <c r="W255" s="158">
        <f t="shared" si="93"/>
        <v>0</v>
      </c>
      <c r="X255" s="158">
        <f t="shared" si="94"/>
        <v>2266.0937981544935</v>
      </c>
      <c r="Y255" s="158">
        <f t="shared" si="95"/>
        <v>4330.8041437134052</v>
      </c>
      <c r="Z255" s="158">
        <f t="shared" si="96"/>
        <v>16011.271935442557</v>
      </c>
      <c r="AA255" s="162">
        <f t="shared" si="97"/>
        <v>6390.9197811749063</v>
      </c>
      <c r="AB255" s="38">
        <f t="shared" si="113"/>
        <v>59817.138406986458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66">
        <f t="shared" si="119"/>
        <v>14518.252466895035</v>
      </c>
      <c r="AI255" s="147">
        <f t="shared" si="120"/>
        <v>120870.49336149273</v>
      </c>
      <c r="AJ255" s="35">
        <f>IF(OR(K255="Yes",Summary!$G$77="EP"),$AI255*M255,AB255)</f>
        <v>59817.138406986458</v>
      </c>
      <c r="AK255" s="38">
        <f>IF(OR(L255="Yes",Summary!$G$77="EP"),$AI255*N255,AC255)</f>
        <v>0</v>
      </c>
      <c r="AL255" s="38">
        <f>IF(OR(M255="Yes",Summary!$G$77="EP"),$AI255*O255,AD255)</f>
        <v>0</v>
      </c>
      <c r="AM255" s="38">
        <f>IF(OR(N255="Yes",Summary!$G$77="EP"),$AI255*P255,AE255)</f>
        <v>16016.297746596329</v>
      </c>
      <c r="AN255" s="38">
        <f>IF(OR(O255="Yes",Summary!$G$77="EP"),$AI255*Q255,AF255)</f>
        <v>15693.968055988638</v>
      </c>
      <c r="AO255" s="38">
        <f>IF(OR(P255="Yes",Summary!$G$77="EP"),$AI255*R255,AG255)</f>
        <v>14824.836685026263</v>
      </c>
      <c r="AP255" s="159">
        <f>IF(OR(Q255="Yes",Summary!$G$77="EP"),$AI255*S255,AH255)</f>
        <v>14518.252466895035</v>
      </c>
      <c r="AQ255" s="161">
        <f t="shared" si="98"/>
        <v>36513.94115919085</v>
      </c>
      <c r="AR255" s="158">
        <f t="shared" si="99"/>
        <v>0</v>
      </c>
      <c r="AS255" s="158">
        <f t="shared" si="100"/>
        <v>0</v>
      </c>
      <c r="AT255" s="158">
        <f t="shared" si="101"/>
        <v>2266.0937981544935</v>
      </c>
      <c r="AU255" s="158">
        <f t="shared" si="102"/>
        <v>4330.8041437134052</v>
      </c>
      <c r="AV255" s="158">
        <f t="shared" si="103"/>
        <v>16011.271935442557</v>
      </c>
      <c r="AW255" s="162">
        <f t="shared" si="104"/>
        <v>6390.9197811749063</v>
      </c>
      <c r="AY255" s="40">
        <f t="shared" si="105"/>
        <v>101017.45082321022</v>
      </c>
      <c r="AZ255" s="176">
        <f t="shared" si="106"/>
        <v>108557.51482543298</v>
      </c>
      <c r="BA255" s="41">
        <f t="shared" si="107"/>
        <v>110058.00200900812</v>
      </c>
      <c r="BB255" s="176">
        <f t="shared" si="108"/>
        <v>128130.38197277063</v>
      </c>
      <c r="BC255" s="41">
        <f t="shared" si="109"/>
        <v>125551.74444790911</v>
      </c>
      <c r="BD255" s="176">
        <f t="shared" si="110"/>
        <v>118598.69348021006</v>
      </c>
      <c r="BE255" s="42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Growth'!O262</f>
        <v>No</v>
      </c>
      <c r="L256" s="155"/>
      <c r="M256" s="150">
        <f>Summary!$G$56</f>
        <v>0.5</v>
      </c>
      <c r="N256" s="149">
        <f>Summary!$G$57</f>
        <v>0</v>
      </c>
      <c r="O256" s="149">
        <f>Summary!$G$58</f>
        <v>0</v>
      </c>
      <c r="P256" s="149">
        <f>Summary!$G$59</f>
        <v>0.125</v>
      </c>
      <c r="Q256" s="149">
        <f>Summary!$G$60</f>
        <v>0.125</v>
      </c>
      <c r="R256" s="149">
        <f>Summary!$G$61</f>
        <v>0.125</v>
      </c>
      <c r="S256" s="149">
        <f>Summary!$G$62</f>
        <v>0.125</v>
      </c>
      <c r="T256" s="153">
        <f t="shared" si="112"/>
        <v>1</v>
      </c>
      <c r="U256" s="161">
        <f t="shared" si="91"/>
        <v>36513.94115919085</v>
      </c>
      <c r="V256" s="158">
        <f t="shared" si="92"/>
        <v>0</v>
      </c>
      <c r="W256" s="158">
        <f t="shared" si="93"/>
        <v>0</v>
      </c>
      <c r="X256" s="158">
        <f t="shared" si="94"/>
        <v>2266.0937981544935</v>
      </c>
      <c r="Y256" s="158">
        <f t="shared" si="95"/>
        <v>4330.8041437134052</v>
      </c>
      <c r="Z256" s="158">
        <f t="shared" si="96"/>
        <v>16011.271935442557</v>
      </c>
      <c r="AA256" s="162">
        <f t="shared" si="97"/>
        <v>6390.9197811749063</v>
      </c>
      <c r="AB256" s="38">
        <f t="shared" si="113"/>
        <v>59809.835618754609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66">
        <f t="shared" si="119"/>
        <v>14626.898103175008</v>
      </c>
      <c r="AI256" s="147">
        <f t="shared" si="120"/>
        <v>121036.3369316716</v>
      </c>
      <c r="AJ256" s="35">
        <f>IF(OR(K256="Yes",Summary!$G$77="EP"),$AI256*M256,AB256)</f>
        <v>59809.835618754609</v>
      </c>
      <c r="AK256" s="38">
        <f>IF(OR(L256="Yes",Summary!$G$77="EP"),$AI256*N256,AC256)</f>
        <v>0</v>
      </c>
      <c r="AL256" s="38">
        <f>IF(OR(M256="Yes",Summary!$G$77="EP"),$AI256*O256,AD256)</f>
        <v>0</v>
      </c>
      <c r="AM256" s="38">
        <f>IF(OR(N256="Yes",Summary!$G$77="EP"),$AI256*P256,AE256)</f>
        <v>15943.102916915939</v>
      </c>
      <c r="AN256" s="38">
        <f>IF(OR(O256="Yes",Summary!$G$77="EP"),$AI256*Q256,AF256)</f>
        <v>15746.803866541943</v>
      </c>
      <c r="AO256" s="38">
        <f>IF(OR(P256="Yes",Summary!$G$77="EP"),$AI256*R256,AG256)</f>
        <v>14909.69642628411</v>
      </c>
      <c r="AP256" s="159">
        <f>IF(OR(Q256="Yes",Summary!$G$77="EP"),$AI256*S256,AH256)</f>
        <v>14626.898103175008</v>
      </c>
      <c r="AQ256" s="161">
        <f t="shared" si="98"/>
        <v>36513.94115919085</v>
      </c>
      <c r="AR256" s="158">
        <f t="shared" si="99"/>
        <v>0</v>
      </c>
      <c r="AS256" s="158">
        <f t="shared" si="100"/>
        <v>0</v>
      </c>
      <c r="AT256" s="158">
        <f t="shared" si="101"/>
        <v>2266.0937981544935</v>
      </c>
      <c r="AU256" s="158">
        <f t="shared" si="102"/>
        <v>4330.8041437134052</v>
      </c>
      <c r="AV256" s="158">
        <f t="shared" si="103"/>
        <v>16011.271935442557</v>
      </c>
      <c r="AW256" s="162">
        <f t="shared" si="104"/>
        <v>6390.9197811749063</v>
      </c>
      <c r="AY256" s="40">
        <f t="shared" si="105"/>
        <v>101005.11808595917</v>
      </c>
      <c r="AZ256" s="176">
        <f t="shared" si="106"/>
        <v>108691.04190393904</v>
      </c>
      <c r="BA256" s="41">
        <f t="shared" si="107"/>
        <v>109925.14824535821</v>
      </c>
      <c r="BB256" s="176">
        <f t="shared" si="108"/>
        <v>127544.82333532751</v>
      </c>
      <c r="BC256" s="41">
        <f t="shared" si="109"/>
        <v>125974.43093233554</v>
      </c>
      <c r="BD256" s="176">
        <f t="shared" si="110"/>
        <v>119277.57141027284</v>
      </c>
      <c r="BE256" s="42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Growth'!O263</f>
        <v>Yes</v>
      </c>
      <c r="L257" s="155"/>
      <c r="M257" s="150">
        <f>Summary!$G$56</f>
        <v>0.5</v>
      </c>
      <c r="N257" s="149">
        <f>Summary!$G$57</f>
        <v>0</v>
      </c>
      <c r="O257" s="149">
        <f>Summary!$G$58</f>
        <v>0</v>
      </c>
      <c r="P257" s="149">
        <f>Summary!$G$59</f>
        <v>0.125</v>
      </c>
      <c r="Q257" s="149">
        <f>Summary!$G$60</f>
        <v>0.125</v>
      </c>
      <c r="R257" s="149">
        <f>Summary!$G$61</f>
        <v>0.125</v>
      </c>
      <c r="S257" s="149">
        <f>Summary!$G$62</f>
        <v>0.125</v>
      </c>
      <c r="T257" s="153">
        <f t="shared" si="112"/>
        <v>1</v>
      </c>
      <c r="U257" s="161">
        <f t="shared" si="91"/>
        <v>35300.50711934203</v>
      </c>
      <c r="V257" s="158">
        <f t="shared" si="92"/>
        <v>0</v>
      </c>
      <c r="W257" s="158">
        <f t="shared" si="93"/>
        <v>0</v>
      </c>
      <c r="X257" s="158">
        <f t="shared" si="94"/>
        <v>2266.0937981544935</v>
      </c>
      <c r="Y257" s="158">
        <f t="shared" si="95"/>
        <v>4330.8041437134052</v>
      </c>
      <c r="Z257" s="158">
        <f t="shared" si="96"/>
        <v>16011.271935442557</v>
      </c>
      <c r="AA257" s="162">
        <f t="shared" si="97"/>
        <v>6390.9197811749063</v>
      </c>
      <c r="AB257" s="38">
        <f t="shared" si="113"/>
        <v>57818.700610770306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66">
        <f t="shared" si="119"/>
        <v>14619.868091415714</v>
      </c>
      <c r="AI257" s="147">
        <f t="shared" si="120"/>
        <v>119612.36844927738</v>
      </c>
      <c r="AJ257" s="35">
        <f>IF(OR(K257="Yes",Summary!$G$77="EP"),$AI257*M257,AB257)</f>
        <v>59806.184224638688</v>
      </c>
      <c r="AK257" s="38">
        <f>IF(OR(L257="Yes",Summary!$G$77="EP"),$AI257*N257,AC257)</f>
        <v>0</v>
      </c>
      <c r="AL257" s="38">
        <f>IF(OR(M257="Yes",Summary!$G$77="EP"),$AI257*O257,AD257)</f>
        <v>0</v>
      </c>
      <c r="AM257" s="38">
        <f>IF(OR(N257="Yes",Summary!$G$77="EP"),$AI257*P257,AE257)</f>
        <v>16117.138920614205</v>
      </c>
      <c r="AN257" s="38">
        <f>IF(OR(O257="Yes",Summary!$G$77="EP"),$AI257*Q257,AF257)</f>
        <v>15866.767141322802</v>
      </c>
      <c r="AO257" s="38">
        <f>IF(OR(P257="Yes",Summary!$G$77="EP"),$AI257*R257,AG257)</f>
        <v>15189.893685154353</v>
      </c>
      <c r="AP257" s="159">
        <f>IF(OR(Q257="Yes",Summary!$G$77="EP"),$AI257*S257,AH257)</f>
        <v>14619.868091415714</v>
      </c>
      <c r="AQ257" s="161">
        <f t="shared" si="98"/>
        <v>36513.94115919085</v>
      </c>
      <c r="AR257" s="158">
        <f t="shared" si="99"/>
        <v>0</v>
      </c>
      <c r="AS257" s="158">
        <f t="shared" si="100"/>
        <v>0</v>
      </c>
      <c r="AT257" s="158">
        <f t="shared" si="101"/>
        <v>2266.0937981544935</v>
      </c>
      <c r="AU257" s="158">
        <f t="shared" si="102"/>
        <v>4330.8041437134052</v>
      </c>
      <c r="AV257" s="158">
        <f t="shared" si="103"/>
        <v>16011.271935442557</v>
      </c>
      <c r="AW257" s="162">
        <f t="shared" si="104"/>
        <v>6390.9197811749063</v>
      </c>
      <c r="AY257" s="40">
        <f t="shared" si="105"/>
        <v>100998.95171733366</v>
      </c>
      <c r="AZ257" s="176">
        <f t="shared" si="106"/>
        <v>108899.18705572792</v>
      </c>
      <c r="BA257" s="41">
        <f t="shared" si="107"/>
        <v>110339.91121480185</v>
      </c>
      <c r="BB257" s="176">
        <f t="shared" si="108"/>
        <v>128937.11136491364</v>
      </c>
      <c r="BC257" s="41">
        <f t="shared" si="109"/>
        <v>126934.13713058241</v>
      </c>
      <c r="BD257" s="176">
        <f t="shared" si="110"/>
        <v>121519.1494812348</v>
      </c>
      <c r="BE257" s="42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Growth'!O264</f>
        <v>Yes</v>
      </c>
      <c r="L258" s="155"/>
      <c r="M258" s="150">
        <f>Summary!$G$56</f>
        <v>0.5</v>
      </c>
      <c r="N258" s="149">
        <f>Summary!$G$57</f>
        <v>0</v>
      </c>
      <c r="O258" s="149">
        <f>Summary!$G$58</f>
        <v>0</v>
      </c>
      <c r="P258" s="149">
        <f>Summary!$G$59</f>
        <v>0.125</v>
      </c>
      <c r="Q258" s="149">
        <f>Summary!$G$60</f>
        <v>0.125</v>
      </c>
      <c r="R258" s="149">
        <f>Summary!$G$61</f>
        <v>0.125</v>
      </c>
      <c r="S258" s="149">
        <f>Summary!$G$62</f>
        <v>0.125</v>
      </c>
      <c r="T258" s="153">
        <f t="shared" si="112"/>
        <v>1</v>
      </c>
      <c r="U258" s="161">
        <f t="shared" si="91"/>
        <v>33282.678938627025</v>
      </c>
      <c r="V258" s="158">
        <f t="shared" si="92"/>
        <v>0</v>
      </c>
      <c r="W258" s="158">
        <f t="shared" si="93"/>
        <v>0</v>
      </c>
      <c r="X258" s="158">
        <f t="shared" si="94"/>
        <v>2266.0937981544935</v>
      </c>
      <c r="Y258" s="158">
        <f t="shared" si="95"/>
        <v>4330.8041437134052</v>
      </c>
      <c r="Z258" s="158">
        <f t="shared" si="96"/>
        <v>16011.271935442557</v>
      </c>
      <c r="AA258" s="162">
        <f t="shared" si="97"/>
        <v>6390.9197811749063</v>
      </c>
      <c r="AB258" s="38">
        <f t="shared" si="113"/>
        <v>54510.371565683337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66">
        <f t="shared" si="119"/>
        <v>14559.154353494552</v>
      </c>
      <c r="AI258" s="147">
        <f t="shared" si="120"/>
        <v>115630.34112011675</v>
      </c>
      <c r="AJ258" s="35">
        <f>IF(OR(K258="Yes",Summary!$G$77="EP"),$AI258*M258,AB258)</f>
        <v>57815.170560058374</v>
      </c>
      <c r="AK258" s="38">
        <f>IF(OR(L258="Yes",Summary!$G$77="EP"),$AI258*N258,AC258)</f>
        <v>0</v>
      </c>
      <c r="AL258" s="38">
        <f>IF(OR(M258="Yes",Summary!$G$77="EP"),$AI258*O258,AD258)</f>
        <v>0</v>
      </c>
      <c r="AM258" s="38">
        <f>IF(OR(N258="Yes",Summary!$G$77="EP"),$AI258*P258,AE258)</f>
        <v>15813.482351661502</v>
      </c>
      <c r="AN258" s="38">
        <f>IF(OR(O258="Yes",Summary!$G$77="EP"),$AI258*Q258,AF258)</f>
        <v>15693.534975574266</v>
      </c>
      <c r="AO258" s="38">
        <f>IF(OR(P258="Yes",Summary!$G$77="EP"),$AI258*R258,AG258)</f>
        <v>15053.797873703094</v>
      </c>
      <c r="AP258" s="159">
        <f>IF(OR(Q258="Yes",Summary!$G$77="EP"),$AI258*S258,AH258)</f>
        <v>14559.154353494552</v>
      </c>
      <c r="AQ258" s="161">
        <f t="shared" si="98"/>
        <v>35300.50711934203</v>
      </c>
      <c r="AR258" s="158">
        <f t="shared" si="99"/>
        <v>0</v>
      </c>
      <c r="AS258" s="158">
        <f t="shared" si="100"/>
        <v>0</v>
      </c>
      <c r="AT258" s="158">
        <f t="shared" si="101"/>
        <v>2266.0937981544935</v>
      </c>
      <c r="AU258" s="158">
        <f t="shared" si="102"/>
        <v>4330.8041437134052</v>
      </c>
      <c r="AV258" s="158">
        <f t="shared" si="103"/>
        <v>16011.271935442557</v>
      </c>
      <c r="AW258" s="162">
        <f t="shared" si="104"/>
        <v>6390.9197811749063</v>
      </c>
      <c r="AY258" s="40">
        <f t="shared" si="105"/>
        <v>100992.78534870814</v>
      </c>
      <c r="AZ258" s="176">
        <f t="shared" si="106"/>
        <v>108455.40588304598</v>
      </c>
      <c r="BA258" s="41">
        <f t="shared" si="107"/>
        <v>109756.65078902173</v>
      </c>
      <c r="BB258" s="176">
        <f t="shared" si="108"/>
        <v>126507.85881329201</v>
      </c>
      <c r="BC258" s="41">
        <f t="shared" si="109"/>
        <v>125548.27980459413</v>
      </c>
      <c r="BD258" s="176">
        <f t="shared" si="110"/>
        <v>120430.3829896247</v>
      </c>
      <c r="BE258" s="42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Growth'!O265</f>
        <v>No</v>
      </c>
      <c r="L259" s="155"/>
      <c r="M259" s="150">
        <f>Summary!$G$56</f>
        <v>0.5</v>
      </c>
      <c r="N259" s="149">
        <f>Summary!$G$57</f>
        <v>0</v>
      </c>
      <c r="O259" s="149">
        <f>Summary!$G$58</f>
        <v>0</v>
      </c>
      <c r="P259" s="149">
        <f>Summary!$G$59</f>
        <v>0.125</v>
      </c>
      <c r="Q259" s="149">
        <f>Summary!$G$60</f>
        <v>0.125</v>
      </c>
      <c r="R259" s="149">
        <f>Summary!$G$61</f>
        <v>0.125</v>
      </c>
      <c r="S259" s="149">
        <f>Summary!$G$62</f>
        <v>0.125</v>
      </c>
      <c r="T259" s="153">
        <f t="shared" si="112"/>
        <v>1</v>
      </c>
      <c r="U259" s="161">
        <f t="shared" si="91"/>
        <v>33282.678938627025</v>
      </c>
      <c r="V259" s="158">
        <f t="shared" si="92"/>
        <v>0</v>
      </c>
      <c r="W259" s="158">
        <f t="shared" si="93"/>
        <v>0</v>
      </c>
      <c r="X259" s="158">
        <f t="shared" si="94"/>
        <v>2266.0937981544935</v>
      </c>
      <c r="Y259" s="158">
        <f t="shared" si="95"/>
        <v>4330.8041437134052</v>
      </c>
      <c r="Z259" s="158">
        <f t="shared" si="96"/>
        <v>16011.271935442557</v>
      </c>
      <c r="AA259" s="162">
        <f t="shared" si="97"/>
        <v>6390.9197811749063</v>
      </c>
      <c r="AB259" s="38">
        <f t="shared" si="113"/>
        <v>54507.043297789474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66">
        <f t="shared" si="119"/>
        <v>14425.584130067999</v>
      </c>
      <c r="AI259" s="147">
        <f t="shared" si="120"/>
        <v>114791.0339586941</v>
      </c>
      <c r="AJ259" s="35">
        <f>IF(OR(K259="Yes",Summary!$G$77="EP"),$AI259*M259,AB259)</f>
        <v>54507.043297789474</v>
      </c>
      <c r="AK259" s="38">
        <f>IF(OR(L259="Yes",Summary!$G$77="EP"),$AI259*N259,AC259)</f>
        <v>0</v>
      </c>
      <c r="AL259" s="38">
        <f>IF(OR(M259="Yes",Summary!$G$77="EP"),$AI259*O259,AD259)</f>
        <v>0</v>
      </c>
      <c r="AM259" s="38">
        <f>IF(OR(N259="Yes",Summary!$G$77="EP"),$AI259*P259,AE259)</f>
        <v>15482.632657130946</v>
      </c>
      <c r="AN259" s="38">
        <f>IF(OR(O259="Yes",Summary!$G$77="EP"),$AI259*Q259,AF259)</f>
        <v>15406.83574126044</v>
      </c>
      <c r="AO259" s="38">
        <f>IF(OR(P259="Yes",Summary!$G$77="EP"),$AI259*R259,AG259)</f>
        <v>14968.938132445246</v>
      </c>
      <c r="AP259" s="159">
        <f>IF(OR(Q259="Yes",Summary!$G$77="EP"),$AI259*S259,AH259)</f>
        <v>14425.584130067999</v>
      </c>
      <c r="AQ259" s="161">
        <f t="shared" si="98"/>
        <v>33282.678938627025</v>
      </c>
      <c r="AR259" s="158">
        <f t="shared" si="99"/>
        <v>0</v>
      </c>
      <c r="AS259" s="158">
        <f t="shared" si="100"/>
        <v>0</v>
      </c>
      <c r="AT259" s="158">
        <f t="shared" si="101"/>
        <v>2266.0937981544935</v>
      </c>
      <c r="AU259" s="158">
        <f t="shared" si="102"/>
        <v>4330.8041437134052</v>
      </c>
      <c r="AV259" s="158">
        <f t="shared" si="103"/>
        <v>16011.271935442557</v>
      </c>
      <c r="AW259" s="162">
        <f t="shared" si="104"/>
        <v>6390.9197811749063</v>
      </c>
      <c r="AY259" s="40">
        <f t="shared" si="105"/>
        <v>100986.61898008263</v>
      </c>
      <c r="AZ259" s="176">
        <f t="shared" si="106"/>
        <v>107885.95216588776</v>
      </c>
      <c r="BA259" s="41">
        <f t="shared" si="107"/>
        <v>108557.72658047374</v>
      </c>
      <c r="BB259" s="176">
        <f t="shared" si="108"/>
        <v>123861.06125704756</v>
      </c>
      <c r="BC259" s="41">
        <f t="shared" si="109"/>
        <v>123254.68593008352</v>
      </c>
      <c r="BD259" s="176">
        <f t="shared" si="110"/>
        <v>119751.50505956193</v>
      </c>
      <c r="BE259" s="42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Growth'!O266</f>
        <v>No</v>
      </c>
      <c r="L260" s="155"/>
      <c r="M260" s="150">
        <f>Summary!$G$56</f>
        <v>0.5</v>
      </c>
      <c r="N260" s="149">
        <f>Summary!$G$57</f>
        <v>0</v>
      </c>
      <c r="O260" s="149">
        <f>Summary!$G$58</f>
        <v>0</v>
      </c>
      <c r="P260" s="149">
        <f>Summary!$G$59</f>
        <v>0.125</v>
      </c>
      <c r="Q260" s="149">
        <f>Summary!$G$60</f>
        <v>0.125</v>
      </c>
      <c r="R260" s="149">
        <f>Summary!$G$61</f>
        <v>0.125</v>
      </c>
      <c r="S260" s="149">
        <f>Summary!$G$62</f>
        <v>0.125</v>
      </c>
      <c r="T260" s="153">
        <f t="shared" si="112"/>
        <v>1</v>
      </c>
      <c r="U260" s="161">
        <f t="shared" si="91"/>
        <v>33282.678938627025</v>
      </c>
      <c r="V260" s="158">
        <f t="shared" si="92"/>
        <v>0</v>
      </c>
      <c r="W260" s="158">
        <f t="shared" si="93"/>
        <v>0</v>
      </c>
      <c r="X260" s="158">
        <f t="shared" si="94"/>
        <v>2266.0937981544935</v>
      </c>
      <c r="Y260" s="158">
        <f t="shared" si="95"/>
        <v>4330.8041437134052</v>
      </c>
      <c r="Z260" s="158">
        <f t="shared" si="96"/>
        <v>16011.271935442557</v>
      </c>
      <c r="AA260" s="162">
        <f t="shared" si="97"/>
        <v>6390.9197811749063</v>
      </c>
      <c r="AB260" s="38">
        <f t="shared" si="113"/>
        <v>54503.715029895611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66">
        <f t="shared" si="119"/>
        <v>14306.713022138145</v>
      </c>
      <c r="AI260" s="147">
        <f t="shared" si="120"/>
        <v>114364.69062764969</v>
      </c>
      <c r="AJ260" s="35">
        <f>IF(OR(K260="Yes",Summary!$G$77="EP"),$AI260*M260,AB260)</f>
        <v>54503.715029895611</v>
      </c>
      <c r="AK260" s="38">
        <f>IF(OR(L260="Yes",Summary!$G$77="EP"),$AI260*N260,AC260)</f>
        <v>0</v>
      </c>
      <c r="AL260" s="38">
        <f>IF(OR(M260="Yes",Summary!$G$77="EP"),$AI260*O260,AD260)</f>
        <v>0</v>
      </c>
      <c r="AM260" s="38">
        <f>IF(OR(N260="Yes",Summary!$G$77="EP"),$AI260*P260,AE260)</f>
        <v>15345.080763582968</v>
      </c>
      <c r="AN260" s="38">
        <f>IF(OR(O260="Yes",Summary!$G$77="EP"),$AI260*Q260,AF260)</f>
        <v>15257.856078716697</v>
      </c>
      <c r="AO260" s="38">
        <f>IF(OR(P260="Yes",Summary!$G$77="EP"),$AI260*R260,AG260)</f>
        <v>14951.32573331626</v>
      </c>
      <c r="AP260" s="159">
        <f>IF(OR(Q260="Yes",Summary!$G$77="EP"),$AI260*S260,AH260)</f>
        <v>14306.713022138145</v>
      </c>
      <c r="AQ260" s="161">
        <f t="shared" si="98"/>
        <v>33282.678938627025</v>
      </c>
      <c r="AR260" s="158">
        <f t="shared" si="99"/>
        <v>0</v>
      </c>
      <c r="AS260" s="158">
        <f t="shared" si="100"/>
        <v>0</v>
      </c>
      <c r="AT260" s="158">
        <f t="shared" si="101"/>
        <v>2266.0937981544935</v>
      </c>
      <c r="AU260" s="158">
        <f t="shared" si="102"/>
        <v>4330.8041437134052</v>
      </c>
      <c r="AV260" s="158">
        <f t="shared" si="103"/>
        <v>16011.271935442557</v>
      </c>
      <c r="AW260" s="162">
        <f t="shared" si="104"/>
        <v>6390.9197811749063</v>
      </c>
      <c r="AY260" s="40">
        <f t="shared" si="105"/>
        <v>100980.45261145711</v>
      </c>
      <c r="AZ260" s="176">
        <f t="shared" si="106"/>
        <v>107418.60739111651</v>
      </c>
      <c r="BA260" s="41">
        <f t="shared" si="107"/>
        <v>108201.28965360811</v>
      </c>
      <c r="BB260" s="176">
        <f t="shared" si="108"/>
        <v>122760.64610866374</v>
      </c>
      <c r="BC260" s="41">
        <f t="shared" si="109"/>
        <v>122062.84862973358</v>
      </c>
      <c r="BD260" s="176">
        <f t="shared" si="110"/>
        <v>119610.60586653004</v>
      </c>
      <c r="BE260" s="42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Growth'!O267</f>
        <v>No</v>
      </c>
      <c r="L261" s="155"/>
      <c r="M261" s="150">
        <f>Summary!$G$56</f>
        <v>0.5</v>
      </c>
      <c r="N261" s="149">
        <f>Summary!$G$57</f>
        <v>0</v>
      </c>
      <c r="O261" s="149">
        <f>Summary!$G$58</f>
        <v>0</v>
      </c>
      <c r="P261" s="149">
        <f>Summary!$G$59</f>
        <v>0.125</v>
      </c>
      <c r="Q261" s="149">
        <f>Summary!$G$60</f>
        <v>0.125</v>
      </c>
      <c r="R261" s="149">
        <f>Summary!$G$61</f>
        <v>0.125</v>
      </c>
      <c r="S261" s="149">
        <f>Summary!$G$62</f>
        <v>0.125</v>
      </c>
      <c r="T261" s="153">
        <f t="shared" si="112"/>
        <v>1</v>
      </c>
      <c r="U261" s="161">
        <f t="shared" si="91"/>
        <v>33282.678938627025</v>
      </c>
      <c r="V261" s="158">
        <f t="shared" si="92"/>
        <v>0</v>
      </c>
      <c r="W261" s="158">
        <f t="shared" si="93"/>
        <v>0</v>
      </c>
      <c r="X261" s="158">
        <f t="shared" si="94"/>
        <v>2266.0937981544935</v>
      </c>
      <c r="Y261" s="158">
        <f t="shared" si="95"/>
        <v>4330.8041437134052</v>
      </c>
      <c r="Z261" s="158">
        <f t="shared" si="96"/>
        <v>16011.271935442557</v>
      </c>
      <c r="AA261" s="162">
        <f t="shared" si="97"/>
        <v>6390.9197811749063</v>
      </c>
      <c r="AB261" s="38">
        <f t="shared" si="113"/>
        <v>54493.730226214029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66">
        <f t="shared" si="119"/>
        <v>14097.090853315609</v>
      </c>
      <c r="AI261" s="147">
        <f t="shared" si="120"/>
        <v>114064.50112241584</v>
      </c>
      <c r="AJ261" s="35">
        <f>IF(OR(K261="Yes",Summary!$G$77="EP"),$AI261*M261,AB261)</f>
        <v>54493.730226214029</v>
      </c>
      <c r="AK261" s="38">
        <f>IF(OR(L261="Yes",Summary!$G$77="EP"),$AI261*N261,AC261)</f>
        <v>0</v>
      </c>
      <c r="AL261" s="38">
        <f>IF(OR(M261="Yes",Summary!$G$77="EP"),$AI261*O261,AD261)</f>
        <v>0</v>
      </c>
      <c r="AM261" s="38">
        <f>IF(OR(N261="Yes",Summary!$G$77="EP"),$AI261*P261,AE261)</f>
        <v>15342.588060404998</v>
      </c>
      <c r="AN261" s="38">
        <f>IF(OR(O261="Yes",Summary!$G$77="EP"),$AI261*Q261,AF261)</f>
        <v>15336.676714132282</v>
      </c>
      <c r="AO261" s="38">
        <f>IF(OR(P261="Yes",Summary!$G$77="EP"),$AI261*R261,AG261)</f>
        <v>14794.415268348923</v>
      </c>
      <c r="AP261" s="159">
        <f>IF(OR(Q261="Yes",Summary!$G$77="EP"),$AI261*S261,AH261)</f>
        <v>14097.090853315609</v>
      </c>
      <c r="AQ261" s="161">
        <f t="shared" si="98"/>
        <v>33282.678938627025</v>
      </c>
      <c r="AR261" s="158">
        <f t="shared" si="99"/>
        <v>0</v>
      </c>
      <c r="AS261" s="158">
        <f t="shared" si="100"/>
        <v>0</v>
      </c>
      <c r="AT261" s="158">
        <f t="shared" si="101"/>
        <v>2266.0937981544935</v>
      </c>
      <c r="AU261" s="158">
        <f t="shared" si="102"/>
        <v>4330.8041437134052</v>
      </c>
      <c r="AV261" s="158">
        <f t="shared" si="103"/>
        <v>16011.271935442557</v>
      </c>
      <c r="AW261" s="162">
        <f t="shared" si="104"/>
        <v>6390.9197811749063</v>
      </c>
      <c r="AY261" s="40">
        <f t="shared" si="105"/>
        <v>100961.95350558056</v>
      </c>
      <c r="AZ261" s="176">
        <f t="shared" si="106"/>
        <v>107512.86179947374</v>
      </c>
      <c r="BA261" s="41">
        <f t="shared" si="107"/>
        <v>108428.11315252259</v>
      </c>
      <c r="BB261" s="176">
        <f t="shared" si="108"/>
        <v>122740.70448323998</v>
      </c>
      <c r="BC261" s="41">
        <f t="shared" si="109"/>
        <v>122693.41371305825</v>
      </c>
      <c r="BD261" s="176">
        <f t="shared" si="110"/>
        <v>118355.32214679135</v>
      </c>
      <c r="BE261" s="42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Growth'!O268</f>
        <v>No</v>
      </c>
      <c r="L262" s="155"/>
      <c r="M262" s="150">
        <f>Summary!$G$56</f>
        <v>0.5</v>
      </c>
      <c r="N262" s="149">
        <f>Summary!$G$57</f>
        <v>0</v>
      </c>
      <c r="O262" s="149">
        <f>Summary!$G$58</f>
        <v>0</v>
      </c>
      <c r="P262" s="149">
        <f>Summary!$G$59</f>
        <v>0.125</v>
      </c>
      <c r="Q262" s="149">
        <f>Summary!$G$60</f>
        <v>0.125</v>
      </c>
      <c r="R262" s="149">
        <f>Summary!$G$61</f>
        <v>0.125</v>
      </c>
      <c r="S262" s="149">
        <f>Summary!$G$62</f>
        <v>0.125</v>
      </c>
      <c r="T262" s="153">
        <f t="shared" si="112"/>
        <v>1</v>
      </c>
      <c r="U262" s="161">
        <f t="shared" si="91"/>
        <v>33282.678938627025</v>
      </c>
      <c r="V262" s="158">
        <f t="shared" si="92"/>
        <v>0</v>
      </c>
      <c r="W262" s="158">
        <f t="shared" si="93"/>
        <v>0</v>
      </c>
      <c r="X262" s="158">
        <f t="shared" si="94"/>
        <v>2266.0937981544935</v>
      </c>
      <c r="Y262" s="158">
        <f t="shared" si="95"/>
        <v>4330.8041437134052</v>
      </c>
      <c r="Z262" s="158">
        <f t="shared" si="96"/>
        <v>16011.271935442557</v>
      </c>
      <c r="AA262" s="162">
        <f t="shared" si="97"/>
        <v>6390.9197811749063</v>
      </c>
      <c r="AB262" s="38">
        <f t="shared" si="113"/>
        <v>54490.401958320166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66">
        <f t="shared" si="119"/>
        <v>14109.233600899841</v>
      </c>
      <c r="AI262" s="147">
        <f t="shared" si="120"/>
        <v>113966.14008554867</v>
      </c>
      <c r="AJ262" s="35">
        <f>IF(OR(K262="Yes",Summary!$G$77="EP"),$AI262*M262,AB262)</f>
        <v>54490.401958320166</v>
      </c>
      <c r="AK262" s="38">
        <f>IF(OR(L262="Yes",Summary!$G$77="EP"),$AI262*N262,AC262)</f>
        <v>0</v>
      </c>
      <c r="AL262" s="38">
        <f>IF(OR(M262="Yes",Summary!$G$77="EP"),$AI262*O262,AD262)</f>
        <v>0</v>
      </c>
      <c r="AM262" s="38">
        <f>IF(OR(N262="Yes",Summary!$G$77="EP"),$AI262*P262,AE262)</f>
        <v>15272.565762042024</v>
      </c>
      <c r="AN262" s="38">
        <f>IF(OR(O262="Yes",Summary!$G$77="EP"),$AI262*Q262,AF262)</f>
        <v>15305.928004711915</v>
      </c>
      <c r="AO262" s="38">
        <f>IF(OR(P262="Yes",Summary!$G$77="EP"),$AI262*R262,AG262)</f>
        <v>14788.010759574745</v>
      </c>
      <c r="AP262" s="159">
        <f>IF(OR(Q262="Yes",Summary!$G$77="EP"),$AI262*S262,AH262)</f>
        <v>14109.233600899841</v>
      </c>
      <c r="AQ262" s="161">
        <f t="shared" si="98"/>
        <v>33282.678938627025</v>
      </c>
      <c r="AR262" s="158">
        <f t="shared" si="99"/>
        <v>0</v>
      </c>
      <c r="AS262" s="158">
        <f t="shared" si="100"/>
        <v>0</v>
      </c>
      <c r="AT262" s="158">
        <f t="shared" si="101"/>
        <v>2266.0937981544935</v>
      </c>
      <c r="AU262" s="158">
        <f t="shared" si="102"/>
        <v>4330.8041437134052</v>
      </c>
      <c r="AV262" s="158">
        <f t="shared" si="103"/>
        <v>16011.271935442557</v>
      </c>
      <c r="AW262" s="162">
        <f t="shared" si="104"/>
        <v>6390.9197811749063</v>
      </c>
      <c r="AY262" s="40">
        <f t="shared" si="105"/>
        <v>100955.78713695506</v>
      </c>
      <c r="AZ262" s="176">
        <f t="shared" si="106"/>
        <v>107450.0255272356</v>
      </c>
      <c r="BA262" s="41">
        <f t="shared" si="107"/>
        <v>108165.64596092154</v>
      </c>
      <c r="BB262" s="176">
        <f t="shared" si="108"/>
        <v>122180.52609633619</v>
      </c>
      <c r="BC262" s="41">
        <f t="shared" si="109"/>
        <v>122447.42403769532</v>
      </c>
      <c r="BD262" s="176">
        <f t="shared" si="110"/>
        <v>118304.08607659792</v>
      </c>
      <c r="BE262" s="42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Growth'!O269</f>
        <v>No</v>
      </c>
      <c r="L263" s="155"/>
      <c r="M263" s="150">
        <f>Summary!$G$56</f>
        <v>0.5</v>
      </c>
      <c r="N263" s="149">
        <f>Summary!$G$57</f>
        <v>0</v>
      </c>
      <c r="O263" s="149">
        <f>Summary!$G$58</f>
        <v>0</v>
      </c>
      <c r="P263" s="149">
        <f>Summary!$G$59</f>
        <v>0.125</v>
      </c>
      <c r="Q263" s="149">
        <f>Summary!$G$60</f>
        <v>0.125</v>
      </c>
      <c r="R263" s="149">
        <f>Summary!$G$61</f>
        <v>0.125</v>
      </c>
      <c r="S263" s="149">
        <f>Summary!$G$62</f>
        <v>0.125</v>
      </c>
      <c r="T263" s="153">
        <f t="shared" si="112"/>
        <v>1</v>
      </c>
      <c r="U263" s="161">
        <f t="shared" si="91"/>
        <v>33282.678938627025</v>
      </c>
      <c r="V263" s="158">
        <f t="shared" si="92"/>
        <v>0</v>
      </c>
      <c r="W263" s="158">
        <f t="shared" si="93"/>
        <v>0</v>
      </c>
      <c r="X263" s="158">
        <f t="shared" si="94"/>
        <v>2266.0937981544935</v>
      </c>
      <c r="Y263" s="158">
        <f t="shared" si="95"/>
        <v>4330.8041437134052</v>
      </c>
      <c r="Z263" s="158">
        <f t="shared" si="96"/>
        <v>16011.271935442557</v>
      </c>
      <c r="AA263" s="162">
        <f t="shared" si="97"/>
        <v>6390.9197811749063</v>
      </c>
      <c r="AB263" s="38">
        <f t="shared" si="113"/>
        <v>54487.073690426303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66">
        <f t="shared" si="119"/>
        <v>14013.369804182217</v>
      </c>
      <c r="AI263" s="147">
        <f t="shared" si="120"/>
        <v>113696.46548494842</v>
      </c>
      <c r="AJ263" s="35">
        <f>IF(OR(K263="Yes",Summary!$G$77="EP"),$AI263*M263,AB263)</f>
        <v>54487.073690426303</v>
      </c>
      <c r="AK263" s="38">
        <f>IF(OR(L263="Yes",Summary!$G$77="EP"),$AI263*N263,AC263)</f>
        <v>0</v>
      </c>
      <c r="AL263" s="38">
        <f>IF(OR(M263="Yes",Summary!$G$77="EP"),$AI263*O263,AD263)</f>
        <v>0</v>
      </c>
      <c r="AM263" s="38">
        <f>IF(OR(N263="Yes",Summary!$G$77="EP"),$AI263*P263,AE263)</f>
        <v>15201.183807400157</v>
      </c>
      <c r="AN263" s="38">
        <f>IF(OR(O263="Yes",Summary!$G$77="EP"),$AI263*Q263,AF263)</f>
        <v>15355.732252364622</v>
      </c>
      <c r="AO263" s="38">
        <f>IF(OR(P263="Yes",Summary!$G$77="EP"),$AI263*R263,AG263)</f>
        <v>14639.10593057513</v>
      </c>
      <c r="AP263" s="159">
        <f>IF(OR(Q263="Yes",Summary!$G$77="EP"),$AI263*S263,AH263)</f>
        <v>14013.369804182217</v>
      </c>
      <c r="AQ263" s="161">
        <f t="shared" si="98"/>
        <v>33282.678938627025</v>
      </c>
      <c r="AR263" s="158">
        <f t="shared" si="99"/>
        <v>0</v>
      </c>
      <c r="AS263" s="158">
        <f t="shared" si="100"/>
        <v>0</v>
      </c>
      <c r="AT263" s="158">
        <f t="shared" si="101"/>
        <v>2266.0937981544935</v>
      </c>
      <c r="AU263" s="158">
        <f t="shared" si="102"/>
        <v>4330.8041437134052</v>
      </c>
      <c r="AV263" s="158">
        <f t="shared" si="103"/>
        <v>16011.271935442557</v>
      </c>
      <c r="AW263" s="162">
        <f t="shared" si="104"/>
        <v>6390.9197811749063</v>
      </c>
      <c r="AY263" s="40">
        <f t="shared" si="105"/>
        <v>100949.62076832954</v>
      </c>
      <c r="AZ263" s="176">
        <f t="shared" si="106"/>
        <v>107300.78938067</v>
      </c>
      <c r="BA263" s="41">
        <f t="shared" si="107"/>
        <v>108071.67622565696</v>
      </c>
      <c r="BB263" s="176">
        <f t="shared" si="108"/>
        <v>121609.47045920126</v>
      </c>
      <c r="BC263" s="41">
        <f t="shared" si="109"/>
        <v>122845.85801891697</v>
      </c>
      <c r="BD263" s="176">
        <f t="shared" si="110"/>
        <v>117112.84744460099</v>
      </c>
      <c r="BE263" s="42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Growth'!O270</f>
        <v>No</v>
      </c>
      <c r="L264" s="155"/>
      <c r="M264" s="150">
        <f>Summary!$G$56</f>
        <v>0.5</v>
      </c>
      <c r="N264" s="149">
        <f>Summary!$G$57</f>
        <v>0</v>
      </c>
      <c r="O264" s="149">
        <f>Summary!$G$58</f>
        <v>0</v>
      </c>
      <c r="P264" s="149">
        <f>Summary!$G$59</f>
        <v>0.125</v>
      </c>
      <c r="Q264" s="149">
        <f>Summary!$G$60</f>
        <v>0.125</v>
      </c>
      <c r="R264" s="149">
        <f>Summary!$G$61</f>
        <v>0.125</v>
      </c>
      <c r="S264" s="149">
        <f>Summary!$G$62</f>
        <v>0.125</v>
      </c>
      <c r="T264" s="153">
        <f t="shared" si="112"/>
        <v>1</v>
      </c>
      <c r="U264" s="161">
        <f t="shared" si="91"/>
        <v>33282.678938627025</v>
      </c>
      <c r="V264" s="158">
        <f t="shared" si="92"/>
        <v>0</v>
      </c>
      <c r="W264" s="158">
        <f t="shared" si="93"/>
        <v>0</v>
      </c>
      <c r="X264" s="158">
        <f t="shared" si="94"/>
        <v>2266.0937981544935</v>
      </c>
      <c r="Y264" s="158">
        <f t="shared" si="95"/>
        <v>4330.8041437134052</v>
      </c>
      <c r="Z264" s="158">
        <f t="shared" si="96"/>
        <v>16011.271935442557</v>
      </c>
      <c r="AA264" s="162">
        <f t="shared" si="97"/>
        <v>6390.9197811749063</v>
      </c>
      <c r="AB264" s="38">
        <f t="shared" si="113"/>
        <v>54483.74542253244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66">
        <f t="shared" si="119"/>
        <v>14079.196277928319</v>
      </c>
      <c r="AI264" s="147">
        <f t="shared" si="120"/>
        <v>113737.0517183974</v>
      </c>
      <c r="AJ264" s="35">
        <f>IF(OR(K264="Yes",Summary!$G$77="EP"),$AI264*M264,AB264)</f>
        <v>54483.74542253244</v>
      </c>
      <c r="AK264" s="38">
        <f>IF(OR(L264="Yes",Summary!$G$77="EP"),$AI264*N264,AC264)</f>
        <v>0</v>
      </c>
      <c r="AL264" s="38">
        <f>IF(OR(M264="Yes",Summary!$G$77="EP"),$AI264*O264,AD264)</f>
        <v>0</v>
      </c>
      <c r="AM264" s="38">
        <f>IF(OR(N264="Yes",Summary!$G$77="EP"),$AI264*P264,AE264)</f>
        <v>15283.669621652982</v>
      </c>
      <c r="AN264" s="38">
        <f>IF(OR(O264="Yes",Summary!$G$77="EP"),$AI264*Q264,AF264)</f>
        <v>15219.311921837649</v>
      </c>
      <c r="AO264" s="38">
        <f>IF(OR(P264="Yes",Summary!$G$77="EP"),$AI264*R264,AG264)</f>
        <v>14671.128474446015</v>
      </c>
      <c r="AP264" s="159">
        <f>IF(OR(Q264="Yes",Summary!$G$77="EP"),$AI264*S264,AH264)</f>
        <v>14079.196277928319</v>
      </c>
      <c r="AQ264" s="161">
        <f t="shared" si="98"/>
        <v>33282.678938627025</v>
      </c>
      <c r="AR264" s="158">
        <f t="shared" si="99"/>
        <v>0</v>
      </c>
      <c r="AS264" s="158">
        <f t="shared" si="100"/>
        <v>0</v>
      </c>
      <c r="AT264" s="158">
        <f t="shared" si="101"/>
        <v>2266.0937981544935</v>
      </c>
      <c r="AU264" s="158">
        <f t="shared" si="102"/>
        <v>4330.8041437134052</v>
      </c>
      <c r="AV264" s="158">
        <f t="shared" si="103"/>
        <v>16011.271935442557</v>
      </c>
      <c r="AW264" s="162">
        <f t="shared" si="104"/>
        <v>6390.9197811749063</v>
      </c>
      <c r="AY264" s="40">
        <f t="shared" si="105"/>
        <v>100943.45439970402</v>
      </c>
      <c r="AZ264" s="176">
        <f t="shared" si="106"/>
        <v>107296.86211365511</v>
      </c>
      <c r="BA264" s="41">
        <f t="shared" si="107"/>
        <v>108100.83924694598</v>
      </c>
      <c r="BB264" s="176">
        <f t="shared" si="108"/>
        <v>122269.35697322385</v>
      </c>
      <c r="BC264" s="41">
        <f t="shared" si="109"/>
        <v>121754.49537470119</v>
      </c>
      <c r="BD264" s="176">
        <f t="shared" si="110"/>
        <v>117369.02779556808</v>
      </c>
      <c r="BE264" s="42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Growth'!O271</f>
        <v>No</v>
      </c>
      <c r="L265" s="155"/>
      <c r="M265" s="150">
        <f>Summary!$G$56</f>
        <v>0.5</v>
      </c>
      <c r="N265" s="149">
        <f>Summary!$G$57</f>
        <v>0</v>
      </c>
      <c r="O265" s="149">
        <f>Summary!$G$58</f>
        <v>0</v>
      </c>
      <c r="P265" s="149">
        <f>Summary!$G$59</f>
        <v>0.125</v>
      </c>
      <c r="Q265" s="149">
        <f>Summary!$G$60</f>
        <v>0.125</v>
      </c>
      <c r="R265" s="149">
        <f>Summary!$G$61</f>
        <v>0.125</v>
      </c>
      <c r="S265" s="149">
        <f>Summary!$G$62</f>
        <v>0.125</v>
      </c>
      <c r="T265" s="153">
        <f t="shared" si="112"/>
        <v>1</v>
      </c>
      <c r="U265" s="161">
        <f t="shared" ref="U265:U328" si="121">AQ266</f>
        <v>33282.678938627025</v>
      </c>
      <c r="V265" s="158">
        <f t="shared" ref="V265:V328" si="122">AR266</f>
        <v>0</v>
      </c>
      <c r="W265" s="158">
        <f t="shared" ref="W265:W328" si="123">AS266</f>
        <v>0</v>
      </c>
      <c r="X265" s="158">
        <f t="shared" ref="X265:X328" si="124">AT266</f>
        <v>2266.0937981544935</v>
      </c>
      <c r="Y265" s="158">
        <f t="shared" ref="Y265:Y328" si="125">AU266</f>
        <v>4330.8041437134052</v>
      </c>
      <c r="Z265" s="158">
        <f t="shared" ref="Z265:Z328" si="126">AV266</f>
        <v>16011.271935442557</v>
      </c>
      <c r="AA265" s="162">
        <f t="shared" ref="AA265:AA328" si="127">AW266</f>
        <v>6390.9197811749063</v>
      </c>
      <c r="AB265" s="38">
        <f t="shared" si="113"/>
        <v>54477.088886744714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66">
        <f t="shared" si="119"/>
        <v>13764.123932716397</v>
      </c>
      <c r="AI265" s="147">
        <f t="shared" si="120"/>
        <v>112549.24232496426</v>
      </c>
      <c r="AJ265" s="35">
        <f>IF(OR(K265="Yes",Summary!$G$77="EP"),$AI265*M265,AB265)</f>
        <v>54477.088886744714</v>
      </c>
      <c r="AK265" s="38">
        <f>IF(OR(L265="Yes",Summary!$G$77="EP"),$AI265*N265,AC265)</f>
        <v>0</v>
      </c>
      <c r="AL265" s="38">
        <f>IF(OR(M265="Yes",Summary!$G$77="EP"),$AI265*O265,AD265)</f>
        <v>0</v>
      </c>
      <c r="AM265" s="38">
        <f>IF(OR(N265="Yes",Summary!$G$77="EP"),$AI265*P265,AE265)</f>
        <v>14834.529830858759</v>
      </c>
      <c r="AN265" s="38">
        <f>IF(OR(O265="Yes",Summary!$G$77="EP"),$AI265*Q265,AF265)</f>
        <v>14893.6354502304</v>
      </c>
      <c r="AO265" s="38">
        <f>IF(OR(P265="Yes",Summary!$G$77="EP"),$AI265*R265,AG265)</f>
        <v>14579.864224413992</v>
      </c>
      <c r="AP265" s="159">
        <f>IF(OR(Q265="Yes",Summary!$G$77="EP"),$AI265*S265,AH265)</f>
        <v>13764.123932716397</v>
      </c>
      <c r="AQ265" s="161">
        <f t="shared" ref="AQ265:AQ328" si="128">AJ265/D265</f>
        <v>33282.678938627025</v>
      </c>
      <c r="AR265" s="158">
        <f t="shared" ref="AR265:AR328" si="129">AK265/E265</f>
        <v>0</v>
      </c>
      <c r="AS265" s="158">
        <f t="shared" ref="AS265:AS328" si="130">AL265/F265</f>
        <v>0</v>
      </c>
      <c r="AT265" s="158">
        <f t="shared" ref="AT265:AT328" si="131">AM265/G265</f>
        <v>2266.0937981544935</v>
      </c>
      <c r="AU265" s="158">
        <f t="shared" ref="AU265:AU328" si="132">AN265/H265</f>
        <v>4330.8041437134052</v>
      </c>
      <c r="AV265" s="158">
        <f t="shared" ref="AV265:AV328" si="133">AO265/I265</f>
        <v>16011.271935442557</v>
      </c>
      <c r="AW265" s="162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176">
        <f t="shared" ref="AZ265:AZ328" si="136">($L$408/$E$408)*E265</f>
        <v>106495.6996426187</v>
      </c>
      <c r="BA265" s="41">
        <f t="shared" ref="BA265:BA328" si="137">($L$408/$F$408)*F265</f>
        <v>106529.27643303845</v>
      </c>
      <c r="BB265" s="176">
        <f t="shared" ref="BB265:BB328" si="138">($L$408/$G$408)*G265</f>
        <v>118676.23864687007</v>
      </c>
      <c r="BC265" s="41">
        <f t="shared" ref="BC265:BC328" si="139">($L$408/$H$408)*H265</f>
        <v>119149.0836018432</v>
      </c>
      <c r="BD265" s="176">
        <f t="shared" ref="BD265:BD328" si="140">($L$408/$I$408)*I265</f>
        <v>116638.91379531189</v>
      </c>
      <c r="BE265" s="42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Growth'!O272</f>
        <v>No</v>
      </c>
      <c r="L266" s="155"/>
      <c r="M266" s="150">
        <f>Summary!$G$56</f>
        <v>0.5</v>
      </c>
      <c r="N266" s="149">
        <f>Summary!$G$57</f>
        <v>0</v>
      </c>
      <c r="O266" s="149">
        <f>Summary!$G$58</f>
        <v>0</v>
      </c>
      <c r="P266" s="149">
        <f>Summary!$G$59</f>
        <v>0.125</v>
      </c>
      <c r="Q266" s="149">
        <f>Summary!$G$60</f>
        <v>0.125</v>
      </c>
      <c r="R266" s="149">
        <f>Summary!$G$61</f>
        <v>0.125</v>
      </c>
      <c r="S266" s="149">
        <f>Summary!$G$62</f>
        <v>0.125</v>
      </c>
      <c r="T266" s="153">
        <f t="shared" ref="T266:T329" si="142">SUM(M266:S266)</f>
        <v>1</v>
      </c>
      <c r="U266" s="161">
        <f t="shared" si="121"/>
        <v>33282.678938627025</v>
      </c>
      <c r="V266" s="158">
        <f t="shared" si="122"/>
        <v>0</v>
      </c>
      <c r="W266" s="158">
        <f t="shared" si="123"/>
        <v>0</v>
      </c>
      <c r="X266" s="158">
        <f t="shared" si="124"/>
        <v>2266.0937981544935</v>
      </c>
      <c r="Y266" s="158">
        <f t="shared" si="125"/>
        <v>4330.8041437134052</v>
      </c>
      <c r="Z266" s="158">
        <f t="shared" si="126"/>
        <v>16011.271935442557</v>
      </c>
      <c r="AA266" s="162">
        <f t="shared" si="127"/>
        <v>6390.9197811749063</v>
      </c>
      <c r="AB266" s="38">
        <f t="shared" ref="AB266:AB329" si="143">U266*D266</f>
        <v>54477.088886744714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66">
        <f t="shared" ref="AH266:AH329" si="149">AA266*J266</f>
        <v>13572.396339281147</v>
      </c>
      <c r="AI266" s="147">
        <f t="shared" ref="AI266:AI329" si="150">SUM(AB266:AH266)</f>
        <v>111818.72244931018</v>
      </c>
      <c r="AJ266" s="35">
        <f>IF(OR(K266="Yes",Summary!$G$77="EP"),$AI266*M266,AB266)</f>
        <v>54477.088886744714</v>
      </c>
      <c r="AK266" s="38">
        <f>IF(OR(L266="Yes",Summary!$G$77="EP"),$AI266*N266,AC266)</f>
        <v>0</v>
      </c>
      <c r="AL266" s="38">
        <f>IF(OR(M266="Yes",Summary!$G$77="EP"),$AI266*O266,AD266)</f>
        <v>0</v>
      </c>
      <c r="AM266" s="38">
        <f>IF(OR(N266="Yes",Summary!$G$77="EP"),$AI266*P266,AE266)</f>
        <v>14561.465528181143</v>
      </c>
      <c r="AN266" s="38">
        <f>IF(OR(O266="Yes",Summary!$G$77="EP"),$AI266*Q266,AF266)</f>
        <v>14640.716488237536</v>
      </c>
      <c r="AO266" s="38">
        <f>IF(OR(P266="Yes",Summary!$G$77="EP"),$AI266*R266,AG266)</f>
        <v>14567.05520686564</v>
      </c>
      <c r="AP266" s="159">
        <f>IF(OR(Q266="Yes",Summary!$G$77="EP"),$AI266*S266,AH266)</f>
        <v>13572.396339281147</v>
      </c>
      <c r="AQ266" s="161">
        <f t="shared" si="128"/>
        <v>33282.678938627025</v>
      </c>
      <c r="AR266" s="158">
        <f t="shared" si="129"/>
        <v>0</v>
      </c>
      <c r="AS266" s="158">
        <f t="shared" si="130"/>
        <v>0</v>
      </c>
      <c r="AT266" s="158">
        <f t="shared" si="131"/>
        <v>2266.0937981544935</v>
      </c>
      <c r="AU266" s="158">
        <f t="shared" si="132"/>
        <v>4330.8041437134052</v>
      </c>
      <c r="AV266" s="158">
        <f t="shared" si="133"/>
        <v>16011.271935442557</v>
      </c>
      <c r="AW266" s="162">
        <f t="shared" si="134"/>
        <v>6390.9197811749063</v>
      </c>
      <c r="AY266" s="40">
        <f t="shared" si="135"/>
        <v>100931.12166245299</v>
      </c>
      <c r="AZ266" s="176">
        <f t="shared" si="136"/>
        <v>106138.31834426422</v>
      </c>
      <c r="BA266" s="41">
        <f t="shared" si="137"/>
        <v>105586.33874469395</v>
      </c>
      <c r="BB266" s="176">
        <f t="shared" si="138"/>
        <v>116491.72422544914</v>
      </c>
      <c r="BC266" s="41">
        <f t="shared" si="139"/>
        <v>117125.73190590029</v>
      </c>
      <c r="BD266" s="176">
        <f t="shared" si="140"/>
        <v>116536.44165492507</v>
      </c>
      <c r="BE266" s="42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Growth'!O273</f>
        <v>No</v>
      </c>
      <c r="L267" s="155"/>
      <c r="M267" s="150">
        <f>Summary!$G$56</f>
        <v>0.5</v>
      </c>
      <c r="N267" s="149">
        <f>Summary!$G$57</f>
        <v>0</v>
      </c>
      <c r="O267" s="149">
        <f>Summary!$G$58</f>
        <v>0</v>
      </c>
      <c r="P267" s="149">
        <f>Summary!$G$59</f>
        <v>0.125</v>
      </c>
      <c r="Q267" s="149">
        <f>Summary!$G$60</f>
        <v>0.125</v>
      </c>
      <c r="R267" s="149">
        <f>Summary!$G$61</f>
        <v>0.125</v>
      </c>
      <c r="S267" s="149">
        <f>Summary!$G$62</f>
        <v>0.125</v>
      </c>
      <c r="T267" s="153">
        <f t="shared" si="142"/>
        <v>1</v>
      </c>
      <c r="U267" s="161">
        <f t="shared" si="121"/>
        <v>33282.678938627025</v>
      </c>
      <c r="V267" s="158">
        <f t="shared" si="122"/>
        <v>0</v>
      </c>
      <c r="W267" s="158">
        <f t="shared" si="123"/>
        <v>0</v>
      </c>
      <c r="X267" s="158">
        <f t="shared" si="124"/>
        <v>2266.0937981544935</v>
      </c>
      <c r="Y267" s="158">
        <f t="shared" si="125"/>
        <v>4330.8041437134052</v>
      </c>
      <c r="Z267" s="158">
        <f t="shared" si="126"/>
        <v>16011.271935442557</v>
      </c>
      <c r="AA267" s="162">
        <f t="shared" si="127"/>
        <v>6390.9197811749063</v>
      </c>
      <c r="AB267" s="38">
        <f t="shared" si="143"/>
        <v>54473.760618850851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66">
        <f t="shared" si="149"/>
        <v>13521.26898103175</v>
      </c>
      <c r="AI267" s="147">
        <f t="shared" si="150"/>
        <v>111469.56569077882</v>
      </c>
      <c r="AJ267" s="35">
        <f>IF(OR(K267="Yes",Summary!$G$77="EP"),$AI267*M267,AB267)</f>
        <v>54473.760618850851</v>
      </c>
      <c r="AK267" s="38">
        <f>IF(OR(L267="Yes",Summary!$G$77="EP"),$AI267*N267,AC267)</f>
        <v>0</v>
      </c>
      <c r="AL267" s="38">
        <f>IF(OR(M267="Yes",Summary!$G$77="EP"),$AI267*O267,AD267)</f>
        <v>0</v>
      </c>
      <c r="AM267" s="38">
        <f>IF(OR(N267="Yes",Summary!$G$77="EP"),$AI267*P267,AE267)</f>
        <v>14501.640651909865</v>
      </c>
      <c r="AN267" s="38">
        <f>IF(OR(O267="Yes",Summary!$G$77="EP"),$AI267*Q267,AF267)</f>
        <v>14493.902227765653</v>
      </c>
      <c r="AO267" s="38">
        <f>IF(OR(P267="Yes",Summary!$G$77="EP"),$AI267*R267,AG267)</f>
        <v>14478.993211220704</v>
      </c>
      <c r="AP267" s="159">
        <f>IF(OR(Q267="Yes",Summary!$G$77="EP"),$AI267*S267,AH267)</f>
        <v>13521.26898103175</v>
      </c>
      <c r="AQ267" s="161">
        <f t="shared" si="128"/>
        <v>33282.678938627025</v>
      </c>
      <c r="AR267" s="158">
        <f t="shared" si="129"/>
        <v>0</v>
      </c>
      <c r="AS267" s="158">
        <f t="shared" si="130"/>
        <v>0</v>
      </c>
      <c r="AT267" s="158">
        <f t="shared" si="131"/>
        <v>2266.0937981544935</v>
      </c>
      <c r="AU267" s="158">
        <f t="shared" si="132"/>
        <v>4330.8041437134052</v>
      </c>
      <c r="AV267" s="158">
        <f t="shared" si="133"/>
        <v>16011.271935442557</v>
      </c>
      <c r="AW267" s="162">
        <f t="shared" si="134"/>
        <v>6390.9197811749063</v>
      </c>
      <c r="AY267" s="40">
        <f t="shared" si="135"/>
        <v>100924.95529382747</v>
      </c>
      <c r="AZ267" s="176">
        <f t="shared" si="136"/>
        <v>105961.59132859444</v>
      </c>
      <c r="BA267" s="41">
        <f t="shared" si="137"/>
        <v>105362.75558147822</v>
      </c>
      <c r="BB267" s="176">
        <f t="shared" si="138"/>
        <v>116013.12521527892</v>
      </c>
      <c r="BC267" s="41">
        <f t="shared" si="139"/>
        <v>115951.21782212523</v>
      </c>
      <c r="BD267" s="176">
        <f t="shared" si="140"/>
        <v>115831.94568976559</v>
      </c>
      <c r="BE267" s="42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Growth'!O274</f>
        <v>No</v>
      </c>
      <c r="L268" s="155"/>
      <c r="M268" s="150">
        <f>Summary!$G$56</f>
        <v>0.5</v>
      </c>
      <c r="N268" s="149">
        <f>Summary!$G$57</f>
        <v>0</v>
      </c>
      <c r="O268" s="149">
        <f>Summary!$G$58</f>
        <v>0</v>
      </c>
      <c r="P268" s="149">
        <f>Summary!$G$59</f>
        <v>0.125</v>
      </c>
      <c r="Q268" s="149">
        <f>Summary!$G$60</f>
        <v>0.125</v>
      </c>
      <c r="R268" s="149">
        <f>Summary!$G$61</f>
        <v>0.125</v>
      </c>
      <c r="S268" s="149">
        <f>Summary!$G$62</f>
        <v>0.125</v>
      </c>
      <c r="T268" s="153">
        <f t="shared" si="142"/>
        <v>1</v>
      </c>
      <c r="U268" s="161">
        <f t="shared" si="121"/>
        <v>33282.678938627025</v>
      </c>
      <c r="V268" s="158">
        <f t="shared" si="122"/>
        <v>0</v>
      </c>
      <c r="W268" s="158">
        <f t="shared" si="123"/>
        <v>0</v>
      </c>
      <c r="X268" s="158">
        <f t="shared" si="124"/>
        <v>2266.0937981544935</v>
      </c>
      <c r="Y268" s="158">
        <f t="shared" si="125"/>
        <v>4330.8041437134052</v>
      </c>
      <c r="Z268" s="158">
        <f t="shared" si="126"/>
        <v>16011.271935442557</v>
      </c>
      <c r="AA268" s="162">
        <f t="shared" si="127"/>
        <v>6390.9197811749063</v>
      </c>
      <c r="AB268" s="38">
        <f t="shared" si="143"/>
        <v>54470.432350956988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66">
        <f t="shared" si="149"/>
        <v>13453.525231351297</v>
      </c>
      <c r="AI268" s="147">
        <f t="shared" si="150"/>
        <v>110697.33475321438</v>
      </c>
      <c r="AJ268" s="35">
        <f>IF(OR(K268="Yes",Summary!$G$77="EP"),$AI268*M268,AB268)</f>
        <v>54470.432350956988</v>
      </c>
      <c r="AK268" s="38">
        <f>IF(OR(L268="Yes",Summary!$G$77="EP"),$AI268*N268,AC268)</f>
        <v>0</v>
      </c>
      <c r="AL268" s="38">
        <f>IF(OR(M268="Yes",Summary!$G$77="EP"),$AI268*O268,AD268)</f>
        <v>0</v>
      </c>
      <c r="AM268" s="38">
        <f>IF(OR(N268="Yes",Summary!$G$77="EP"),$AI268*P268,AE268)</f>
        <v>14300.411522633747</v>
      </c>
      <c r="AN268" s="38">
        <f>IF(OR(O268="Yes",Summary!$G$77="EP"),$AI268*Q268,AF268)</f>
        <v>14399.05761701833</v>
      </c>
      <c r="AO268" s="38">
        <f>IF(OR(P268="Yes",Summary!$G$77="EP"),$AI268*R268,AG268)</f>
        <v>14073.908031254008</v>
      </c>
      <c r="AP268" s="159">
        <f>IF(OR(Q268="Yes",Summary!$G$77="EP"),$AI268*S268,AH268)</f>
        <v>13453.525231351297</v>
      </c>
      <c r="AQ268" s="161">
        <f t="shared" si="128"/>
        <v>33282.678938627025</v>
      </c>
      <c r="AR268" s="158">
        <f t="shared" si="129"/>
        <v>0</v>
      </c>
      <c r="AS268" s="158">
        <f t="shared" si="130"/>
        <v>0</v>
      </c>
      <c r="AT268" s="158">
        <f t="shared" si="131"/>
        <v>2266.0937981544935</v>
      </c>
      <c r="AU268" s="158">
        <f t="shared" si="132"/>
        <v>4330.8041437134052</v>
      </c>
      <c r="AV268" s="158">
        <f t="shared" si="133"/>
        <v>16011.271935442557</v>
      </c>
      <c r="AW268" s="162">
        <f t="shared" si="134"/>
        <v>6390.9197811749063</v>
      </c>
      <c r="AY268" s="40">
        <f t="shared" si="135"/>
        <v>100918.78892520195</v>
      </c>
      <c r="AZ268" s="176">
        <f t="shared" si="136"/>
        <v>105592.4282291953</v>
      </c>
      <c r="BA268" s="41">
        <f t="shared" si="137"/>
        <v>104766.53381290301</v>
      </c>
      <c r="BB268" s="176">
        <f t="shared" si="138"/>
        <v>114403.29218106998</v>
      </c>
      <c r="BC268" s="41">
        <f t="shared" si="139"/>
        <v>115192.46093614664</v>
      </c>
      <c r="BD268" s="176">
        <f t="shared" si="140"/>
        <v>112591.26425003202</v>
      </c>
      <c r="BE268" s="42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Growth'!O275</f>
        <v>No</v>
      </c>
      <c r="L269" s="155"/>
      <c r="M269" s="150">
        <f>Summary!$G$56</f>
        <v>0.5</v>
      </c>
      <c r="N269" s="149">
        <f>Summary!$G$57</f>
        <v>0</v>
      </c>
      <c r="O269" s="149">
        <f>Summary!$G$58</f>
        <v>0</v>
      </c>
      <c r="P269" s="149">
        <f>Summary!$G$59</f>
        <v>0.125</v>
      </c>
      <c r="Q269" s="149">
        <f>Summary!$G$60</f>
        <v>0.125</v>
      </c>
      <c r="R269" s="149">
        <f>Summary!$G$61</f>
        <v>0.125</v>
      </c>
      <c r="S269" s="149">
        <f>Summary!$G$62</f>
        <v>0.125</v>
      </c>
      <c r="T269" s="153">
        <f t="shared" si="142"/>
        <v>1</v>
      </c>
      <c r="U269" s="161">
        <f t="shared" si="121"/>
        <v>33282.678938627025</v>
      </c>
      <c r="V269" s="158">
        <f t="shared" si="122"/>
        <v>0</v>
      </c>
      <c r="W269" s="158">
        <f t="shared" si="123"/>
        <v>0</v>
      </c>
      <c r="X269" s="158">
        <f t="shared" si="124"/>
        <v>2266.0937981544935</v>
      </c>
      <c r="Y269" s="158">
        <f t="shared" si="125"/>
        <v>4330.8041437134052</v>
      </c>
      <c r="Z269" s="158">
        <f t="shared" si="126"/>
        <v>16011.271935442557</v>
      </c>
      <c r="AA269" s="162">
        <f t="shared" si="127"/>
        <v>6390.9197811749063</v>
      </c>
      <c r="AB269" s="38">
        <f t="shared" si="143"/>
        <v>54470.432350956988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66">
        <f t="shared" si="149"/>
        <v>13242.624878572522</v>
      </c>
      <c r="AI269" s="147">
        <f t="shared" si="150"/>
        <v>110558.43624835277</v>
      </c>
      <c r="AJ269" s="35">
        <f>IF(OR(K269="Yes",Summary!$G$77="EP"),$AI269*M269,AB269)</f>
        <v>54470.432350956988</v>
      </c>
      <c r="AK269" s="38">
        <f>IF(OR(L269="Yes",Summary!$G$77="EP"),$AI269*N269,AC269)</f>
        <v>0</v>
      </c>
      <c r="AL269" s="38">
        <f>IF(OR(M269="Yes",Summary!$G$77="EP"),$AI269*O269,AD269)</f>
        <v>0</v>
      </c>
      <c r="AM269" s="38">
        <f>IF(OR(N269="Yes",Summary!$G$77="EP"),$AI269*P269,AE269)</f>
        <v>14315.820960461197</v>
      </c>
      <c r="AN269" s="38">
        <f>IF(OR(O269="Yes",Summary!$G$77="EP"),$AI269*Q269,AF269)</f>
        <v>14332.363233205144</v>
      </c>
      <c r="AO269" s="38">
        <f>IF(OR(P269="Yes",Summary!$G$77="EP"),$AI269*R269,AG269)</f>
        <v>14197.194825156916</v>
      </c>
      <c r="AP269" s="159">
        <f>IF(OR(Q269="Yes",Summary!$G$77="EP"),$AI269*S269,AH269)</f>
        <v>13242.624878572522</v>
      </c>
      <c r="AQ269" s="161">
        <f t="shared" si="128"/>
        <v>33282.678938627025</v>
      </c>
      <c r="AR269" s="158">
        <f t="shared" si="129"/>
        <v>0</v>
      </c>
      <c r="AS269" s="158">
        <f t="shared" si="130"/>
        <v>0</v>
      </c>
      <c r="AT269" s="158">
        <f t="shared" si="131"/>
        <v>2266.0937981544935</v>
      </c>
      <c r="AU269" s="158">
        <f t="shared" si="132"/>
        <v>4330.8041437134052</v>
      </c>
      <c r="AV269" s="158">
        <f t="shared" si="133"/>
        <v>16011.271935442557</v>
      </c>
      <c r="AW269" s="162">
        <f t="shared" si="134"/>
        <v>6390.9197811749063</v>
      </c>
      <c r="AY269" s="40">
        <f t="shared" si="135"/>
        <v>100918.78892520195</v>
      </c>
      <c r="AZ269" s="176">
        <f t="shared" si="136"/>
        <v>105207.55606173664</v>
      </c>
      <c r="BA269" s="41">
        <f t="shared" si="137"/>
        <v>104504.06662130196</v>
      </c>
      <c r="BB269" s="176">
        <f t="shared" si="138"/>
        <v>114526.56768368957</v>
      </c>
      <c r="BC269" s="41">
        <f t="shared" si="139"/>
        <v>114658.90586564115</v>
      </c>
      <c r="BD269" s="176">
        <f t="shared" si="140"/>
        <v>113577.5586012553</v>
      </c>
      <c r="BE269" s="42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Growth'!O276</f>
        <v>No</v>
      </c>
      <c r="L270" s="155"/>
      <c r="M270" s="150">
        <f>Summary!$G$56</f>
        <v>0.5</v>
      </c>
      <c r="N270" s="149">
        <f>Summary!$G$57</f>
        <v>0</v>
      </c>
      <c r="O270" s="149">
        <f>Summary!$G$58</f>
        <v>0</v>
      </c>
      <c r="P270" s="149">
        <f>Summary!$G$59</f>
        <v>0.125</v>
      </c>
      <c r="Q270" s="149">
        <f>Summary!$G$60</f>
        <v>0.125</v>
      </c>
      <c r="R270" s="149">
        <f>Summary!$G$61</f>
        <v>0.125</v>
      </c>
      <c r="S270" s="149">
        <f>Summary!$G$62</f>
        <v>0.125</v>
      </c>
      <c r="T270" s="153">
        <f t="shared" si="142"/>
        <v>1</v>
      </c>
      <c r="U270" s="161">
        <f t="shared" si="121"/>
        <v>33282.678938627025</v>
      </c>
      <c r="V270" s="158">
        <f t="shared" si="122"/>
        <v>0</v>
      </c>
      <c r="W270" s="158">
        <f t="shared" si="123"/>
        <v>0</v>
      </c>
      <c r="X270" s="158">
        <f t="shared" si="124"/>
        <v>2266.0937981544935</v>
      </c>
      <c r="Y270" s="158">
        <f t="shared" si="125"/>
        <v>4330.8041437134052</v>
      </c>
      <c r="Z270" s="158">
        <f t="shared" si="126"/>
        <v>16011.271935442557</v>
      </c>
      <c r="AA270" s="162">
        <f t="shared" si="127"/>
        <v>6390.9197811749063</v>
      </c>
      <c r="AB270" s="38">
        <f t="shared" si="143"/>
        <v>54463.775815169269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66">
        <f t="shared" si="149"/>
        <v>13487.397106191522</v>
      </c>
      <c r="AI270" s="147">
        <f t="shared" si="150"/>
        <v>111429.5132051821</v>
      </c>
      <c r="AJ270" s="35">
        <f>IF(OR(K270="Yes",Summary!$G$77="EP"),$AI270*M270,AB270)</f>
        <v>54463.775815169269</v>
      </c>
      <c r="AK270" s="38">
        <f>IF(OR(L270="Yes",Summary!$G$77="EP"),$AI270*N270,AC270)</f>
        <v>0</v>
      </c>
      <c r="AL270" s="38">
        <f>IF(OR(M270="Yes",Summary!$G$77="EP"),$AI270*O270,AD270)</f>
        <v>0</v>
      </c>
      <c r="AM270" s="38">
        <f>IF(OR(N270="Yes",Summary!$G$77="EP"),$AI270*P270,AE270)</f>
        <v>14682.70154638241</v>
      </c>
      <c r="AN270" s="38">
        <f>IF(OR(O270="Yes",Summary!$G$77="EP"),$AI270*Q270,AF270)</f>
        <v>14648.07885528185</v>
      </c>
      <c r="AO270" s="38">
        <f>IF(OR(P270="Yes",Summary!$G$77="EP"),$AI270*R270,AG270)</f>
        <v>14147.559882157044</v>
      </c>
      <c r="AP270" s="159">
        <f>IF(OR(Q270="Yes",Summary!$G$77="EP"),$AI270*S270,AH270)</f>
        <v>13487.397106191522</v>
      </c>
      <c r="AQ270" s="161">
        <f t="shared" si="128"/>
        <v>33282.678938627025</v>
      </c>
      <c r="AR270" s="158">
        <f t="shared" si="129"/>
        <v>0</v>
      </c>
      <c r="AS270" s="158">
        <f t="shared" si="130"/>
        <v>0</v>
      </c>
      <c r="AT270" s="158">
        <f t="shared" si="131"/>
        <v>2266.0937981544935</v>
      </c>
      <c r="AU270" s="158">
        <f t="shared" si="132"/>
        <v>4330.8041437134052</v>
      </c>
      <c r="AV270" s="158">
        <f t="shared" si="133"/>
        <v>16011.271935442557</v>
      </c>
      <c r="AW270" s="162">
        <f t="shared" si="134"/>
        <v>6390.9197811749063</v>
      </c>
      <c r="AY270" s="40">
        <f t="shared" si="135"/>
        <v>100906.45618795093</v>
      </c>
      <c r="AZ270" s="176">
        <f t="shared" si="136"/>
        <v>105443.19208262968</v>
      </c>
      <c r="BA270" s="41">
        <f t="shared" si="137"/>
        <v>105929.81432876445</v>
      </c>
      <c r="BB270" s="176">
        <f t="shared" si="138"/>
        <v>117461.61237105928</v>
      </c>
      <c r="BC270" s="41">
        <f t="shared" si="139"/>
        <v>117184.6308422548</v>
      </c>
      <c r="BD270" s="176">
        <f t="shared" si="140"/>
        <v>113180.47905725632</v>
      </c>
      <c r="BE270" s="42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Growth'!O277</f>
        <v>No</v>
      </c>
      <c r="L271" s="155"/>
      <c r="M271" s="150">
        <f>Summary!$G$56</f>
        <v>0.5</v>
      </c>
      <c r="N271" s="149">
        <f>Summary!$G$57</f>
        <v>0</v>
      </c>
      <c r="O271" s="149">
        <f>Summary!$G$58</f>
        <v>0</v>
      </c>
      <c r="P271" s="149">
        <f>Summary!$G$59</f>
        <v>0.125</v>
      </c>
      <c r="Q271" s="149">
        <f>Summary!$G$60</f>
        <v>0.125</v>
      </c>
      <c r="R271" s="149">
        <f>Summary!$G$61</f>
        <v>0.125</v>
      </c>
      <c r="S271" s="149">
        <f>Summary!$G$62</f>
        <v>0.125</v>
      </c>
      <c r="T271" s="153">
        <f t="shared" si="142"/>
        <v>1</v>
      </c>
      <c r="U271" s="161">
        <f t="shared" si="121"/>
        <v>33282.678938627025</v>
      </c>
      <c r="V271" s="158">
        <f t="shared" si="122"/>
        <v>0</v>
      </c>
      <c r="W271" s="158">
        <f t="shared" si="123"/>
        <v>0</v>
      </c>
      <c r="X271" s="158">
        <f t="shared" si="124"/>
        <v>2266.0937981544935</v>
      </c>
      <c r="Y271" s="158">
        <f t="shared" si="125"/>
        <v>4330.8041437134052</v>
      </c>
      <c r="Z271" s="158">
        <f t="shared" si="126"/>
        <v>16011.271935442557</v>
      </c>
      <c r="AA271" s="162">
        <f t="shared" si="127"/>
        <v>6390.9197811749063</v>
      </c>
      <c r="AB271" s="38">
        <f t="shared" si="143"/>
        <v>54460.447547275406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66">
        <f t="shared" si="149"/>
        <v>13686.154711386063</v>
      </c>
      <c r="AI271" s="147">
        <f t="shared" si="150"/>
        <v>111711.30086892874</v>
      </c>
      <c r="AJ271" s="35">
        <f>IF(OR(K271="Yes",Summary!$G$77="EP"),$AI271*M271,AB271)</f>
        <v>54460.447547275406</v>
      </c>
      <c r="AK271" s="38">
        <f>IF(OR(L271="Yes",Summary!$G$77="EP"),$AI271*N271,AC271)</f>
        <v>0</v>
      </c>
      <c r="AL271" s="38">
        <f>IF(OR(M271="Yes",Summary!$G$77="EP"),$AI271*O271,AD271)</f>
        <v>0</v>
      </c>
      <c r="AM271" s="38">
        <f>IF(OR(N271="Yes",Summary!$G$77="EP"),$AI271*P271,AE271)</f>
        <v>14740.713547615165</v>
      </c>
      <c r="AN271" s="38">
        <f>IF(OR(O271="Yes",Summary!$G$77="EP"),$AI271*Q271,AF271)</f>
        <v>14705.245469978869</v>
      </c>
      <c r="AO271" s="38">
        <f>IF(OR(P271="Yes",Summary!$G$77="EP"),$AI271*R271,AG271)</f>
        <v>14118.739592673248</v>
      </c>
      <c r="AP271" s="159">
        <f>IF(OR(Q271="Yes",Summary!$G$77="EP"),$AI271*S271,AH271)</f>
        <v>13686.154711386063</v>
      </c>
      <c r="AQ271" s="161">
        <f t="shared" si="128"/>
        <v>33282.678938627025</v>
      </c>
      <c r="AR271" s="158">
        <f t="shared" si="129"/>
        <v>0</v>
      </c>
      <c r="AS271" s="158">
        <f t="shared" si="130"/>
        <v>0</v>
      </c>
      <c r="AT271" s="158">
        <f t="shared" si="131"/>
        <v>2266.0937981544935</v>
      </c>
      <c r="AU271" s="158">
        <f t="shared" si="132"/>
        <v>4330.8041437134052</v>
      </c>
      <c r="AV271" s="158">
        <f t="shared" si="133"/>
        <v>16011.271935442557</v>
      </c>
      <c r="AW271" s="162">
        <f t="shared" si="134"/>
        <v>6390.9197811749063</v>
      </c>
      <c r="AY271" s="40">
        <f t="shared" si="135"/>
        <v>100900.28981932541</v>
      </c>
      <c r="AZ271" s="176">
        <f t="shared" si="136"/>
        <v>105647.40996740368</v>
      </c>
      <c r="BA271" s="41">
        <f t="shared" si="137"/>
        <v>106198.76219176306</v>
      </c>
      <c r="BB271" s="176">
        <f t="shared" si="138"/>
        <v>117925.70838092132</v>
      </c>
      <c r="BC271" s="41">
        <f t="shared" si="139"/>
        <v>117641.96375983095</v>
      </c>
      <c r="BD271" s="176">
        <f t="shared" si="140"/>
        <v>112949.91674138594</v>
      </c>
      <c r="BE271" s="42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Growth'!O278</f>
        <v>No</v>
      </c>
      <c r="L272" s="155"/>
      <c r="M272" s="150">
        <f>Summary!$G$56</f>
        <v>0.5</v>
      </c>
      <c r="N272" s="149">
        <f>Summary!$G$57</f>
        <v>0</v>
      </c>
      <c r="O272" s="149">
        <f>Summary!$G$58</f>
        <v>0</v>
      </c>
      <c r="P272" s="149">
        <f>Summary!$G$59</f>
        <v>0.125</v>
      </c>
      <c r="Q272" s="149">
        <f>Summary!$G$60</f>
        <v>0.125</v>
      </c>
      <c r="R272" s="149">
        <f>Summary!$G$61</f>
        <v>0.125</v>
      </c>
      <c r="S272" s="149">
        <f>Summary!$G$62</f>
        <v>0.125</v>
      </c>
      <c r="T272" s="153">
        <f t="shared" si="142"/>
        <v>1</v>
      </c>
      <c r="U272" s="161">
        <f t="shared" si="121"/>
        <v>33282.678938627025</v>
      </c>
      <c r="V272" s="158">
        <f t="shared" si="122"/>
        <v>0</v>
      </c>
      <c r="W272" s="158">
        <f t="shared" si="123"/>
        <v>0</v>
      </c>
      <c r="X272" s="158">
        <f t="shared" si="124"/>
        <v>2266.0937981544935</v>
      </c>
      <c r="Y272" s="158">
        <f t="shared" si="125"/>
        <v>4330.8041437134052</v>
      </c>
      <c r="Z272" s="158">
        <f t="shared" si="126"/>
        <v>16011.271935442557</v>
      </c>
      <c r="AA272" s="162">
        <f t="shared" si="127"/>
        <v>6390.9197811749063</v>
      </c>
      <c r="AB272" s="38">
        <f t="shared" si="143"/>
        <v>54457.119279381543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66">
        <f t="shared" si="149"/>
        <v>13617.771869727489</v>
      </c>
      <c r="AI272" s="147">
        <f t="shared" si="150"/>
        <v>112052.3232459908</v>
      </c>
      <c r="AJ272" s="35">
        <f>IF(OR(K272="Yes",Summary!$G$77="EP"),$AI272*M272,AB272)</f>
        <v>54457.119279381543</v>
      </c>
      <c r="AK272" s="38">
        <f>IF(OR(L272="Yes",Summary!$G$77="EP"),$AI272*N272,AC272)</f>
        <v>0</v>
      </c>
      <c r="AL272" s="38">
        <f>IF(OR(M272="Yes",Summary!$G$77="EP"),$AI272*O272,AD272)</f>
        <v>0</v>
      </c>
      <c r="AM272" s="38">
        <f>IF(OR(N272="Yes",Summary!$G$77="EP"),$AI272*P272,AE272)</f>
        <v>14948.061130146301</v>
      </c>
      <c r="AN272" s="38">
        <f>IF(OR(O272="Yes",Summary!$G$77="EP"),$AI272*Q272,AF272)</f>
        <v>14880.20995738489</v>
      </c>
      <c r="AO272" s="38">
        <f>IF(OR(P272="Yes",Summary!$G$77="EP"),$AI272*R272,AG272)</f>
        <v>14149.161009350588</v>
      </c>
      <c r="AP272" s="159">
        <f>IF(OR(Q272="Yes",Summary!$G$77="EP"),$AI272*S272,AH272)</f>
        <v>13617.771869727489</v>
      </c>
      <c r="AQ272" s="161">
        <f t="shared" si="128"/>
        <v>33282.678938627025</v>
      </c>
      <c r="AR272" s="158">
        <f t="shared" si="129"/>
        <v>0</v>
      </c>
      <c r="AS272" s="158">
        <f t="shared" si="130"/>
        <v>0</v>
      </c>
      <c r="AT272" s="158">
        <f t="shared" si="131"/>
        <v>2266.0937981544935</v>
      </c>
      <c r="AU272" s="158">
        <f t="shared" si="132"/>
        <v>4330.8041437134052</v>
      </c>
      <c r="AV272" s="158">
        <f t="shared" si="133"/>
        <v>16011.271935442557</v>
      </c>
      <c r="AW272" s="162">
        <f t="shared" si="134"/>
        <v>6390.9197811749063</v>
      </c>
      <c r="AY272" s="40">
        <f t="shared" si="135"/>
        <v>100894.12345069989</v>
      </c>
      <c r="AZ272" s="176">
        <f t="shared" si="136"/>
        <v>105765.22797785021</v>
      </c>
      <c r="BA272" s="41">
        <f t="shared" si="137"/>
        <v>106879.23268850653</v>
      </c>
      <c r="BB272" s="176">
        <f t="shared" si="138"/>
        <v>119584.48904117041</v>
      </c>
      <c r="BC272" s="41">
        <f t="shared" si="139"/>
        <v>119041.67965907912</v>
      </c>
      <c r="BD272" s="176">
        <f t="shared" si="140"/>
        <v>113193.28807480467</v>
      </c>
      <c r="BE272" s="42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Growth'!O279</f>
        <v>No</v>
      </c>
      <c r="L273" s="155"/>
      <c r="M273" s="150">
        <f>Summary!$G$56</f>
        <v>0.5</v>
      </c>
      <c r="N273" s="149">
        <f>Summary!$G$57</f>
        <v>0</v>
      </c>
      <c r="O273" s="149">
        <f>Summary!$G$58</f>
        <v>0</v>
      </c>
      <c r="P273" s="149">
        <f>Summary!$G$59</f>
        <v>0.125</v>
      </c>
      <c r="Q273" s="149">
        <f>Summary!$G$60</f>
        <v>0.125</v>
      </c>
      <c r="R273" s="149">
        <f>Summary!$G$61</f>
        <v>0.125</v>
      </c>
      <c r="S273" s="149">
        <f>Summary!$G$62</f>
        <v>0.125</v>
      </c>
      <c r="T273" s="153">
        <f t="shared" si="142"/>
        <v>1</v>
      </c>
      <c r="U273" s="161">
        <f t="shared" si="121"/>
        <v>33282.678938627025</v>
      </c>
      <c r="V273" s="158">
        <f t="shared" si="122"/>
        <v>0</v>
      </c>
      <c r="W273" s="158">
        <f t="shared" si="123"/>
        <v>0</v>
      </c>
      <c r="X273" s="158">
        <f t="shared" si="124"/>
        <v>2266.0937981544935</v>
      </c>
      <c r="Y273" s="158">
        <f t="shared" si="125"/>
        <v>4330.8041437134052</v>
      </c>
      <c r="Z273" s="158">
        <f t="shared" si="126"/>
        <v>16011.271935442557</v>
      </c>
      <c r="AA273" s="162">
        <f t="shared" si="127"/>
        <v>6390.9197811749063</v>
      </c>
      <c r="AB273" s="38">
        <f t="shared" si="143"/>
        <v>54453.791011487679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66">
        <f t="shared" si="149"/>
        <v>13762.845748760163</v>
      </c>
      <c r="AI273" s="147">
        <f t="shared" si="150"/>
        <v>112776.97839240008</v>
      </c>
      <c r="AJ273" s="35">
        <f>IF(OR(K273="Yes",Summary!$G$77="EP"),$AI273*M273,AB273)</f>
        <v>54453.791011487679</v>
      </c>
      <c r="AK273" s="38">
        <f>IF(OR(L273="Yes",Summary!$G$77="EP"),$AI273*N273,AC273)</f>
        <v>0</v>
      </c>
      <c r="AL273" s="38">
        <f>IF(OR(M273="Yes",Summary!$G$77="EP"),$AI273*O273,AD273)</f>
        <v>0</v>
      </c>
      <c r="AM273" s="38">
        <f>IF(OR(N273="Yes",Summary!$G$77="EP"),$AI273*P273,AE273)</f>
        <v>15144.984681205926</v>
      </c>
      <c r="AN273" s="38">
        <f>IF(OR(O273="Yes",Summary!$G$77="EP"),$AI273*Q273,AF273)</f>
        <v>15024.425735370545</v>
      </c>
      <c r="AO273" s="38">
        <f>IF(OR(P273="Yes",Summary!$G$77="EP"),$AI273*R273,AG273)</f>
        <v>14390.931215575771</v>
      </c>
      <c r="AP273" s="159">
        <f>IF(OR(Q273="Yes",Summary!$G$77="EP"),$AI273*S273,AH273)</f>
        <v>13762.845748760163</v>
      </c>
      <c r="AQ273" s="161">
        <f t="shared" si="128"/>
        <v>33282.678938627025</v>
      </c>
      <c r="AR273" s="158">
        <f t="shared" si="129"/>
        <v>0</v>
      </c>
      <c r="AS273" s="158">
        <f t="shared" si="130"/>
        <v>0</v>
      </c>
      <c r="AT273" s="158">
        <f t="shared" si="131"/>
        <v>2266.0937981544935</v>
      </c>
      <c r="AU273" s="158">
        <f t="shared" si="132"/>
        <v>4330.8041437134052</v>
      </c>
      <c r="AV273" s="158">
        <f t="shared" si="133"/>
        <v>16011.271935442557</v>
      </c>
      <c r="AW273" s="162">
        <f t="shared" si="134"/>
        <v>6390.9197811749063</v>
      </c>
      <c r="AY273" s="40">
        <f t="shared" si="135"/>
        <v>100887.95708207438</v>
      </c>
      <c r="AZ273" s="176">
        <f t="shared" si="136"/>
        <v>106181.51828142795</v>
      </c>
      <c r="BA273" s="41">
        <f t="shared" si="137"/>
        <v>107546.74184245487</v>
      </c>
      <c r="BB273" s="176">
        <f t="shared" si="138"/>
        <v>121159.87744964741</v>
      </c>
      <c r="BC273" s="41">
        <f t="shared" si="139"/>
        <v>120195.40588296436</v>
      </c>
      <c r="BD273" s="176">
        <f t="shared" si="140"/>
        <v>115127.44972460614</v>
      </c>
      <c r="BE273" s="42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Growth'!O280</f>
        <v>No</v>
      </c>
      <c r="L274" s="155"/>
      <c r="M274" s="150">
        <f>Summary!$G$56</f>
        <v>0.5</v>
      </c>
      <c r="N274" s="149">
        <f>Summary!$G$57</f>
        <v>0</v>
      </c>
      <c r="O274" s="149">
        <f>Summary!$G$58</f>
        <v>0</v>
      </c>
      <c r="P274" s="149">
        <f>Summary!$G$59</f>
        <v>0.125</v>
      </c>
      <c r="Q274" s="149">
        <f>Summary!$G$60</f>
        <v>0.125</v>
      </c>
      <c r="R274" s="149">
        <f>Summary!$G$61</f>
        <v>0.125</v>
      </c>
      <c r="S274" s="149">
        <f>Summary!$G$62</f>
        <v>0.125</v>
      </c>
      <c r="T274" s="153">
        <f t="shared" si="142"/>
        <v>1</v>
      </c>
      <c r="U274" s="161">
        <f t="shared" si="121"/>
        <v>33282.678938627025</v>
      </c>
      <c r="V274" s="158">
        <f t="shared" si="122"/>
        <v>0</v>
      </c>
      <c r="W274" s="158">
        <f t="shared" si="123"/>
        <v>0</v>
      </c>
      <c r="X274" s="158">
        <f t="shared" si="124"/>
        <v>2266.0937981544935</v>
      </c>
      <c r="Y274" s="158">
        <f t="shared" si="125"/>
        <v>4330.8041437134052</v>
      </c>
      <c r="Z274" s="158">
        <f t="shared" si="126"/>
        <v>16011.271935442557</v>
      </c>
      <c r="AA274" s="162">
        <f t="shared" si="127"/>
        <v>6390.9197811749063</v>
      </c>
      <c r="AB274" s="38">
        <f t="shared" si="143"/>
        <v>54450.462743593809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66">
        <f t="shared" si="149"/>
        <v>13785.853059972389</v>
      </c>
      <c r="AI274" s="147">
        <f t="shared" si="150"/>
        <v>112778.12864172673</v>
      </c>
      <c r="AJ274" s="35">
        <f>IF(OR(K274="Yes",Summary!$G$77="EP"),$AI274*M274,AB274)</f>
        <v>54450.462743593809</v>
      </c>
      <c r="AK274" s="38">
        <f>IF(OR(L274="Yes",Summary!$G$77="EP"),$AI274*N274,AC274)</f>
        <v>0</v>
      </c>
      <c r="AL274" s="38">
        <f>IF(OR(M274="Yes",Summary!$G$77="EP"),$AI274*O274,AD274)</f>
        <v>0</v>
      </c>
      <c r="AM274" s="38">
        <f>IF(OR(N274="Yes",Summary!$G$77="EP"),$AI274*P274,AE274)</f>
        <v>14987.037943474557</v>
      </c>
      <c r="AN274" s="38">
        <f>IF(OR(O274="Yes",Summary!$G$77="EP"),$AI274*Q274,AF274)</f>
        <v>14957.298271142987</v>
      </c>
      <c r="AO274" s="38">
        <f>IF(OR(P274="Yes",Summary!$G$77="EP"),$AI274*R274,AG274)</f>
        <v>14597.476623542978</v>
      </c>
      <c r="AP274" s="159">
        <f>IF(OR(Q274="Yes",Summary!$G$77="EP"),$AI274*S274,AH274)</f>
        <v>13785.853059972389</v>
      </c>
      <c r="AQ274" s="161">
        <f t="shared" si="128"/>
        <v>33282.678938627025</v>
      </c>
      <c r="AR274" s="158">
        <f t="shared" si="129"/>
        <v>0</v>
      </c>
      <c r="AS274" s="158">
        <f t="shared" si="130"/>
        <v>0</v>
      </c>
      <c r="AT274" s="158">
        <f t="shared" si="131"/>
        <v>2266.0937981544935</v>
      </c>
      <c r="AU274" s="158">
        <f t="shared" si="132"/>
        <v>4330.8041437134052</v>
      </c>
      <c r="AV274" s="158">
        <f t="shared" si="133"/>
        <v>16011.271935442557</v>
      </c>
      <c r="AW274" s="162">
        <f t="shared" si="134"/>
        <v>6390.9197811749063</v>
      </c>
      <c r="AY274" s="40">
        <f t="shared" si="135"/>
        <v>100881.79071344885</v>
      </c>
      <c r="AZ274" s="176">
        <f t="shared" si="136"/>
        <v>106334.68169500843</v>
      </c>
      <c r="BA274" s="41">
        <f t="shared" si="137"/>
        <v>106963.48141667477</v>
      </c>
      <c r="BB274" s="176">
        <f t="shared" si="138"/>
        <v>119896.30354779646</v>
      </c>
      <c r="BC274" s="41">
        <f t="shared" si="139"/>
        <v>119658.38616914389</v>
      </c>
      <c r="BD274" s="176">
        <f t="shared" si="140"/>
        <v>116779.81298834379</v>
      </c>
      <c r="BE274" s="42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Growth'!O281</f>
        <v>No</v>
      </c>
      <c r="L275" s="155"/>
      <c r="M275" s="150">
        <f>Summary!$G$56</f>
        <v>0.5</v>
      </c>
      <c r="N275" s="149">
        <f>Summary!$G$57</f>
        <v>0</v>
      </c>
      <c r="O275" s="149">
        <f>Summary!$G$58</f>
        <v>0</v>
      </c>
      <c r="P275" s="149">
        <f>Summary!$G$59</f>
        <v>0.125</v>
      </c>
      <c r="Q275" s="149">
        <f>Summary!$G$60</f>
        <v>0.125</v>
      </c>
      <c r="R275" s="149">
        <f>Summary!$G$61</f>
        <v>0.125</v>
      </c>
      <c r="S275" s="149">
        <f>Summary!$G$62</f>
        <v>0.125</v>
      </c>
      <c r="T275" s="153">
        <f t="shared" si="142"/>
        <v>1</v>
      </c>
      <c r="U275" s="161">
        <f t="shared" si="121"/>
        <v>33282.678938627025</v>
      </c>
      <c r="V275" s="158">
        <f t="shared" si="122"/>
        <v>0</v>
      </c>
      <c r="W275" s="158">
        <f t="shared" si="123"/>
        <v>0</v>
      </c>
      <c r="X275" s="158">
        <f t="shared" si="124"/>
        <v>2266.0937981544935</v>
      </c>
      <c r="Y275" s="158">
        <f t="shared" si="125"/>
        <v>4330.8041437134052</v>
      </c>
      <c r="Z275" s="158">
        <f t="shared" si="126"/>
        <v>16011.271935442557</v>
      </c>
      <c r="AA275" s="162">
        <f t="shared" si="127"/>
        <v>6390.9197811749063</v>
      </c>
      <c r="AB275" s="38">
        <f t="shared" si="143"/>
        <v>54447.134475699946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66">
        <f t="shared" si="149"/>
        <v>13781.379416125568</v>
      </c>
      <c r="AI275" s="147">
        <f t="shared" si="150"/>
        <v>112889.39508976492</v>
      </c>
      <c r="AJ275" s="35">
        <f>IF(OR(K275="Yes",Summary!$G$77="EP"),$AI275*M275,AB275)</f>
        <v>54447.134475699946</v>
      </c>
      <c r="AK275" s="38">
        <f>IF(OR(L275="Yes",Summary!$G$77="EP"),$AI275*N275,AC275)</f>
        <v>0</v>
      </c>
      <c r="AL275" s="38">
        <f>IF(OR(M275="Yes",Summary!$G$77="EP"),$AI275*O275,AD275)</f>
        <v>0</v>
      </c>
      <c r="AM275" s="38">
        <f>IF(OR(N275="Yes",Summary!$G$77="EP"),$AI275*P275,AE275)</f>
        <v>14997.915193705699</v>
      </c>
      <c r="AN275" s="38">
        <f>IF(OR(O275="Yes",Summary!$G$77="EP"),$AI275*Q275,AF275)</f>
        <v>15075.096143851993</v>
      </c>
      <c r="AO275" s="38">
        <f>IF(OR(P275="Yes",Summary!$G$77="EP"),$AI275*R275,AG275)</f>
        <v>14587.869860381714</v>
      </c>
      <c r="AP275" s="159">
        <f>IF(OR(Q275="Yes",Summary!$G$77="EP"),$AI275*S275,AH275)</f>
        <v>13781.379416125568</v>
      </c>
      <c r="AQ275" s="161">
        <f t="shared" si="128"/>
        <v>33282.678938627025</v>
      </c>
      <c r="AR275" s="158">
        <f t="shared" si="129"/>
        <v>0</v>
      </c>
      <c r="AS275" s="158">
        <f t="shared" si="130"/>
        <v>0</v>
      </c>
      <c r="AT275" s="158">
        <f t="shared" si="131"/>
        <v>2266.0937981544935</v>
      </c>
      <c r="AU275" s="158">
        <f t="shared" si="132"/>
        <v>4330.8041437134052</v>
      </c>
      <c r="AV275" s="158">
        <f t="shared" si="133"/>
        <v>16011.271935442557</v>
      </c>
      <c r="AW275" s="162">
        <f t="shared" si="134"/>
        <v>6390.9197811749063</v>
      </c>
      <c r="AY275" s="40">
        <f t="shared" si="135"/>
        <v>100875.62434482333</v>
      </c>
      <c r="AZ275" s="176">
        <f t="shared" si="136"/>
        <v>106322.8998939638</v>
      </c>
      <c r="BA275" s="41">
        <f t="shared" si="137"/>
        <v>106989.40410226499</v>
      </c>
      <c r="BB275" s="176">
        <f t="shared" si="138"/>
        <v>119983.3215496456</v>
      </c>
      <c r="BC275" s="41">
        <f t="shared" si="139"/>
        <v>120600.76915081595</v>
      </c>
      <c r="BD275" s="176">
        <f t="shared" si="140"/>
        <v>116702.95888305367</v>
      </c>
      <c r="BE275" s="42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Growth'!O282</f>
        <v>No</v>
      </c>
      <c r="L276" s="155"/>
      <c r="M276" s="150">
        <f>Summary!$G$56</f>
        <v>0.5</v>
      </c>
      <c r="N276" s="149">
        <f>Summary!$G$57</f>
        <v>0</v>
      </c>
      <c r="O276" s="149">
        <f>Summary!$G$58</f>
        <v>0</v>
      </c>
      <c r="P276" s="149">
        <f>Summary!$G$59</f>
        <v>0.125</v>
      </c>
      <c r="Q276" s="149">
        <f>Summary!$G$60</f>
        <v>0.125</v>
      </c>
      <c r="R276" s="149">
        <f>Summary!$G$61</f>
        <v>0.125</v>
      </c>
      <c r="S276" s="149">
        <f>Summary!$G$62</f>
        <v>0.125</v>
      </c>
      <c r="T276" s="153">
        <f t="shared" si="142"/>
        <v>1</v>
      </c>
      <c r="U276" s="161">
        <f t="shared" si="121"/>
        <v>33282.678938627025</v>
      </c>
      <c r="V276" s="158">
        <f t="shared" si="122"/>
        <v>0</v>
      </c>
      <c r="W276" s="158">
        <f t="shared" si="123"/>
        <v>0</v>
      </c>
      <c r="X276" s="158">
        <f t="shared" si="124"/>
        <v>2266.0937981544935</v>
      </c>
      <c r="Y276" s="158">
        <f t="shared" si="125"/>
        <v>4330.8041437134052</v>
      </c>
      <c r="Z276" s="158">
        <f t="shared" si="126"/>
        <v>16011.271935442557</v>
      </c>
      <c r="AA276" s="162">
        <f t="shared" si="127"/>
        <v>6390.9197811749063</v>
      </c>
      <c r="AB276" s="38">
        <f t="shared" si="143"/>
        <v>54443.806207806083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66">
        <f t="shared" si="149"/>
        <v>13799.913083490976</v>
      </c>
      <c r="AI276" s="147">
        <f t="shared" si="150"/>
        <v>113019.0917487262</v>
      </c>
      <c r="AJ276" s="35">
        <f>IF(OR(K276="Yes",Summary!$G$77="EP"),$AI276*M276,AB276)</f>
        <v>54443.806207806083</v>
      </c>
      <c r="AK276" s="38">
        <f>IF(OR(L276="Yes",Summary!$G$77="EP"),$AI276*N276,AC276)</f>
        <v>0</v>
      </c>
      <c r="AL276" s="38">
        <f>IF(OR(M276="Yes",Summary!$G$77="EP"),$AI276*O276,AD276)</f>
        <v>0</v>
      </c>
      <c r="AM276" s="38">
        <f>IF(OR(N276="Yes",Summary!$G$77="EP"),$AI276*P276,AE276)</f>
        <v>15126.176102681244</v>
      </c>
      <c r="AN276" s="38">
        <f>IF(OR(O276="Yes",Summary!$G$77="EP"),$AI276*Q276,AF276)</f>
        <v>15173.405397914286</v>
      </c>
      <c r="AO276" s="38">
        <f>IF(OR(P276="Yes",Summary!$G$77="EP"),$AI276*R276,AG276)</f>
        <v>14475.790956833616</v>
      </c>
      <c r="AP276" s="159">
        <f>IF(OR(Q276="Yes",Summary!$G$77="EP"),$AI276*S276,AH276)</f>
        <v>13799.913083490976</v>
      </c>
      <c r="AQ276" s="161">
        <f t="shared" si="128"/>
        <v>33282.678938627025</v>
      </c>
      <c r="AR276" s="158">
        <f t="shared" si="129"/>
        <v>0</v>
      </c>
      <c r="AS276" s="158">
        <f t="shared" si="130"/>
        <v>0</v>
      </c>
      <c r="AT276" s="158">
        <f t="shared" si="131"/>
        <v>2266.0937981544935</v>
      </c>
      <c r="AU276" s="158">
        <f t="shared" si="132"/>
        <v>4330.8041437134052</v>
      </c>
      <c r="AV276" s="158">
        <f t="shared" si="133"/>
        <v>16011.271935442557</v>
      </c>
      <c r="AW276" s="162">
        <f t="shared" si="134"/>
        <v>6390.9197811749063</v>
      </c>
      <c r="AY276" s="40">
        <f t="shared" si="135"/>
        <v>100869.45797619781</v>
      </c>
      <c r="AZ276" s="176">
        <f t="shared" si="136"/>
        <v>106338.60896202333</v>
      </c>
      <c r="BA276" s="41">
        <f t="shared" si="137"/>
        <v>107562.94352094877</v>
      </c>
      <c r="BB276" s="176">
        <f t="shared" si="138"/>
        <v>121009.40882144995</v>
      </c>
      <c r="BC276" s="41">
        <f t="shared" si="139"/>
        <v>121387.24318331429</v>
      </c>
      <c r="BD276" s="176">
        <f t="shared" si="140"/>
        <v>115806.32765466889</v>
      </c>
      <c r="BE276" s="42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Growth'!O283</f>
        <v>No</v>
      </c>
      <c r="L277" s="155"/>
      <c r="M277" s="150">
        <f>Summary!$G$56</f>
        <v>0.5</v>
      </c>
      <c r="N277" s="149">
        <f>Summary!$G$57</f>
        <v>0</v>
      </c>
      <c r="O277" s="149">
        <f>Summary!$G$58</f>
        <v>0</v>
      </c>
      <c r="P277" s="149">
        <f>Summary!$G$59</f>
        <v>0.125</v>
      </c>
      <c r="Q277" s="149">
        <f>Summary!$G$60</f>
        <v>0.125</v>
      </c>
      <c r="R277" s="149">
        <f>Summary!$G$61</f>
        <v>0.125</v>
      </c>
      <c r="S277" s="149">
        <f>Summary!$G$62</f>
        <v>0.125</v>
      </c>
      <c r="T277" s="153">
        <f t="shared" si="142"/>
        <v>1</v>
      </c>
      <c r="U277" s="161">
        <f t="shared" si="121"/>
        <v>33282.678938627025</v>
      </c>
      <c r="V277" s="158">
        <f t="shared" si="122"/>
        <v>0</v>
      </c>
      <c r="W277" s="158">
        <f t="shared" si="123"/>
        <v>0</v>
      </c>
      <c r="X277" s="158">
        <f t="shared" si="124"/>
        <v>2266.0937981544935</v>
      </c>
      <c r="Y277" s="158">
        <f t="shared" si="125"/>
        <v>4330.8041437134052</v>
      </c>
      <c r="Z277" s="158">
        <f t="shared" si="126"/>
        <v>16011.271935442557</v>
      </c>
      <c r="AA277" s="162">
        <f t="shared" si="127"/>
        <v>6390.9197811749063</v>
      </c>
      <c r="AB277" s="38">
        <f t="shared" si="143"/>
        <v>54440.47793991222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66">
        <f t="shared" si="149"/>
        <v>14084.30901375326</v>
      </c>
      <c r="AI277" s="147">
        <f t="shared" si="150"/>
        <v>113297.69424406573</v>
      </c>
      <c r="AJ277" s="35">
        <f>IF(OR(K277="Yes",Summary!$G$77="EP"),$AI277*M277,AB277)</f>
        <v>54440.47793991222</v>
      </c>
      <c r="AK277" s="38">
        <f>IF(OR(L277="Yes",Summary!$G$77="EP"),$AI277*N277,AC277)</f>
        <v>0</v>
      </c>
      <c r="AL277" s="38">
        <f>IF(OR(M277="Yes",Summary!$G$77="EP"),$AI277*O277,AD277)</f>
        <v>0</v>
      </c>
      <c r="AM277" s="38">
        <f>IF(OR(N277="Yes",Summary!$G$77="EP"),$AI277*P277,AE277)</f>
        <v>15179.65591631769</v>
      </c>
      <c r="AN277" s="38">
        <f>IF(OR(O277="Yes",Summary!$G$77="EP"),$AI277*Q277,AF277)</f>
        <v>15074.22998302325</v>
      </c>
      <c r="AO277" s="38">
        <f>IF(OR(P277="Yes",Summary!$G$77="EP"),$AI277*R277,AG277)</f>
        <v>14519.021391059312</v>
      </c>
      <c r="AP277" s="159">
        <f>IF(OR(Q277="Yes",Summary!$G$77="EP"),$AI277*S277,AH277)</f>
        <v>14084.30901375326</v>
      </c>
      <c r="AQ277" s="161">
        <f t="shared" si="128"/>
        <v>33282.678938627025</v>
      </c>
      <c r="AR277" s="158">
        <f t="shared" si="129"/>
        <v>0</v>
      </c>
      <c r="AS277" s="158">
        <f t="shared" si="130"/>
        <v>0</v>
      </c>
      <c r="AT277" s="158">
        <f t="shared" si="131"/>
        <v>2266.0937981544935</v>
      </c>
      <c r="AU277" s="158">
        <f t="shared" si="132"/>
        <v>4330.8041437134052</v>
      </c>
      <c r="AV277" s="158">
        <f t="shared" si="133"/>
        <v>16011.271935442557</v>
      </c>
      <c r="AW277" s="162">
        <f t="shared" si="134"/>
        <v>6390.9197811749063</v>
      </c>
      <c r="AY277" s="40">
        <f t="shared" si="135"/>
        <v>100863.2916075723</v>
      </c>
      <c r="AZ277" s="176">
        <f t="shared" si="136"/>
        <v>106695.9902603778</v>
      </c>
      <c r="BA277" s="41">
        <f t="shared" si="137"/>
        <v>107828.65104824859</v>
      </c>
      <c r="BB277" s="176">
        <f t="shared" si="138"/>
        <v>121437.24733054152</v>
      </c>
      <c r="BC277" s="41">
        <f t="shared" si="139"/>
        <v>120593.839864186</v>
      </c>
      <c r="BD277" s="176">
        <f t="shared" si="140"/>
        <v>116152.17112847445</v>
      </c>
      <c r="BE277" s="42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Growth'!O284</f>
        <v>No</v>
      </c>
      <c r="L278" s="155"/>
      <c r="M278" s="150">
        <f>Summary!$G$56</f>
        <v>0.5</v>
      </c>
      <c r="N278" s="149">
        <f>Summary!$G$57</f>
        <v>0</v>
      </c>
      <c r="O278" s="149">
        <f>Summary!$G$58</f>
        <v>0</v>
      </c>
      <c r="P278" s="149">
        <f>Summary!$G$59</f>
        <v>0.125</v>
      </c>
      <c r="Q278" s="149">
        <f>Summary!$G$60</f>
        <v>0.125</v>
      </c>
      <c r="R278" s="149">
        <f>Summary!$G$61</f>
        <v>0.125</v>
      </c>
      <c r="S278" s="149">
        <f>Summary!$G$62</f>
        <v>0.125</v>
      </c>
      <c r="T278" s="153">
        <f t="shared" si="142"/>
        <v>1</v>
      </c>
      <c r="U278" s="161">
        <f t="shared" si="121"/>
        <v>33282.678938627025</v>
      </c>
      <c r="V278" s="158">
        <f t="shared" si="122"/>
        <v>0</v>
      </c>
      <c r="W278" s="158">
        <f t="shared" si="123"/>
        <v>0</v>
      </c>
      <c r="X278" s="158">
        <f t="shared" si="124"/>
        <v>2266.0937981544935</v>
      </c>
      <c r="Y278" s="158">
        <f t="shared" si="125"/>
        <v>4330.8041437134052</v>
      </c>
      <c r="Z278" s="158">
        <f t="shared" si="126"/>
        <v>16011.271935442557</v>
      </c>
      <c r="AA278" s="162">
        <f t="shared" si="127"/>
        <v>6390.9197811749063</v>
      </c>
      <c r="AB278" s="38">
        <f t="shared" si="143"/>
        <v>54433.821404124501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66">
        <f t="shared" si="149"/>
        <v>14109.233600899841</v>
      </c>
      <c r="AI278" s="147">
        <f t="shared" si="150"/>
        <v>113322.3021518465</v>
      </c>
      <c r="AJ278" s="35">
        <f>IF(OR(K278="Yes",Summary!$G$77="EP"),$AI278*M278,AB278)</f>
        <v>54433.821404124501</v>
      </c>
      <c r="AK278" s="38">
        <f>IF(OR(L278="Yes",Summary!$G$77="EP"),$AI278*N278,AC278)</f>
        <v>0</v>
      </c>
      <c r="AL278" s="38">
        <f>IF(OR(M278="Yes",Summary!$G$77="EP"),$AI278*O278,AD278)</f>
        <v>0</v>
      </c>
      <c r="AM278" s="38">
        <f>IF(OR(N278="Yes",Summary!$G$77="EP"),$AI278*P278,AE278)</f>
        <v>15138.86622795091</v>
      </c>
      <c r="AN278" s="38">
        <f>IF(OR(O278="Yes",Summary!$G$77="EP"),$AI278*Q278,AF278)</f>
        <v>15025.291896199287</v>
      </c>
      <c r="AO278" s="38">
        <f>IF(OR(P278="Yes",Summary!$G$77="EP"),$AI278*R278,AG278)</f>
        <v>14615.089022671966</v>
      </c>
      <c r="AP278" s="159">
        <f>IF(OR(Q278="Yes",Summary!$G$77="EP"),$AI278*S278,AH278)</f>
        <v>14109.233600899841</v>
      </c>
      <c r="AQ278" s="161">
        <f t="shared" si="128"/>
        <v>33282.678938627025</v>
      </c>
      <c r="AR278" s="158">
        <f t="shared" si="129"/>
        <v>0</v>
      </c>
      <c r="AS278" s="158">
        <f t="shared" si="130"/>
        <v>0</v>
      </c>
      <c r="AT278" s="158">
        <f t="shared" si="131"/>
        <v>2266.0937981544935</v>
      </c>
      <c r="AU278" s="158">
        <f t="shared" si="132"/>
        <v>4330.8041437134052</v>
      </c>
      <c r="AV278" s="158">
        <f t="shared" si="133"/>
        <v>16011.271935442557</v>
      </c>
      <c r="AW278" s="162">
        <f t="shared" si="134"/>
        <v>6390.9197811749063</v>
      </c>
      <c r="AY278" s="40">
        <f t="shared" si="135"/>
        <v>100850.95887032126</v>
      </c>
      <c r="AZ278" s="176">
        <f t="shared" si="136"/>
        <v>106715.62659545221</v>
      </c>
      <c r="BA278" s="41">
        <f t="shared" si="137"/>
        <v>107618.029227828</v>
      </c>
      <c r="BB278" s="176">
        <f t="shared" si="138"/>
        <v>121110.92982360728</v>
      </c>
      <c r="BC278" s="41">
        <f t="shared" si="139"/>
        <v>120202.3351695943</v>
      </c>
      <c r="BD278" s="176">
        <f t="shared" si="140"/>
        <v>116920.71218137568</v>
      </c>
      <c r="BE278" s="42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Growth'!O285</f>
        <v>No</v>
      </c>
      <c r="L279" s="155"/>
      <c r="M279" s="150">
        <f>Summary!$G$56</f>
        <v>0.5</v>
      </c>
      <c r="N279" s="149">
        <f>Summary!$G$57</f>
        <v>0</v>
      </c>
      <c r="O279" s="149">
        <f>Summary!$G$58</f>
        <v>0</v>
      </c>
      <c r="P279" s="149">
        <f>Summary!$G$59</f>
        <v>0.125</v>
      </c>
      <c r="Q279" s="149">
        <f>Summary!$G$60</f>
        <v>0.125</v>
      </c>
      <c r="R279" s="149">
        <f>Summary!$G$61</f>
        <v>0.125</v>
      </c>
      <c r="S279" s="149">
        <f>Summary!$G$62</f>
        <v>0.125</v>
      </c>
      <c r="T279" s="153">
        <f t="shared" si="142"/>
        <v>1</v>
      </c>
      <c r="U279" s="161">
        <f t="shared" si="121"/>
        <v>33282.678938627025</v>
      </c>
      <c r="V279" s="158">
        <f t="shared" si="122"/>
        <v>0</v>
      </c>
      <c r="W279" s="158">
        <f t="shared" si="123"/>
        <v>0</v>
      </c>
      <c r="X279" s="158">
        <f t="shared" si="124"/>
        <v>2266.0937981544935</v>
      </c>
      <c r="Y279" s="158">
        <f t="shared" si="125"/>
        <v>4330.8041437134052</v>
      </c>
      <c r="Z279" s="158">
        <f t="shared" si="126"/>
        <v>16011.271935442557</v>
      </c>
      <c r="AA279" s="162">
        <f t="shared" si="127"/>
        <v>6390.9197811749063</v>
      </c>
      <c r="AB279" s="38">
        <f t="shared" si="143"/>
        <v>54430.493136230638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66">
        <f t="shared" si="149"/>
        <v>13937.956950764352</v>
      </c>
      <c r="AI279" s="147">
        <f t="shared" si="150"/>
        <v>112907.87619303947</v>
      </c>
      <c r="AJ279" s="35">
        <f>IF(OR(K279="Yes",Summary!$G$77="EP"),$AI279*M279,AB279)</f>
        <v>54430.493136230638</v>
      </c>
      <c r="AK279" s="38">
        <f>IF(OR(L279="Yes",Summary!$G$77="EP"),$AI279*N279,AC279)</f>
        <v>0</v>
      </c>
      <c r="AL279" s="38">
        <f>IF(OR(M279="Yes",Summary!$G$77="EP"),$AI279*O279,AD279)</f>
        <v>0</v>
      </c>
      <c r="AM279" s="38">
        <f>IF(OR(N279="Yes",Summary!$G$77="EP"),$AI279*P279,AE279)</f>
        <v>15138.413009191278</v>
      </c>
      <c r="AN279" s="38">
        <f>IF(OR(O279="Yes",Summary!$G$77="EP"),$AI279*Q279,AF279)</f>
        <v>14998.873990922635</v>
      </c>
      <c r="AO279" s="38">
        <f>IF(OR(P279="Yes",Summary!$G$77="EP"),$AI279*R279,AG279)</f>
        <v>14402.139105930579</v>
      </c>
      <c r="AP279" s="159">
        <f>IF(OR(Q279="Yes",Summary!$G$77="EP"),$AI279*S279,AH279)</f>
        <v>13937.956950764352</v>
      </c>
      <c r="AQ279" s="161">
        <f t="shared" si="128"/>
        <v>33282.678938627025</v>
      </c>
      <c r="AR279" s="158">
        <f t="shared" si="129"/>
        <v>0</v>
      </c>
      <c r="AS279" s="158">
        <f t="shared" si="130"/>
        <v>0</v>
      </c>
      <c r="AT279" s="158">
        <f t="shared" si="131"/>
        <v>2266.0937981544935</v>
      </c>
      <c r="AU279" s="158">
        <f t="shared" si="132"/>
        <v>4330.8041437134052</v>
      </c>
      <c r="AV279" s="158">
        <f t="shared" si="133"/>
        <v>16011.271935442557</v>
      </c>
      <c r="AW279" s="162">
        <f t="shared" si="134"/>
        <v>6390.9197811749063</v>
      </c>
      <c r="AY279" s="40">
        <f t="shared" si="135"/>
        <v>100844.79250169575</v>
      </c>
      <c r="AZ279" s="176">
        <f t="shared" si="136"/>
        <v>106326.82716097866</v>
      </c>
      <c r="BA279" s="41">
        <f t="shared" si="137"/>
        <v>107426.84942160008</v>
      </c>
      <c r="BB279" s="176">
        <f t="shared" si="138"/>
        <v>121107.30407353022</v>
      </c>
      <c r="BC279" s="41">
        <f t="shared" si="139"/>
        <v>119990.99192738108</v>
      </c>
      <c r="BD279" s="176">
        <f t="shared" si="140"/>
        <v>115217.1128474446</v>
      </c>
      <c r="BE279" s="42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Growth'!O286</f>
        <v>No</v>
      </c>
      <c r="L280" s="155"/>
      <c r="M280" s="150">
        <f>Summary!$G$56</f>
        <v>0.5</v>
      </c>
      <c r="N280" s="149">
        <f>Summary!$G$57</f>
        <v>0</v>
      </c>
      <c r="O280" s="149">
        <f>Summary!$G$58</f>
        <v>0</v>
      </c>
      <c r="P280" s="149">
        <f>Summary!$G$59</f>
        <v>0.125</v>
      </c>
      <c r="Q280" s="149">
        <f>Summary!$G$60</f>
        <v>0.125</v>
      </c>
      <c r="R280" s="149">
        <f>Summary!$G$61</f>
        <v>0.125</v>
      </c>
      <c r="S280" s="149">
        <f>Summary!$G$62</f>
        <v>0.125</v>
      </c>
      <c r="T280" s="153">
        <f t="shared" si="142"/>
        <v>1</v>
      </c>
      <c r="U280" s="161">
        <f t="shared" si="121"/>
        <v>33282.678938627025</v>
      </c>
      <c r="V280" s="158">
        <f t="shared" si="122"/>
        <v>0</v>
      </c>
      <c r="W280" s="158">
        <f t="shared" si="123"/>
        <v>0</v>
      </c>
      <c r="X280" s="158">
        <f t="shared" si="124"/>
        <v>2266.0937981544935</v>
      </c>
      <c r="Y280" s="158">
        <f t="shared" si="125"/>
        <v>4330.8041437134052</v>
      </c>
      <c r="Z280" s="158">
        <f t="shared" si="126"/>
        <v>16011.271935442557</v>
      </c>
      <c r="AA280" s="162">
        <f t="shared" si="127"/>
        <v>6390.9197811749063</v>
      </c>
      <c r="AB280" s="38">
        <f t="shared" si="143"/>
        <v>54427.164868336775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66">
        <f t="shared" si="149"/>
        <v>14300.322102356971</v>
      </c>
      <c r="AI280" s="147">
        <f t="shared" si="150"/>
        <v>112818.71393161951</v>
      </c>
      <c r="AJ280" s="35">
        <f>IF(OR(K280="Yes",Summary!$G$77="EP"),$AI280*M280,AB280)</f>
        <v>54427.164868336775</v>
      </c>
      <c r="AK280" s="38">
        <f>IF(OR(L280="Yes",Summary!$G$77="EP"),$AI280*N280,AC280)</f>
        <v>0</v>
      </c>
      <c r="AL280" s="38">
        <f>IF(OR(M280="Yes",Summary!$G$77="EP"),$AI280*O280,AD280)</f>
        <v>0</v>
      </c>
      <c r="AM280" s="38">
        <f>IF(OR(N280="Yes",Summary!$G$77="EP"),$AI280*P280,AE280)</f>
        <v>14750.684360327043</v>
      </c>
      <c r="AN280" s="38">
        <f>IF(OR(O280="Yes",Summary!$G$77="EP"),$AI280*Q280,AF280)</f>
        <v>14813.515573571703</v>
      </c>
      <c r="AO280" s="38">
        <f>IF(OR(P280="Yes",Summary!$G$77="EP"),$AI280*R280,AG280)</f>
        <v>14527.027027027032</v>
      </c>
      <c r="AP280" s="159">
        <f>IF(OR(Q280="Yes",Summary!$G$77="EP"),$AI280*S280,AH280)</f>
        <v>14300.322102356971</v>
      </c>
      <c r="AQ280" s="161">
        <f t="shared" si="128"/>
        <v>33282.678938627025</v>
      </c>
      <c r="AR280" s="158">
        <f t="shared" si="129"/>
        <v>0</v>
      </c>
      <c r="AS280" s="158">
        <f t="shared" si="130"/>
        <v>0</v>
      </c>
      <c r="AT280" s="158">
        <f t="shared" si="131"/>
        <v>2266.0937981544935</v>
      </c>
      <c r="AU280" s="158">
        <f t="shared" si="132"/>
        <v>4330.8041437134052</v>
      </c>
      <c r="AV280" s="158">
        <f t="shared" si="133"/>
        <v>16011.271935442557</v>
      </c>
      <c r="AW280" s="162">
        <f t="shared" si="134"/>
        <v>6390.9197811749063</v>
      </c>
      <c r="AY280" s="40">
        <f t="shared" si="135"/>
        <v>100838.62613307024</v>
      </c>
      <c r="AZ280" s="176">
        <f t="shared" si="136"/>
        <v>106024.42760083258</v>
      </c>
      <c r="BA280" s="41">
        <f t="shared" si="137"/>
        <v>105952.49667865591</v>
      </c>
      <c r="BB280" s="176">
        <f t="shared" si="138"/>
        <v>118005.47488261634</v>
      </c>
      <c r="BC280" s="41">
        <f t="shared" si="139"/>
        <v>118508.12458857363</v>
      </c>
      <c r="BD280" s="176">
        <f t="shared" si="140"/>
        <v>116216.21621621621</v>
      </c>
      <c r="BE280" s="42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Growth'!O287</f>
        <v>No</v>
      </c>
      <c r="L281" s="155"/>
      <c r="M281" s="150">
        <f>Summary!$G$56</f>
        <v>0.5</v>
      </c>
      <c r="N281" s="149">
        <f>Summary!$G$57</f>
        <v>0</v>
      </c>
      <c r="O281" s="149">
        <f>Summary!$G$58</f>
        <v>0</v>
      </c>
      <c r="P281" s="149">
        <f>Summary!$G$59</f>
        <v>0.125</v>
      </c>
      <c r="Q281" s="149">
        <f>Summary!$G$60</f>
        <v>0.125</v>
      </c>
      <c r="R281" s="149">
        <f>Summary!$G$61</f>
        <v>0.125</v>
      </c>
      <c r="S281" s="149">
        <f>Summary!$G$62</f>
        <v>0.125</v>
      </c>
      <c r="T281" s="153">
        <f t="shared" si="142"/>
        <v>1</v>
      </c>
      <c r="U281" s="161">
        <f t="shared" si="121"/>
        <v>33282.678938627025</v>
      </c>
      <c r="V281" s="158">
        <f t="shared" si="122"/>
        <v>0</v>
      </c>
      <c r="W281" s="158">
        <f t="shared" si="123"/>
        <v>0</v>
      </c>
      <c r="X281" s="158">
        <f t="shared" si="124"/>
        <v>2266.0937981544935</v>
      </c>
      <c r="Y281" s="158">
        <f t="shared" si="125"/>
        <v>4330.8041437134052</v>
      </c>
      <c r="Z281" s="158">
        <f t="shared" si="126"/>
        <v>16011.271935442557</v>
      </c>
      <c r="AA281" s="162">
        <f t="shared" si="127"/>
        <v>6390.9197811749063</v>
      </c>
      <c r="AB281" s="38">
        <f t="shared" si="143"/>
        <v>54417.180064655186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66">
        <f t="shared" si="149"/>
        <v>14504.831535354568</v>
      </c>
      <c r="AI281" s="147">
        <f t="shared" si="150"/>
        <v>112680.74305756249</v>
      </c>
      <c r="AJ281" s="35">
        <f>IF(OR(K281="Yes",Summary!$G$77="EP"),$AI281*M281,AB281)</f>
        <v>54417.180064655186</v>
      </c>
      <c r="AK281" s="38">
        <f>IF(OR(L281="Yes",Summary!$G$77="EP"),$AI281*N281,AC281)</f>
        <v>0</v>
      </c>
      <c r="AL281" s="38">
        <f>IF(OR(M281="Yes",Summary!$G$77="EP"),$AI281*O281,AD281)</f>
        <v>0</v>
      </c>
      <c r="AM281" s="38">
        <f>IF(OR(N281="Yes",Summary!$G$77="EP"),$AI281*P281,AE281)</f>
        <v>14561.012309421514</v>
      </c>
      <c r="AN281" s="38">
        <f>IF(OR(O281="Yes",Summary!$G$77="EP"),$AI281*Q281,AF281)</f>
        <v>14624.259432491426</v>
      </c>
      <c r="AO281" s="38">
        <f>IF(OR(P281="Yes",Summary!$G$77="EP"),$AI281*R281,AG281)</f>
        <v>14573.459715639816</v>
      </c>
      <c r="AP281" s="159">
        <f>IF(OR(Q281="Yes",Summary!$G$77="EP"),$AI281*S281,AH281)</f>
        <v>14504.831535354568</v>
      </c>
      <c r="AQ281" s="161">
        <f t="shared" si="128"/>
        <v>33282.678938627025</v>
      </c>
      <c r="AR281" s="158">
        <f t="shared" si="129"/>
        <v>0</v>
      </c>
      <c r="AS281" s="158">
        <f t="shared" si="130"/>
        <v>0</v>
      </c>
      <c r="AT281" s="158">
        <f t="shared" si="131"/>
        <v>2266.0937981544935</v>
      </c>
      <c r="AU281" s="158">
        <f t="shared" si="132"/>
        <v>4330.8041437134052</v>
      </c>
      <c r="AV281" s="158">
        <f t="shared" si="133"/>
        <v>16011.271935442557</v>
      </c>
      <c r="AW281" s="162">
        <f t="shared" si="134"/>
        <v>6390.9197811749063</v>
      </c>
      <c r="AY281" s="40">
        <f t="shared" si="135"/>
        <v>100820.1270271937</v>
      </c>
      <c r="AZ281" s="176">
        <f t="shared" si="136"/>
        <v>105930.17319247534</v>
      </c>
      <c r="BA281" s="41">
        <f t="shared" si="137"/>
        <v>105333.59256018924</v>
      </c>
      <c r="BB281" s="176">
        <f t="shared" si="138"/>
        <v>116488.09847537211</v>
      </c>
      <c r="BC281" s="41">
        <f t="shared" si="139"/>
        <v>116994.07545993141</v>
      </c>
      <c r="BD281" s="176">
        <f t="shared" si="140"/>
        <v>116587.67772511848</v>
      </c>
      <c r="BE281" s="42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Growth'!O288</f>
        <v>No</v>
      </c>
      <c r="L282" s="155"/>
      <c r="M282" s="150">
        <f>Summary!$G$56</f>
        <v>0.5</v>
      </c>
      <c r="N282" s="149">
        <f>Summary!$G$57</f>
        <v>0</v>
      </c>
      <c r="O282" s="149">
        <f>Summary!$G$58</f>
        <v>0</v>
      </c>
      <c r="P282" s="149">
        <f>Summary!$G$59</f>
        <v>0.125</v>
      </c>
      <c r="Q282" s="149">
        <f>Summary!$G$60</f>
        <v>0.125</v>
      </c>
      <c r="R282" s="149">
        <f>Summary!$G$61</f>
        <v>0.125</v>
      </c>
      <c r="S282" s="149">
        <f>Summary!$G$62</f>
        <v>0.125</v>
      </c>
      <c r="T282" s="153">
        <f t="shared" si="142"/>
        <v>1</v>
      </c>
      <c r="U282" s="161">
        <f t="shared" si="121"/>
        <v>33282.678938627025</v>
      </c>
      <c r="V282" s="158">
        <f t="shared" si="122"/>
        <v>0</v>
      </c>
      <c r="W282" s="158">
        <f t="shared" si="123"/>
        <v>0</v>
      </c>
      <c r="X282" s="158">
        <f t="shared" si="124"/>
        <v>2266.0937981544935</v>
      </c>
      <c r="Y282" s="158">
        <f t="shared" si="125"/>
        <v>4330.8041437134052</v>
      </c>
      <c r="Z282" s="158">
        <f t="shared" si="126"/>
        <v>16011.271935442557</v>
      </c>
      <c r="AA282" s="162">
        <f t="shared" si="127"/>
        <v>6390.9197811749063</v>
      </c>
      <c r="AB282" s="38">
        <f t="shared" si="143"/>
        <v>54417.180064655186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66">
        <f t="shared" si="149"/>
        <v>14372.539495884246</v>
      </c>
      <c r="AI282" s="147">
        <f t="shared" si="150"/>
        <v>111879.3921867599</v>
      </c>
      <c r="AJ282" s="35">
        <f>IF(OR(K282="Yes",Summary!$G$77="EP"),$AI282*M282,AB282)</f>
        <v>54417.180064655186</v>
      </c>
      <c r="AK282" s="38">
        <f>IF(OR(L282="Yes",Summary!$G$77="EP"),$AI282*N282,AC282)</f>
        <v>0</v>
      </c>
      <c r="AL282" s="38">
        <f>IF(OR(M282="Yes",Summary!$G$77="EP"),$AI282*O282,AD282)</f>
        <v>0</v>
      </c>
      <c r="AM282" s="38">
        <f>IF(OR(N282="Yes",Summary!$G$77="EP"),$AI282*P282,AE282)</f>
        <v>14291.573756820944</v>
      </c>
      <c r="AN282" s="38">
        <f>IF(OR(O282="Yes",Summary!$G$77="EP"),$AI282*Q282,AF282)</f>
        <v>14421.57779856564</v>
      </c>
      <c r="AO282" s="38">
        <f>IF(OR(P282="Yes",Summary!$G$77="EP"),$AI282*R282,AG282)</f>
        <v>14376.521070833873</v>
      </c>
      <c r="AP282" s="159">
        <f>IF(OR(Q282="Yes",Summary!$G$77="EP"),$AI282*S282,AH282)</f>
        <v>14372.539495884246</v>
      </c>
      <c r="AQ282" s="161">
        <f t="shared" si="128"/>
        <v>33282.678938627025</v>
      </c>
      <c r="AR282" s="158">
        <f t="shared" si="129"/>
        <v>0</v>
      </c>
      <c r="AS282" s="158">
        <f t="shared" si="130"/>
        <v>0</v>
      </c>
      <c r="AT282" s="158">
        <f t="shared" si="131"/>
        <v>2266.0937981544935</v>
      </c>
      <c r="AU282" s="158">
        <f t="shared" si="132"/>
        <v>4330.8041437134052</v>
      </c>
      <c r="AV282" s="158">
        <f t="shared" si="133"/>
        <v>16011.271935442557</v>
      </c>
      <c r="AW282" s="162">
        <f t="shared" si="134"/>
        <v>6390.9197811749063</v>
      </c>
      <c r="AY282" s="40">
        <f t="shared" si="135"/>
        <v>100820.1270271937</v>
      </c>
      <c r="AZ282" s="176">
        <f t="shared" si="136"/>
        <v>105431.41028158505</v>
      </c>
      <c r="BA282" s="41">
        <f t="shared" si="137"/>
        <v>104481.38427141051</v>
      </c>
      <c r="BB282" s="176">
        <f t="shared" si="138"/>
        <v>114332.59005456755</v>
      </c>
      <c r="BC282" s="41">
        <f t="shared" si="139"/>
        <v>115372.62238852512</v>
      </c>
      <c r="BD282" s="176">
        <f t="shared" si="140"/>
        <v>115012.16856667094</v>
      </c>
      <c r="BE282" s="42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Growth'!O289</f>
        <v>No</v>
      </c>
      <c r="L283" s="155"/>
      <c r="M283" s="150">
        <f>Summary!$G$56</f>
        <v>0.5</v>
      </c>
      <c r="N283" s="149">
        <f>Summary!$G$57</f>
        <v>0</v>
      </c>
      <c r="O283" s="149">
        <f>Summary!$G$58</f>
        <v>0</v>
      </c>
      <c r="P283" s="149">
        <f>Summary!$G$59</f>
        <v>0.125</v>
      </c>
      <c r="Q283" s="149">
        <f>Summary!$G$60</f>
        <v>0.125</v>
      </c>
      <c r="R283" s="149">
        <f>Summary!$G$61</f>
        <v>0.125</v>
      </c>
      <c r="S283" s="149">
        <f>Summary!$G$62</f>
        <v>0.125</v>
      </c>
      <c r="T283" s="153">
        <f t="shared" si="142"/>
        <v>1</v>
      </c>
      <c r="U283" s="161">
        <f t="shared" si="121"/>
        <v>33282.678938627025</v>
      </c>
      <c r="V283" s="158">
        <f t="shared" si="122"/>
        <v>0</v>
      </c>
      <c r="W283" s="158">
        <f t="shared" si="123"/>
        <v>0</v>
      </c>
      <c r="X283" s="158">
        <f t="shared" si="124"/>
        <v>2266.0937981544935</v>
      </c>
      <c r="Y283" s="158">
        <f t="shared" si="125"/>
        <v>4330.8041437134052</v>
      </c>
      <c r="Z283" s="158">
        <f t="shared" si="126"/>
        <v>16011.271935442557</v>
      </c>
      <c r="AA283" s="162">
        <f t="shared" si="127"/>
        <v>6390.9197811749063</v>
      </c>
      <c r="AB283" s="38">
        <f t="shared" si="143"/>
        <v>54413.851796761322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66">
        <f t="shared" si="149"/>
        <v>14205.097397617465</v>
      </c>
      <c r="AI283" s="147">
        <f t="shared" si="150"/>
        <v>111248.2111471711</v>
      </c>
      <c r="AJ283" s="35">
        <f>IF(OR(K283="Yes",Summary!$G$77="EP"),$AI283*M283,AB283)</f>
        <v>54413.851796761322</v>
      </c>
      <c r="AK283" s="38">
        <f>IF(OR(L283="Yes",Summary!$G$77="EP"),$AI283*N283,AC283)</f>
        <v>0</v>
      </c>
      <c r="AL283" s="38">
        <f>IF(OR(M283="Yes",Summary!$G$77="EP"),$AI283*O283,AD283)</f>
        <v>0</v>
      </c>
      <c r="AM283" s="38">
        <f>IF(OR(N283="Yes",Summary!$G$77="EP"),$AI283*P283,AE283)</f>
        <v>14064.964377005494</v>
      </c>
      <c r="AN283" s="38">
        <f>IF(OR(O283="Yes",Summary!$G$77="EP"),$AI283*Q283,AF283)</f>
        <v>14320.670062017118</v>
      </c>
      <c r="AO283" s="38">
        <f>IF(OR(P283="Yes",Summary!$G$77="EP"),$AI283*R283,AG283)</f>
        <v>14243.627513769698</v>
      </c>
      <c r="AP283" s="159">
        <f>IF(OR(Q283="Yes",Summary!$G$77="EP"),$AI283*S283,AH283)</f>
        <v>14205.097397617465</v>
      </c>
      <c r="AQ283" s="161">
        <f t="shared" si="128"/>
        <v>33282.678938627025</v>
      </c>
      <c r="AR283" s="158">
        <f t="shared" si="129"/>
        <v>0</v>
      </c>
      <c r="AS283" s="158">
        <f t="shared" si="130"/>
        <v>0</v>
      </c>
      <c r="AT283" s="158">
        <f t="shared" si="131"/>
        <v>2266.0937981544935</v>
      </c>
      <c r="AU283" s="158">
        <f t="shared" si="132"/>
        <v>4330.8041437134052</v>
      </c>
      <c r="AV283" s="158">
        <f t="shared" si="133"/>
        <v>16011.271935442557</v>
      </c>
      <c r="AW283" s="162">
        <f t="shared" si="134"/>
        <v>6390.9197811749063</v>
      </c>
      <c r="AY283" s="40">
        <f t="shared" si="135"/>
        <v>100813.96065856818</v>
      </c>
      <c r="AZ283" s="176">
        <f t="shared" si="136"/>
        <v>105117.22892039429</v>
      </c>
      <c r="BA283" s="41">
        <f t="shared" si="137"/>
        <v>103681.02135381225</v>
      </c>
      <c r="BB283" s="176">
        <f t="shared" si="138"/>
        <v>112519.71501604395</v>
      </c>
      <c r="BC283" s="41">
        <f t="shared" si="139"/>
        <v>114565.36049613694</v>
      </c>
      <c r="BD283" s="176">
        <f t="shared" si="140"/>
        <v>113949.02011015755</v>
      </c>
      <c r="BE283" s="42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Growth'!O290</f>
        <v>No</v>
      </c>
      <c r="L284" s="155"/>
      <c r="M284" s="150">
        <f>Summary!$G$56</f>
        <v>0.5</v>
      </c>
      <c r="N284" s="149">
        <f>Summary!$G$57</f>
        <v>0</v>
      </c>
      <c r="O284" s="149">
        <f>Summary!$G$58</f>
        <v>0</v>
      </c>
      <c r="P284" s="149">
        <f>Summary!$G$59</f>
        <v>0.125</v>
      </c>
      <c r="Q284" s="149">
        <f>Summary!$G$60</f>
        <v>0.125</v>
      </c>
      <c r="R284" s="149">
        <f>Summary!$G$61</f>
        <v>0.125</v>
      </c>
      <c r="S284" s="149">
        <f>Summary!$G$62</f>
        <v>0.125</v>
      </c>
      <c r="T284" s="153">
        <f t="shared" si="142"/>
        <v>1</v>
      </c>
      <c r="U284" s="161">
        <f t="shared" si="121"/>
        <v>33282.678938627025</v>
      </c>
      <c r="V284" s="158">
        <f t="shared" si="122"/>
        <v>0</v>
      </c>
      <c r="W284" s="158">
        <f t="shared" si="123"/>
        <v>0</v>
      </c>
      <c r="X284" s="158">
        <f t="shared" si="124"/>
        <v>2266.0937981544935</v>
      </c>
      <c r="Y284" s="158">
        <f t="shared" si="125"/>
        <v>4330.8041437134052</v>
      </c>
      <c r="Z284" s="158">
        <f t="shared" si="126"/>
        <v>16011.271935442557</v>
      </c>
      <c r="AA284" s="162">
        <f t="shared" si="127"/>
        <v>6390.9197811749063</v>
      </c>
      <c r="AB284" s="38">
        <f t="shared" si="143"/>
        <v>54410.523528867459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66">
        <f t="shared" si="149"/>
        <v>14052.354414847383</v>
      </c>
      <c r="AI284" s="147">
        <f t="shared" si="150"/>
        <v>111471.07017000607</v>
      </c>
      <c r="AJ284" s="35">
        <f>IF(OR(K284="Yes",Summary!$G$77="EP"),$AI284*M284,AB284)</f>
        <v>54410.523528867459</v>
      </c>
      <c r="AK284" s="38">
        <f>IF(OR(L284="Yes",Summary!$G$77="EP"),$AI284*N284,AC284)</f>
        <v>0</v>
      </c>
      <c r="AL284" s="38">
        <f>IF(OR(M284="Yes",Summary!$G$77="EP"),$AI284*O284,AD284)</f>
        <v>0</v>
      </c>
      <c r="AM284" s="38">
        <f>IF(OR(N284="Yes",Summary!$G$77="EP"),$AI284*P284,AE284)</f>
        <v>14329.417523250126</v>
      </c>
      <c r="AN284" s="38">
        <f>IF(OR(O284="Yes",Summary!$G$77="EP"),$AI284*Q284,AF284)</f>
        <v>14452.759588400377</v>
      </c>
      <c r="AO284" s="38">
        <f>IF(OR(P284="Yes",Summary!$G$77="EP"),$AI284*R284,AG284)</f>
        <v>14226.015114640712</v>
      </c>
      <c r="AP284" s="159">
        <f>IF(OR(Q284="Yes",Summary!$G$77="EP"),$AI284*S284,AH284)</f>
        <v>14052.354414847383</v>
      </c>
      <c r="AQ284" s="161">
        <f t="shared" si="128"/>
        <v>33282.678938627025</v>
      </c>
      <c r="AR284" s="158">
        <f t="shared" si="129"/>
        <v>0</v>
      </c>
      <c r="AS284" s="158">
        <f t="shared" si="130"/>
        <v>0</v>
      </c>
      <c r="AT284" s="158">
        <f t="shared" si="131"/>
        <v>2266.0937981544935</v>
      </c>
      <c r="AU284" s="158">
        <f t="shared" si="132"/>
        <v>4330.8041437134052</v>
      </c>
      <c r="AV284" s="158">
        <f t="shared" si="133"/>
        <v>16011.271935442557</v>
      </c>
      <c r="AW284" s="162">
        <f t="shared" si="134"/>
        <v>6390.9197811749063</v>
      </c>
      <c r="AY284" s="40">
        <f t="shared" si="135"/>
        <v>100807.79428994266</v>
      </c>
      <c r="AZ284" s="176">
        <f t="shared" si="136"/>
        <v>105085.81078427522</v>
      </c>
      <c r="BA284" s="41">
        <f t="shared" si="137"/>
        <v>104572.11367097631</v>
      </c>
      <c r="BB284" s="176">
        <f t="shared" si="138"/>
        <v>114635.34018600101</v>
      </c>
      <c r="BC284" s="41">
        <f t="shared" si="139"/>
        <v>115622.07670720301</v>
      </c>
      <c r="BD284" s="176">
        <f t="shared" si="140"/>
        <v>113808.12091712565</v>
      </c>
      <c r="BE284" s="42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Growth'!O291</f>
        <v>No</v>
      </c>
      <c r="L285" s="155"/>
      <c r="M285" s="150">
        <f>Summary!$G$56</f>
        <v>0.5</v>
      </c>
      <c r="N285" s="149">
        <f>Summary!$G$57</f>
        <v>0</v>
      </c>
      <c r="O285" s="149">
        <f>Summary!$G$58</f>
        <v>0</v>
      </c>
      <c r="P285" s="149">
        <f>Summary!$G$59</f>
        <v>0.125</v>
      </c>
      <c r="Q285" s="149">
        <f>Summary!$G$60</f>
        <v>0.125</v>
      </c>
      <c r="R285" s="149">
        <f>Summary!$G$61</f>
        <v>0.125</v>
      </c>
      <c r="S285" s="149">
        <f>Summary!$G$62</f>
        <v>0.125</v>
      </c>
      <c r="T285" s="153">
        <f t="shared" si="142"/>
        <v>1</v>
      </c>
      <c r="U285" s="161">
        <f t="shared" si="121"/>
        <v>33282.678938627025</v>
      </c>
      <c r="V285" s="158">
        <f t="shared" si="122"/>
        <v>0</v>
      </c>
      <c r="W285" s="158">
        <f t="shared" si="123"/>
        <v>0</v>
      </c>
      <c r="X285" s="158">
        <f t="shared" si="124"/>
        <v>2266.0937981544935</v>
      </c>
      <c r="Y285" s="158">
        <f t="shared" si="125"/>
        <v>4330.8041437134052</v>
      </c>
      <c r="Z285" s="158">
        <f t="shared" si="126"/>
        <v>16011.271935442559</v>
      </c>
      <c r="AA285" s="162">
        <f t="shared" si="127"/>
        <v>6390.9197811749063</v>
      </c>
      <c r="AB285" s="38">
        <f t="shared" si="143"/>
        <v>54407.195260973596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66">
        <f t="shared" si="149"/>
        <v>14403.855002812004</v>
      </c>
      <c r="AI285" s="147">
        <f t="shared" si="150"/>
        <v>111810.20763433438</v>
      </c>
      <c r="AJ285" s="35">
        <f>IF(OR(K285="Yes",Summary!$G$77="EP"),$AI285*M285,AB285)</f>
        <v>54407.195260973596</v>
      </c>
      <c r="AK285" s="38">
        <f>IF(OR(L285="Yes",Summary!$G$77="EP"),$AI285*N285,AC285)</f>
        <v>0</v>
      </c>
      <c r="AL285" s="38">
        <f>IF(OR(M285="Yes",Summary!$G$77="EP"),$AI285*O285,AD285)</f>
        <v>0</v>
      </c>
      <c r="AM285" s="38">
        <f>IF(OR(N285="Yes",Summary!$G$77="EP"),$AI285*P285,AE285)</f>
        <v>14339.161726582188</v>
      </c>
      <c r="AN285" s="38">
        <f>IF(OR(O285="Yes",Summary!$G$77="EP"),$AI285*Q285,AF285)</f>
        <v>14400.356858261443</v>
      </c>
      <c r="AO285" s="38">
        <f>IF(OR(P285="Yes",Summary!$G$77="EP"),$AI285*R285,AG285)</f>
        <v>14259.638785705141</v>
      </c>
      <c r="AP285" s="159">
        <f>IF(OR(Q285="Yes",Summary!$G$77="EP"),$AI285*S285,AH285)</f>
        <v>14403.855002812004</v>
      </c>
      <c r="AQ285" s="161">
        <f t="shared" si="128"/>
        <v>33282.678938627025</v>
      </c>
      <c r="AR285" s="158">
        <f t="shared" si="129"/>
        <v>0</v>
      </c>
      <c r="AS285" s="158">
        <f t="shared" si="130"/>
        <v>0</v>
      </c>
      <c r="AT285" s="158">
        <f t="shared" si="131"/>
        <v>2266.0937981544935</v>
      </c>
      <c r="AU285" s="158">
        <f t="shared" si="132"/>
        <v>4330.8041437134052</v>
      </c>
      <c r="AV285" s="158">
        <f t="shared" si="133"/>
        <v>16011.271935442557</v>
      </c>
      <c r="AW285" s="162">
        <f t="shared" si="134"/>
        <v>6390.9197811749063</v>
      </c>
      <c r="AY285" s="40">
        <f t="shared" si="135"/>
        <v>100801.62792131714</v>
      </c>
      <c r="AZ285" s="176">
        <f t="shared" si="136"/>
        <v>105384.28307740642</v>
      </c>
      <c r="BA285" s="41">
        <f t="shared" si="137"/>
        <v>104633.68004925309</v>
      </c>
      <c r="BB285" s="176">
        <f t="shared" si="138"/>
        <v>114713.2938126575</v>
      </c>
      <c r="BC285" s="41">
        <f t="shared" si="139"/>
        <v>115202.85486609154</v>
      </c>
      <c r="BD285" s="176">
        <f t="shared" si="140"/>
        <v>114077.11028564109</v>
      </c>
      <c r="BE285" s="42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Growth'!O292</f>
        <v>No</v>
      </c>
      <c r="L286" s="155"/>
      <c r="M286" s="150">
        <f>Summary!$G$56</f>
        <v>0.5</v>
      </c>
      <c r="N286" s="149">
        <f>Summary!$G$57</f>
        <v>0</v>
      </c>
      <c r="O286" s="149">
        <f>Summary!$G$58</f>
        <v>0</v>
      </c>
      <c r="P286" s="149">
        <f>Summary!$G$59</f>
        <v>0.125</v>
      </c>
      <c r="Q286" s="149">
        <f>Summary!$G$60</f>
        <v>0.125</v>
      </c>
      <c r="R286" s="149">
        <f>Summary!$G$61</f>
        <v>0.125</v>
      </c>
      <c r="S286" s="149">
        <f>Summary!$G$62</f>
        <v>0.125</v>
      </c>
      <c r="T286" s="153">
        <f t="shared" si="142"/>
        <v>1</v>
      </c>
      <c r="U286" s="161">
        <f t="shared" si="121"/>
        <v>33282.678938627025</v>
      </c>
      <c r="V286" s="158">
        <f t="shared" si="122"/>
        <v>0</v>
      </c>
      <c r="W286" s="158">
        <f t="shared" si="123"/>
        <v>0</v>
      </c>
      <c r="X286" s="158">
        <f t="shared" si="124"/>
        <v>2266.0937981544935</v>
      </c>
      <c r="Y286" s="158">
        <f t="shared" si="125"/>
        <v>4330.8041437134052</v>
      </c>
      <c r="Z286" s="158">
        <f t="shared" si="126"/>
        <v>16011.271935442559</v>
      </c>
      <c r="AA286" s="162">
        <f t="shared" si="127"/>
        <v>6390.9197811749063</v>
      </c>
      <c r="AB286" s="38">
        <f t="shared" si="143"/>
        <v>54403.866993079733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66">
        <f t="shared" si="149"/>
        <v>14405.133186768238</v>
      </c>
      <c r="AI286" s="147">
        <f t="shared" si="150"/>
        <v>111503.11642032082</v>
      </c>
      <c r="AJ286" s="35">
        <f>IF(OR(K286="Yes",Summary!$G$77="EP"),$AI286*M286,AB286)</f>
        <v>54403.866993079733</v>
      </c>
      <c r="AK286" s="38">
        <f>IF(OR(L286="Yes",Summary!$G$77="EP"),$AI286*N286,AC286)</f>
        <v>0</v>
      </c>
      <c r="AL286" s="38">
        <f>IF(OR(M286="Yes",Summary!$G$77="EP"),$AI286*O286,AD286)</f>
        <v>0</v>
      </c>
      <c r="AM286" s="38">
        <f>IF(OR(N286="Yes",Summary!$G$77="EP"),$AI286*P286,AE286)</f>
        <v>14282.962600387957</v>
      </c>
      <c r="AN286" s="38">
        <f>IF(OR(O286="Yes",Summary!$G$77="EP"),$AI286*Q286,AF286)</f>
        <v>14322.835464088974</v>
      </c>
      <c r="AO286" s="38">
        <f>IF(OR(P286="Yes",Summary!$G$77="EP"),$AI286*R286,AG286)</f>
        <v>14088.318175995908</v>
      </c>
      <c r="AP286" s="159">
        <f>IF(OR(Q286="Yes",Summary!$G$77="EP"),$AI286*S286,AH286)</f>
        <v>14405.133186768238</v>
      </c>
      <c r="AQ286" s="161">
        <f t="shared" si="128"/>
        <v>33282.678938627025</v>
      </c>
      <c r="AR286" s="158">
        <f t="shared" si="129"/>
        <v>0</v>
      </c>
      <c r="AS286" s="158">
        <f t="shared" si="130"/>
        <v>0</v>
      </c>
      <c r="AT286" s="158">
        <f t="shared" si="131"/>
        <v>2266.0937981544935</v>
      </c>
      <c r="AU286" s="158">
        <f t="shared" si="132"/>
        <v>4330.8041437134052</v>
      </c>
      <c r="AV286" s="158">
        <f t="shared" si="133"/>
        <v>16011.271935442559</v>
      </c>
      <c r="AW286" s="162">
        <f t="shared" si="134"/>
        <v>6390.9197811749063</v>
      </c>
      <c r="AY286" s="40">
        <f t="shared" si="135"/>
        <v>100795.46155269163</v>
      </c>
      <c r="AZ286" s="176">
        <f t="shared" si="136"/>
        <v>105195.77426069198</v>
      </c>
      <c r="BA286" s="41">
        <f t="shared" si="137"/>
        <v>104510.54729269951</v>
      </c>
      <c r="BB286" s="176">
        <f t="shared" si="138"/>
        <v>114263.70080310365</v>
      </c>
      <c r="BC286" s="41">
        <f t="shared" si="139"/>
        <v>114582.68371271179</v>
      </c>
      <c r="BD286" s="176">
        <f t="shared" si="140"/>
        <v>112706.54540796721</v>
      </c>
      <c r="BE286" s="42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Growth'!O293</f>
        <v>No</v>
      </c>
      <c r="L287" s="155"/>
      <c r="M287" s="150">
        <f>Summary!$G$56</f>
        <v>0.5</v>
      </c>
      <c r="N287" s="149">
        <f>Summary!$G$57</f>
        <v>0</v>
      </c>
      <c r="O287" s="149">
        <f>Summary!$G$58</f>
        <v>0</v>
      </c>
      <c r="P287" s="149">
        <f>Summary!$G$59</f>
        <v>0.125</v>
      </c>
      <c r="Q287" s="149">
        <f>Summary!$G$60</f>
        <v>0.125</v>
      </c>
      <c r="R287" s="149">
        <f>Summary!$G$61</f>
        <v>0.125</v>
      </c>
      <c r="S287" s="149">
        <f>Summary!$G$62</f>
        <v>0.125</v>
      </c>
      <c r="T287" s="153">
        <f t="shared" si="142"/>
        <v>1</v>
      </c>
      <c r="U287" s="161">
        <f t="shared" si="121"/>
        <v>33282.678938627025</v>
      </c>
      <c r="V287" s="158">
        <f t="shared" si="122"/>
        <v>0</v>
      </c>
      <c r="W287" s="158">
        <f t="shared" si="123"/>
        <v>0</v>
      </c>
      <c r="X287" s="158">
        <f t="shared" si="124"/>
        <v>2266.0937981544935</v>
      </c>
      <c r="Y287" s="158">
        <f t="shared" si="125"/>
        <v>4330.8041437134052</v>
      </c>
      <c r="Z287" s="158">
        <f t="shared" si="126"/>
        <v>16011.271935442559</v>
      </c>
      <c r="AA287" s="162">
        <f t="shared" si="127"/>
        <v>6390.9197811749063</v>
      </c>
      <c r="AB287" s="38">
        <f t="shared" si="143"/>
        <v>54403.866993079733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66">
        <f t="shared" si="149"/>
        <v>14452.425993148934</v>
      </c>
      <c r="AI287" s="147">
        <f t="shared" si="150"/>
        <v>111293.49149957814</v>
      </c>
      <c r="AJ287" s="35">
        <f>IF(OR(K287="Yes",Summary!$G$77="EP"),$AI287*M287,AB287)</f>
        <v>54403.866993079733</v>
      </c>
      <c r="AK287" s="38">
        <f>IF(OR(L287="Yes",Summary!$G$77="EP"),$AI287*N287,AC287)</f>
        <v>0</v>
      </c>
      <c r="AL287" s="38">
        <f>IF(OR(M287="Yes",Summary!$G$77="EP"),$AI287*O287,AD287)</f>
        <v>0</v>
      </c>
      <c r="AM287" s="38">
        <f>IF(OR(N287="Yes",Summary!$G$77="EP"),$AI287*P287,AE287)</f>
        <v>14209.541161327752</v>
      </c>
      <c r="AN287" s="38">
        <f>IF(OR(O287="Yes",Summary!$G$77="EP"),$AI287*Q287,AF287)</f>
        <v>14193.777500606315</v>
      </c>
      <c r="AO287" s="38">
        <f>IF(OR(P287="Yes",Summary!$G$77="EP"),$AI287*R287,AG287)</f>
        <v>14033.879851415402</v>
      </c>
      <c r="AP287" s="159">
        <f>IF(OR(Q287="Yes",Summary!$G$77="EP"),$AI287*S287,AH287)</f>
        <v>14452.425993148934</v>
      </c>
      <c r="AQ287" s="161">
        <f t="shared" si="128"/>
        <v>33282.678938627025</v>
      </c>
      <c r="AR287" s="158">
        <f t="shared" si="129"/>
        <v>0</v>
      </c>
      <c r="AS287" s="158">
        <f t="shared" si="130"/>
        <v>0</v>
      </c>
      <c r="AT287" s="158">
        <f t="shared" si="131"/>
        <v>2266.0937981544935</v>
      </c>
      <c r="AU287" s="158">
        <f t="shared" si="132"/>
        <v>4330.8041437134052</v>
      </c>
      <c r="AV287" s="158">
        <f t="shared" si="133"/>
        <v>16011.271935442559</v>
      </c>
      <c r="AW287" s="162">
        <f t="shared" si="134"/>
        <v>6390.9197811749063</v>
      </c>
      <c r="AY287" s="40">
        <f t="shared" si="135"/>
        <v>100795.46155269163</v>
      </c>
      <c r="AZ287" s="176">
        <f t="shared" si="136"/>
        <v>105286.10140203431</v>
      </c>
      <c r="BA287" s="41">
        <f t="shared" si="137"/>
        <v>104150.87003013512</v>
      </c>
      <c r="BB287" s="176">
        <f t="shared" si="138"/>
        <v>113676.32929062202</v>
      </c>
      <c r="BC287" s="41">
        <f t="shared" si="139"/>
        <v>113550.22000485052</v>
      </c>
      <c r="BD287" s="176">
        <f t="shared" si="140"/>
        <v>112271.03881132316</v>
      </c>
      <c r="BE287" s="42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Growth'!O294</f>
        <v>No</v>
      </c>
      <c r="L288" s="155"/>
      <c r="M288" s="150">
        <f>Summary!$G$56</f>
        <v>0.5</v>
      </c>
      <c r="N288" s="149">
        <f>Summary!$G$57</f>
        <v>0</v>
      </c>
      <c r="O288" s="149">
        <f>Summary!$G$58</f>
        <v>0</v>
      </c>
      <c r="P288" s="149">
        <f>Summary!$G$59</f>
        <v>0.125</v>
      </c>
      <c r="Q288" s="149">
        <f>Summary!$G$60</f>
        <v>0.125</v>
      </c>
      <c r="R288" s="149">
        <f>Summary!$G$61</f>
        <v>0.125</v>
      </c>
      <c r="S288" s="149">
        <f>Summary!$G$62</f>
        <v>0.125</v>
      </c>
      <c r="T288" s="153">
        <f t="shared" si="142"/>
        <v>1</v>
      </c>
      <c r="U288" s="161">
        <f t="shared" si="121"/>
        <v>33282.678938627025</v>
      </c>
      <c r="V288" s="158">
        <f t="shared" si="122"/>
        <v>0</v>
      </c>
      <c r="W288" s="158">
        <f t="shared" si="123"/>
        <v>0</v>
      </c>
      <c r="X288" s="158">
        <f t="shared" si="124"/>
        <v>2266.0937981544935</v>
      </c>
      <c r="Y288" s="158">
        <f t="shared" si="125"/>
        <v>4330.8041437134052</v>
      </c>
      <c r="Z288" s="158">
        <f t="shared" si="126"/>
        <v>16011.271935442559</v>
      </c>
      <c r="AA288" s="162">
        <f t="shared" si="127"/>
        <v>6390.9197811749063</v>
      </c>
      <c r="AB288" s="38">
        <f t="shared" si="143"/>
        <v>54410.523528867459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66">
        <f t="shared" si="149"/>
        <v>14442.83961347717</v>
      </c>
      <c r="AI288" s="147">
        <f t="shared" si="150"/>
        <v>111602.6348516673</v>
      </c>
      <c r="AJ288" s="35">
        <f>IF(OR(K288="Yes",Summary!$G$77="EP"),$AI288*M288,AB288)</f>
        <v>54410.523528867459</v>
      </c>
      <c r="AK288" s="38">
        <f>IF(OR(L288="Yes",Summary!$G$77="EP"),$AI288*N288,AC288)</f>
        <v>0</v>
      </c>
      <c r="AL288" s="38">
        <f>IF(OR(M288="Yes",Summary!$G$77="EP"),$AI288*O288,AD288)</f>
        <v>0</v>
      </c>
      <c r="AM288" s="38">
        <f>IF(OR(N288="Yes",Summary!$G$77="EP"),$AI288*P288,AE288)</f>
        <v>14311.515382244705</v>
      </c>
      <c r="AN288" s="38">
        <f>IF(OR(O288="Yes",Summary!$G$77="EP"),$AI288*Q288,AF288)</f>
        <v>14309.409971243462</v>
      </c>
      <c r="AO288" s="38">
        <f>IF(OR(P288="Yes",Summary!$G$77="EP"),$AI288*R288,AG288)</f>
        <v>14128.346355834514</v>
      </c>
      <c r="AP288" s="159">
        <f>IF(OR(Q288="Yes",Summary!$G$77="EP"),$AI288*S288,AH288)</f>
        <v>14442.83961347717</v>
      </c>
      <c r="AQ288" s="161">
        <f t="shared" si="128"/>
        <v>33282.678938627025</v>
      </c>
      <c r="AR288" s="158">
        <f t="shared" si="129"/>
        <v>0</v>
      </c>
      <c r="AS288" s="158">
        <f t="shared" si="130"/>
        <v>0</v>
      </c>
      <c r="AT288" s="158">
        <f t="shared" si="131"/>
        <v>2266.0937981544935</v>
      </c>
      <c r="AU288" s="158">
        <f t="shared" si="132"/>
        <v>4330.8041437134052</v>
      </c>
      <c r="AV288" s="158">
        <f t="shared" si="133"/>
        <v>16011.271935442559</v>
      </c>
      <c r="AW288" s="162">
        <f t="shared" si="134"/>
        <v>6390.9197811749063</v>
      </c>
      <c r="AY288" s="40">
        <f t="shared" si="135"/>
        <v>100807.79428994266</v>
      </c>
      <c r="AZ288" s="176">
        <f t="shared" si="136"/>
        <v>105529.59195695716</v>
      </c>
      <c r="BA288" s="41">
        <f t="shared" si="137"/>
        <v>104643.40105634944</v>
      </c>
      <c r="BB288" s="176">
        <f t="shared" si="138"/>
        <v>114492.12305795764</v>
      </c>
      <c r="BC288" s="41">
        <f t="shared" si="139"/>
        <v>114475.27976994769</v>
      </c>
      <c r="BD288" s="176">
        <f t="shared" si="140"/>
        <v>113026.77084667605</v>
      </c>
      <c r="BE288" s="42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Growth'!O295</f>
        <v>No</v>
      </c>
      <c r="L289" s="155"/>
      <c r="M289" s="150">
        <f>Summary!$G$56</f>
        <v>0.5</v>
      </c>
      <c r="N289" s="149">
        <f>Summary!$G$57</f>
        <v>0</v>
      </c>
      <c r="O289" s="149">
        <f>Summary!$G$58</f>
        <v>0</v>
      </c>
      <c r="P289" s="149">
        <f>Summary!$G$59</f>
        <v>0.125</v>
      </c>
      <c r="Q289" s="149">
        <f>Summary!$G$60</f>
        <v>0.125</v>
      </c>
      <c r="R289" s="149">
        <f>Summary!$G$61</f>
        <v>0.125</v>
      </c>
      <c r="S289" s="149">
        <f>Summary!$G$62</f>
        <v>0.125</v>
      </c>
      <c r="T289" s="153">
        <f t="shared" si="142"/>
        <v>1</v>
      </c>
      <c r="U289" s="161">
        <f t="shared" si="121"/>
        <v>33282.678938627025</v>
      </c>
      <c r="V289" s="158">
        <f t="shared" si="122"/>
        <v>0</v>
      </c>
      <c r="W289" s="158">
        <f t="shared" si="123"/>
        <v>0</v>
      </c>
      <c r="X289" s="158">
        <f t="shared" si="124"/>
        <v>2266.0937981544935</v>
      </c>
      <c r="Y289" s="158">
        <f t="shared" si="125"/>
        <v>4330.8041437134052</v>
      </c>
      <c r="Z289" s="158">
        <f t="shared" si="126"/>
        <v>16011.271935442559</v>
      </c>
      <c r="AA289" s="162">
        <f t="shared" si="127"/>
        <v>6390.9197811749063</v>
      </c>
      <c r="AB289" s="38">
        <f t="shared" si="143"/>
        <v>54407.195260973596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66">
        <f t="shared" si="149"/>
        <v>14686.333657139936</v>
      </c>
      <c r="AI289" s="147">
        <f t="shared" si="150"/>
        <v>111948.56445124513</v>
      </c>
      <c r="AJ289" s="35">
        <f>IF(OR(K289="Yes",Summary!$G$77="EP"),$AI289*M289,AB289)</f>
        <v>54407.195260973596</v>
      </c>
      <c r="AK289" s="38">
        <f>IF(OR(L289="Yes",Summary!$G$77="EP"),$AI289*N289,AC289)</f>
        <v>0</v>
      </c>
      <c r="AL289" s="38">
        <f>IF(OR(M289="Yes",Summary!$G$77="EP"),$AI289*O289,AD289)</f>
        <v>0</v>
      </c>
      <c r="AM289" s="38">
        <f>IF(OR(N289="Yes",Summary!$G$77="EP"),$AI289*P289,AE289)</f>
        <v>14263.700803103644</v>
      </c>
      <c r="AN289" s="38">
        <f>IF(OR(O289="Yes",Summary!$G$77="EP"),$AI289*Q289,AF289)</f>
        <v>14254.841839032673</v>
      </c>
      <c r="AO289" s="38">
        <f>IF(OR(P289="Yes",Summary!$G$77="EP"),$AI289*R289,AG289)</f>
        <v>14336.492890995267</v>
      </c>
      <c r="AP289" s="159">
        <f>IF(OR(Q289="Yes",Summary!$G$77="EP"),$AI289*S289,AH289)</f>
        <v>14686.333657139936</v>
      </c>
      <c r="AQ289" s="161">
        <f t="shared" si="128"/>
        <v>33282.678938627025</v>
      </c>
      <c r="AR289" s="158">
        <f t="shared" si="129"/>
        <v>0</v>
      </c>
      <c r="AS289" s="158">
        <f t="shared" si="130"/>
        <v>0</v>
      </c>
      <c r="AT289" s="158">
        <f t="shared" si="131"/>
        <v>2266.0937981544935</v>
      </c>
      <c r="AU289" s="158">
        <f t="shared" si="132"/>
        <v>4330.8041437134052</v>
      </c>
      <c r="AV289" s="158">
        <f t="shared" si="133"/>
        <v>16011.271935442559</v>
      </c>
      <c r="AW289" s="162">
        <f t="shared" si="134"/>
        <v>6390.9197811749063</v>
      </c>
      <c r="AY289" s="40">
        <f t="shared" si="135"/>
        <v>100801.62792131714</v>
      </c>
      <c r="AZ289" s="176">
        <f t="shared" si="136"/>
        <v>105898.75505635627</v>
      </c>
      <c r="BA289" s="41">
        <f t="shared" si="137"/>
        <v>104432.77923592884</v>
      </c>
      <c r="BB289" s="176">
        <f t="shared" si="138"/>
        <v>114109.60642482915</v>
      </c>
      <c r="BC289" s="41">
        <f t="shared" si="139"/>
        <v>114038.73471226139</v>
      </c>
      <c r="BD289" s="176">
        <f t="shared" si="140"/>
        <v>114691.94312796208</v>
      </c>
      <c r="BE289" s="42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Growth'!O296</f>
        <v>No</v>
      </c>
      <c r="L290" s="155"/>
      <c r="M290" s="150">
        <f>Summary!$G$56</f>
        <v>0.5</v>
      </c>
      <c r="N290" s="149">
        <f>Summary!$G$57</f>
        <v>0</v>
      </c>
      <c r="O290" s="149">
        <f>Summary!$G$58</f>
        <v>0</v>
      </c>
      <c r="P290" s="149">
        <f>Summary!$G$59</f>
        <v>0.125</v>
      </c>
      <c r="Q290" s="149">
        <f>Summary!$G$60</f>
        <v>0.125</v>
      </c>
      <c r="R290" s="149">
        <f>Summary!$G$61</f>
        <v>0.125</v>
      </c>
      <c r="S290" s="149">
        <f>Summary!$G$62</f>
        <v>0.125</v>
      </c>
      <c r="T290" s="153">
        <f t="shared" si="142"/>
        <v>1</v>
      </c>
      <c r="U290" s="161">
        <f t="shared" si="121"/>
        <v>33282.678938627025</v>
      </c>
      <c r="V290" s="158">
        <f t="shared" si="122"/>
        <v>0</v>
      </c>
      <c r="W290" s="158">
        <f t="shared" si="123"/>
        <v>0</v>
      </c>
      <c r="X290" s="158">
        <f t="shared" si="124"/>
        <v>2266.0937981544935</v>
      </c>
      <c r="Y290" s="158">
        <f t="shared" si="125"/>
        <v>4330.8041437134052</v>
      </c>
      <c r="Z290" s="158">
        <f t="shared" si="126"/>
        <v>16011.271935442559</v>
      </c>
      <c r="AA290" s="162">
        <f t="shared" si="127"/>
        <v>6390.9197811749063</v>
      </c>
      <c r="AB290" s="38">
        <f t="shared" si="143"/>
        <v>54400.538725185877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66">
        <f t="shared" si="149"/>
        <v>14813.512960785314</v>
      </c>
      <c r="AI290" s="147">
        <f t="shared" si="150"/>
        <v>112693.70533822065</v>
      </c>
      <c r="AJ290" s="35">
        <f>IF(OR(K290="Yes",Summary!$G$77="EP"),$AI290*M290,AB290)</f>
        <v>54400.538725185877</v>
      </c>
      <c r="AK290" s="38">
        <f>IF(OR(L290="Yes",Summary!$G$77="EP"),$AI290*N290,AC290)</f>
        <v>0</v>
      </c>
      <c r="AL290" s="38">
        <f>IF(OR(M290="Yes",Summary!$G$77="EP"),$AI290*O290,AD290)</f>
        <v>0</v>
      </c>
      <c r="AM290" s="38">
        <f>IF(OR(N290="Yes",Summary!$G$77="EP"),$AI290*P290,AE290)</f>
        <v>14511.838074001562</v>
      </c>
      <c r="AN290" s="38">
        <f>IF(OR(O290="Yes",Summary!$G$77="EP"),$AI290*Q290,AF290)</f>
        <v>14527.249419672247</v>
      </c>
      <c r="AO290" s="38">
        <f>IF(OR(P290="Yes",Summary!$G$77="EP"),$AI290*R290,AG290)</f>
        <v>14440.566158575644</v>
      </c>
      <c r="AP290" s="159">
        <f>IF(OR(Q290="Yes",Summary!$G$77="EP"),$AI290*S290,AH290)</f>
        <v>14813.512960785314</v>
      </c>
      <c r="AQ290" s="161">
        <f t="shared" si="128"/>
        <v>33282.678938627025</v>
      </c>
      <c r="AR290" s="158">
        <f t="shared" si="129"/>
        <v>0</v>
      </c>
      <c r="AS290" s="158">
        <f t="shared" si="130"/>
        <v>0</v>
      </c>
      <c r="AT290" s="158">
        <f t="shared" si="131"/>
        <v>2266.0937981544935</v>
      </c>
      <c r="AU290" s="158">
        <f t="shared" si="132"/>
        <v>4330.8041437134052</v>
      </c>
      <c r="AV290" s="158">
        <f t="shared" si="133"/>
        <v>16011.271935442559</v>
      </c>
      <c r="AW290" s="162">
        <f t="shared" si="134"/>
        <v>6390.9197811749063</v>
      </c>
      <c r="AY290" s="40">
        <f t="shared" si="135"/>
        <v>100789.29518406611</v>
      </c>
      <c r="AZ290" s="176">
        <f t="shared" si="136"/>
        <v>106295.40902485959</v>
      </c>
      <c r="BA290" s="41">
        <f t="shared" si="137"/>
        <v>105372.47658857457</v>
      </c>
      <c r="BB290" s="176">
        <f t="shared" si="138"/>
        <v>116094.70459201249</v>
      </c>
      <c r="BC290" s="41">
        <f t="shared" si="139"/>
        <v>116217.99535737798</v>
      </c>
      <c r="BD290" s="176">
        <f t="shared" si="140"/>
        <v>115524.52926860511</v>
      </c>
      <c r="BE290" s="42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Growth'!O297</f>
        <v>No</v>
      </c>
      <c r="L291" s="155"/>
      <c r="M291" s="150">
        <f>Summary!$G$56</f>
        <v>0.5</v>
      </c>
      <c r="N291" s="149">
        <f>Summary!$G$57</f>
        <v>0</v>
      </c>
      <c r="O291" s="149">
        <f>Summary!$G$58</f>
        <v>0</v>
      </c>
      <c r="P291" s="149">
        <f>Summary!$G$59</f>
        <v>0.125</v>
      </c>
      <c r="Q291" s="149">
        <f>Summary!$G$60</f>
        <v>0.125</v>
      </c>
      <c r="R291" s="149">
        <f>Summary!$G$61</f>
        <v>0.125</v>
      </c>
      <c r="S291" s="149">
        <f>Summary!$G$62</f>
        <v>0.125</v>
      </c>
      <c r="T291" s="153">
        <f t="shared" si="142"/>
        <v>1</v>
      </c>
      <c r="U291" s="161">
        <f t="shared" si="121"/>
        <v>33282.678938627025</v>
      </c>
      <c r="V291" s="158">
        <f t="shared" si="122"/>
        <v>0</v>
      </c>
      <c r="W291" s="158">
        <f t="shared" si="123"/>
        <v>0</v>
      </c>
      <c r="X291" s="158">
        <f t="shared" si="124"/>
        <v>2266.0937981544935</v>
      </c>
      <c r="Y291" s="158">
        <f t="shared" si="125"/>
        <v>4330.8041437134052</v>
      </c>
      <c r="Z291" s="158">
        <f t="shared" si="126"/>
        <v>16011.271935442559</v>
      </c>
      <c r="AA291" s="162">
        <f t="shared" si="127"/>
        <v>6390.9197811749063</v>
      </c>
      <c r="AB291" s="38">
        <f t="shared" si="143"/>
        <v>54397.210457292014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66">
        <f t="shared" si="149"/>
        <v>14627.537195153127</v>
      </c>
      <c r="AI291" s="147">
        <f t="shared" si="150"/>
        <v>112395.57372288953</v>
      </c>
      <c r="AJ291" s="35">
        <f>IF(OR(K291="Yes",Summary!$G$77="EP"),$AI291*M291,AB291)</f>
        <v>54397.210457292014</v>
      </c>
      <c r="AK291" s="38">
        <f>IF(OR(L291="Yes",Summary!$G$77="EP"),$AI291*N291,AC291)</f>
        <v>0</v>
      </c>
      <c r="AL291" s="38">
        <f>IF(OR(M291="Yes",Summary!$G$77="EP"),$AI291*O291,AD291)</f>
        <v>0</v>
      </c>
      <c r="AM291" s="38">
        <f>IF(OR(N291="Yes",Summary!$G$77="EP"),$AI291*P291,AE291)</f>
        <v>14536.991715161075</v>
      </c>
      <c r="AN291" s="38">
        <f>IF(OR(O291="Yes",Summary!$G$77="EP"),$AI291*Q291,AF291)</f>
        <v>14465.318920417145</v>
      </c>
      <c r="AO291" s="38">
        <f>IF(OR(P291="Yes",Summary!$G$77="EP"),$AI291*R291,AG291)</f>
        <v>14368.515434866153</v>
      </c>
      <c r="AP291" s="159">
        <f>IF(OR(Q291="Yes",Summary!$G$77="EP"),$AI291*S291,AH291)</f>
        <v>14627.537195153127</v>
      </c>
      <c r="AQ291" s="161">
        <f t="shared" si="128"/>
        <v>33282.678938627025</v>
      </c>
      <c r="AR291" s="158">
        <f t="shared" si="129"/>
        <v>0</v>
      </c>
      <c r="AS291" s="158">
        <f t="shared" si="130"/>
        <v>0</v>
      </c>
      <c r="AT291" s="158">
        <f t="shared" si="131"/>
        <v>2266.0937981544935</v>
      </c>
      <c r="AU291" s="158">
        <f t="shared" si="132"/>
        <v>4330.8041437134052</v>
      </c>
      <c r="AV291" s="158">
        <f t="shared" si="133"/>
        <v>16011.271935442559</v>
      </c>
      <c r="AW291" s="162">
        <f t="shared" si="134"/>
        <v>6390.9197811749063</v>
      </c>
      <c r="AY291" s="40">
        <f t="shared" si="135"/>
        <v>100783.12881544059</v>
      </c>
      <c r="AZ291" s="176">
        <f t="shared" si="136"/>
        <v>106118.68200918981</v>
      </c>
      <c r="BA291" s="41">
        <f t="shared" si="137"/>
        <v>105301.18920320144</v>
      </c>
      <c r="BB291" s="176">
        <f t="shared" si="138"/>
        <v>116295.9337212886</v>
      </c>
      <c r="BC291" s="41">
        <f t="shared" si="139"/>
        <v>115722.55136333716</v>
      </c>
      <c r="BD291" s="176">
        <f t="shared" si="140"/>
        <v>114948.12347892916</v>
      </c>
      <c r="BE291" s="42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Growth'!O298</f>
        <v>No</v>
      </c>
      <c r="L292" s="155"/>
      <c r="M292" s="150">
        <f>Summary!$G$56</f>
        <v>0.5</v>
      </c>
      <c r="N292" s="149">
        <f>Summary!$G$57</f>
        <v>0</v>
      </c>
      <c r="O292" s="149">
        <f>Summary!$G$58</f>
        <v>0</v>
      </c>
      <c r="P292" s="149">
        <f>Summary!$G$59</f>
        <v>0.125</v>
      </c>
      <c r="Q292" s="149">
        <f>Summary!$G$60</f>
        <v>0.125</v>
      </c>
      <c r="R292" s="149">
        <f>Summary!$G$61</f>
        <v>0.125</v>
      </c>
      <c r="S292" s="149">
        <f>Summary!$G$62</f>
        <v>0.125</v>
      </c>
      <c r="T292" s="153">
        <f t="shared" si="142"/>
        <v>1</v>
      </c>
      <c r="U292" s="161">
        <f t="shared" si="121"/>
        <v>33282.678938627025</v>
      </c>
      <c r="V292" s="158">
        <f t="shared" si="122"/>
        <v>0</v>
      </c>
      <c r="W292" s="158">
        <f t="shared" si="123"/>
        <v>0</v>
      </c>
      <c r="X292" s="158">
        <f t="shared" si="124"/>
        <v>2266.0937981544935</v>
      </c>
      <c r="Y292" s="158">
        <f t="shared" si="125"/>
        <v>4330.8041437134052</v>
      </c>
      <c r="Z292" s="158">
        <f t="shared" si="126"/>
        <v>16011.271935442559</v>
      </c>
      <c r="AA292" s="162">
        <f t="shared" si="127"/>
        <v>6390.9197811749063</v>
      </c>
      <c r="AB292" s="38">
        <f t="shared" si="143"/>
        <v>54393.882189398151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66">
        <f t="shared" si="149"/>
        <v>14548.289789866558</v>
      </c>
      <c r="AI292" s="147">
        <f t="shared" si="150"/>
        <v>112588.69694017417</v>
      </c>
      <c r="AJ292" s="35">
        <f>IF(OR(K292="Yes",Summary!$G$77="EP"),$AI292*M292,AB292)</f>
        <v>54393.882189398151</v>
      </c>
      <c r="AK292" s="38">
        <f>IF(OR(L292="Yes",Summary!$G$77="EP"),$AI292*N292,AC292)</f>
        <v>0</v>
      </c>
      <c r="AL292" s="38">
        <f>IF(OR(M292="Yes",Summary!$G$77="EP"),$AI292*O292,AD292)</f>
        <v>0</v>
      </c>
      <c r="AM292" s="38">
        <f>IF(OR(N292="Yes",Summary!$G$77="EP"),$AI292*P292,AE292)</f>
        <v>14658.907561501786</v>
      </c>
      <c r="AN292" s="38">
        <f>IF(OR(O292="Yes",Summary!$G$77="EP"),$AI292*Q292,AF292)</f>
        <v>14614.298582960886</v>
      </c>
      <c r="AO292" s="38">
        <f>IF(OR(P292="Yes",Summary!$G$77="EP"),$AI292*R292,AG292)</f>
        <v>14373.318816446787</v>
      </c>
      <c r="AP292" s="159">
        <f>IF(OR(Q292="Yes",Summary!$G$77="EP"),$AI292*S292,AH292)</f>
        <v>14548.289789866558</v>
      </c>
      <c r="AQ292" s="161">
        <f t="shared" si="128"/>
        <v>33282.678938627025</v>
      </c>
      <c r="AR292" s="158">
        <f t="shared" si="129"/>
        <v>0</v>
      </c>
      <c r="AS292" s="158">
        <f t="shared" si="130"/>
        <v>0</v>
      </c>
      <c r="AT292" s="158">
        <f t="shared" si="131"/>
        <v>2266.0937981544935</v>
      </c>
      <c r="AU292" s="158">
        <f t="shared" si="132"/>
        <v>4330.8041437134052</v>
      </c>
      <c r="AV292" s="158">
        <f t="shared" si="133"/>
        <v>16011.271935442559</v>
      </c>
      <c r="AW292" s="162">
        <f t="shared" si="134"/>
        <v>6390.9197811749063</v>
      </c>
      <c r="AY292" s="40">
        <f t="shared" si="135"/>
        <v>100776.96244681507</v>
      </c>
      <c r="AZ292" s="176">
        <f t="shared" si="136"/>
        <v>106346.4634960531</v>
      </c>
      <c r="BA292" s="41">
        <f t="shared" si="137"/>
        <v>105881.20929328278</v>
      </c>
      <c r="BB292" s="176">
        <f t="shared" si="138"/>
        <v>117271.26049201429</v>
      </c>
      <c r="BC292" s="41">
        <f t="shared" si="139"/>
        <v>116914.38866368709</v>
      </c>
      <c r="BD292" s="176">
        <f t="shared" si="140"/>
        <v>114986.55053157423</v>
      </c>
      <c r="BE292" s="42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Growth'!O299</f>
        <v>No</v>
      </c>
      <c r="L293" s="155"/>
      <c r="M293" s="150">
        <f>Summary!$G$56</f>
        <v>0.5</v>
      </c>
      <c r="N293" s="149">
        <f>Summary!$G$57</f>
        <v>0</v>
      </c>
      <c r="O293" s="149">
        <f>Summary!$G$58</f>
        <v>0</v>
      </c>
      <c r="P293" s="149">
        <f>Summary!$G$59</f>
        <v>0.125</v>
      </c>
      <c r="Q293" s="149">
        <f>Summary!$G$60</f>
        <v>0.125</v>
      </c>
      <c r="R293" s="149">
        <f>Summary!$G$61</f>
        <v>0.125</v>
      </c>
      <c r="S293" s="149">
        <f>Summary!$G$62</f>
        <v>0.125</v>
      </c>
      <c r="T293" s="153">
        <f t="shared" si="142"/>
        <v>1</v>
      </c>
      <c r="U293" s="161">
        <f t="shared" si="121"/>
        <v>33282.678938627025</v>
      </c>
      <c r="V293" s="158">
        <f t="shared" si="122"/>
        <v>0</v>
      </c>
      <c r="W293" s="158">
        <f t="shared" si="123"/>
        <v>0</v>
      </c>
      <c r="X293" s="158">
        <f t="shared" si="124"/>
        <v>2266.0937981544935</v>
      </c>
      <c r="Y293" s="158">
        <f t="shared" si="125"/>
        <v>4330.8041437134052</v>
      </c>
      <c r="Z293" s="158">
        <f t="shared" si="126"/>
        <v>16011.271935442559</v>
      </c>
      <c r="AA293" s="162">
        <f t="shared" si="127"/>
        <v>6390.9197811749063</v>
      </c>
      <c r="AB293" s="38">
        <f t="shared" si="143"/>
        <v>54390.553921504288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66">
        <f t="shared" si="149"/>
        <v>14587.274400531725</v>
      </c>
      <c r="AI293" s="147">
        <f t="shared" si="150"/>
        <v>112183.81290455371</v>
      </c>
      <c r="AJ293" s="35">
        <f>IF(OR(K293="Yes",Summary!$G$77="EP"),$AI293*M293,AB293)</f>
        <v>54390.553921504288</v>
      </c>
      <c r="AK293" s="38">
        <f>IF(OR(L293="Yes",Summary!$G$77="EP"),$AI293*N293,AC293)</f>
        <v>0</v>
      </c>
      <c r="AL293" s="38">
        <f>IF(OR(M293="Yes",Summary!$G$77="EP"),$AI293*O293,AD293)</f>
        <v>0</v>
      </c>
      <c r="AM293" s="38">
        <f>IF(OR(N293="Yes",Summary!$G$77="EP"),$AI293*P293,AE293)</f>
        <v>14438.19002556154</v>
      </c>
      <c r="AN293" s="38">
        <f>IF(OR(O293="Yes",Summary!$G$77="EP"),$AI293*Q293,AF293)</f>
        <v>14460.121955444689</v>
      </c>
      <c r="AO293" s="38">
        <f>IF(OR(P293="Yes",Summary!$G$77="EP"),$AI293*R293,AG293)</f>
        <v>14307.672601511469</v>
      </c>
      <c r="AP293" s="159">
        <f>IF(OR(Q293="Yes",Summary!$G$77="EP"),$AI293*S293,AH293)</f>
        <v>14587.274400531725</v>
      </c>
      <c r="AQ293" s="161">
        <f t="shared" si="128"/>
        <v>33282.678938627025</v>
      </c>
      <c r="AR293" s="158">
        <f t="shared" si="129"/>
        <v>0</v>
      </c>
      <c r="AS293" s="158">
        <f t="shared" si="130"/>
        <v>0</v>
      </c>
      <c r="AT293" s="158">
        <f t="shared" si="131"/>
        <v>2266.0937981544935</v>
      </c>
      <c r="AU293" s="158">
        <f t="shared" si="132"/>
        <v>4330.8041437134052</v>
      </c>
      <c r="AV293" s="158">
        <f t="shared" si="133"/>
        <v>16011.271935442559</v>
      </c>
      <c r="AW293" s="162">
        <f t="shared" si="134"/>
        <v>6390.9197811749063</v>
      </c>
      <c r="AY293" s="40">
        <f t="shared" si="135"/>
        <v>100770.79607818957</v>
      </c>
      <c r="AZ293" s="176">
        <f t="shared" si="136"/>
        <v>106236.50001963633</v>
      </c>
      <c r="BA293" s="41">
        <f t="shared" si="137"/>
        <v>105139.17241826252</v>
      </c>
      <c r="BB293" s="176">
        <f t="shared" si="138"/>
        <v>115505.52020449232</v>
      </c>
      <c r="BC293" s="41">
        <f t="shared" si="139"/>
        <v>115680.97564355751</v>
      </c>
      <c r="BD293" s="176">
        <f t="shared" si="140"/>
        <v>114461.38081209171</v>
      </c>
      <c r="BE293" s="42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Growth'!O300</f>
        <v>No</v>
      </c>
      <c r="L294" s="155"/>
      <c r="M294" s="150">
        <f>Summary!$G$56</f>
        <v>0.5</v>
      </c>
      <c r="N294" s="149">
        <f>Summary!$G$57</f>
        <v>0</v>
      </c>
      <c r="O294" s="149">
        <f>Summary!$G$58</f>
        <v>0</v>
      </c>
      <c r="P294" s="149">
        <f>Summary!$G$59</f>
        <v>0.125</v>
      </c>
      <c r="Q294" s="149">
        <f>Summary!$G$60</f>
        <v>0.125</v>
      </c>
      <c r="R294" s="149">
        <f>Summary!$G$61</f>
        <v>0.125</v>
      </c>
      <c r="S294" s="149">
        <f>Summary!$G$62</f>
        <v>0.125</v>
      </c>
      <c r="T294" s="153">
        <f t="shared" si="142"/>
        <v>1</v>
      </c>
      <c r="U294" s="161">
        <f t="shared" si="121"/>
        <v>33282.678938627025</v>
      </c>
      <c r="V294" s="158">
        <f t="shared" si="122"/>
        <v>0</v>
      </c>
      <c r="W294" s="158">
        <f t="shared" si="123"/>
        <v>0</v>
      </c>
      <c r="X294" s="158">
        <f t="shared" si="124"/>
        <v>2266.0937981544935</v>
      </c>
      <c r="Y294" s="158">
        <f t="shared" si="125"/>
        <v>4330.8041437134052</v>
      </c>
      <c r="Z294" s="158">
        <f t="shared" si="126"/>
        <v>16011.271935442559</v>
      </c>
      <c r="AA294" s="162">
        <f t="shared" si="127"/>
        <v>6390.9197811749063</v>
      </c>
      <c r="AB294" s="38">
        <f t="shared" si="143"/>
        <v>54390.553921504288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66">
        <f t="shared" si="149"/>
        <v>14606.447159875248</v>
      </c>
      <c r="AI294" s="147">
        <f t="shared" si="150"/>
        <v>112325.5306494511</v>
      </c>
      <c r="AJ294" s="35">
        <f>IF(OR(K294="Yes",Summary!$G$77="EP"),$AI294*M294,AB294)</f>
        <v>54390.553921504288</v>
      </c>
      <c r="AK294" s="38">
        <f>IF(OR(L294="Yes",Summary!$G$77="EP"),$AI294*N294,AC294)</f>
        <v>0</v>
      </c>
      <c r="AL294" s="38">
        <f>IF(OR(M294="Yes",Summary!$G$77="EP"),$AI294*O294,AD294)</f>
        <v>0</v>
      </c>
      <c r="AM294" s="38">
        <f>IF(OR(N294="Yes",Summary!$G$77="EP"),$AI294*P294,AE294)</f>
        <v>14581.407153604903</v>
      </c>
      <c r="AN294" s="38">
        <f>IF(OR(O294="Yes",Summary!$G$77="EP"),$AI294*Q294,AF294)</f>
        <v>14530.714062987217</v>
      </c>
      <c r="AO294" s="38">
        <f>IF(OR(P294="Yes",Summary!$G$77="EP"),$AI294*R294,AG294)</f>
        <v>14216.408351479449</v>
      </c>
      <c r="AP294" s="159">
        <f>IF(OR(Q294="Yes",Summary!$G$77="EP"),$AI294*S294,AH294)</f>
        <v>14606.447159875248</v>
      </c>
      <c r="AQ294" s="161">
        <f t="shared" si="128"/>
        <v>33282.678938627025</v>
      </c>
      <c r="AR294" s="158">
        <f t="shared" si="129"/>
        <v>0</v>
      </c>
      <c r="AS294" s="158">
        <f t="shared" si="130"/>
        <v>0</v>
      </c>
      <c r="AT294" s="158">
        <f t="shared" si="131"/>
        <v>2266.0937981544935</v>
      </c>
      <c r="AU294" s="158">
        <f t="shared" si="132"/>
        <v>4330.8041437134052</v>
      </c>
      <c r="AV294" s="158">
        <f t="shared" si="133"/>
        <v>16011.271935442559</v>
      </c>
      <c r="AW294" s="162">
        <f t="shared" si="134"/>
        <v>6390.9197811749063</v>
      </c>
      <c r="AY294" s="40">
        <f t="shared" si="135"/>
        <v>100770.79607818957</v>
      </c>
      <c r="AZ294" s="176">
        <f t="shared" si="136"/>
        <v>106263.99088874052</v>
      </c>
      <c r="BA294" s="41">
        <f t="shared" si="137"/>
        <v>105670.58747286219</v>
      </c>
      <c r="BB294" s="176">
        <f t="shared" si="138"/>
        <v>116651.25722883923</v>
      </c>
      <c r="BC294" s="41">
        <f t="shared" si="139"/>
        <v>116245.71250389774</v>
      </c>
      <c r="BD294" s="176">
        <f t="shared" si="140"/>
        <v>113731.26681183554</v>
      </c>
      <c r="BE294" s="42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Growth'!O301</f>
        <v>No</v>
      </c>
      <c r="L295" s="155"/>
      <c r="M295" s="150">
        <f>Summary!$G$56</f>
        <v>0.5</v>
      </c>
      <c r="N295" s="149">
        <f>Summary!$G$57</f>
        <v>0</v>
      </c>
      <c r="O295" s="149">
        <f>Summary!$G$58</f>
        <v>0</v>
      </c>
      <c r="P295" s="149">
        <f>Summary!$G$59</f>
        <v>0.125</v>
      </c>
      <c r="Q295" s="149">
        <f>Summary!$G$60</f>
        <v>0.125</v>
      </c>
      <c r="R295" s="149">
        <f>Summary!$G$61</f>
        <v>0.125</v>
      </c>
      <c r="S295" s="149">
        <f>Summary!$G$62</f>
        <v>0.125</v>
      </c>
      <c r="T295" s="153">
        <f t="shared" si="142"/>
        <v>1</v>
      </c>
      <c r="U295" s="161">
        <f t="shared" si="121"/>
        <v>33282.678938627025</v>
      </c>
      <c r="V295" s="158">
        <f t="shared" si="122"/>
        <v>0</v>
      </c>
      <c r="W295" s="158">
        <f t="shared" si="123"/>
        <v>0</v>
      </c>
      <c r="X295" s="158">
        <f t="shared" si="124"/>
        <v>2266.0937981544935</v>
      </c>
      <c r="Y295" s="158">
        <f t="shared" si="125"/>
        <v>4330.8041437134052</v>
      </c>
      <c r="Z295" s="158">
        <f t="shared" si="126"/>
        <v>16011.271935442559</v>
      </c>
      <c r="AA295" s="162">
        <f t="shared" si="127"/>
        <v>6390.9197811749063</v>
      </c>
      <c r="AB295" s="38">
        <f t="shared" si="143"/>
        <v>54387.225653610425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66">
        <f t="shared" si="149"/>
        <v>14593.665320312899</v>
      </c>
      <c r="AI295" s="147">
        <f t="shared" si="150"/>
        <v>112642.65195534981</v>
      </c>
      <c r="AJ295" s="35">
        <f>IF(OR(K295="Yes",Summary!$G$77="EP"),$AI295*M295,AB295)</f>
        <v>54387.225653610425</v>
      </c>
      <c r="AK295" s="38">
        <f>IF(OR(L295="Yes",Summary!$G$77="EP"),$AI295*N295,AC295)</f>
        <v>0</v>
      </c>
      <c r="AL295" s="38">
        <f>IF(OR(M295="Yes",Summary!$G$77="EP"),$AI295*O295,AD295)</f>
        <v>0</v>
      </c>
      <c r="AM295" s="38">
        <f>IF(OR(N295="Yes",Summary!$G$77="EP"),$AI295*P295,AE295)</f>
        <v>14655.508420804555</v>
      </c>
      <c r="AN295" s="38">
        <f>IF(OR(O295="Yes",Summary!$G$77="EP"),$AI295*Q295,AF295)</f>
        <v>14648.945016110592</v>
      </c>
      <c r="AO295" s="38">
        <f>IF(OR(P295="Yes",Summary!$G$77="EP"),$AI295*R295,AG295)</f>
        <v>14357.307544511343</v>
      </c>
      <c r="AP295" s="159">
        <f>IF(OR(Q295="Yes",Summary!$G$77="EP"),$AI295*S295,AH295)</f>
        <v>14593.665320312899</v>
      </c>
      <c r="AQ295" s="161">
        <f t="shared" si="128"/>
        <v>33282.678938627025</v>
      </c>
      <c r="AR295" s="158">
        <f t="shared" si="129"/>
        <v>0</v>
      </c>
      <c r="AS295" s="158">
        <f t="shared" si="130"/>
        <v>0</v>
      </c>
      <c r="AT295" s="158">
        <f t="shared" si="131"/>
        <v>2266.0937981544935</v>
      </c>
      <c r="AU295" s="158">
        <f t="shared" si="132"/>
        <v>4330.8041437134052</v>
      </c>
      <c r="AV295" s="158">
        <f t="shared" si="133"/>
        <v>16011.271935442559</v>
      </c>
      <c r="AW295" s="162">
        <f t="shared" si="134"/>
        <v>6390.9197811749063</v>
      </c>
      <c r="AY295" s="40">
        <f t="shared" si="135"/>
        <v>100764.62970956405</v>
      </c>
      <c r="AZ295" s="176">
        <f t="shared" si="136"/>
        <v>106428.93610336566</v>
      </c>
      <c r="BA295" s="41">
        <f t="shared" si="137"/>
        <v>106292.73192702763</v>
      </c>
      <c r="BB295" s="176">
        <f t="shared" si="138"/>
        <v>117244.06736643644</v>
      </c>
      <c r="BC295" s="41">
        <f t="shared" si="139"/>
        <v>117191.56012888474</v>
      </c>
      <c r="BD295" s="176">
        <f t="shared" si="140"/>
        <v>114858.4603560907</v>
      </c>
      <c r="BE295" s="42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Growth'!O302</f>
        <v>No</v>
      </c>
      <c r="L296" s="155"/>
      <c r="M296" s="150">
        <f>Summary!$G$56</f>
        <v>0.5</v>
      </c>
      <c r="N296" s="149">
        <f>Summary!$G$57</f>
        <v>0</v>
      </c>
      <c r="O296" s="149">
        <f>Summary!$G$58</f>
        <v>0</v>
      </c>
      <c r="P296" s="149">
        <f>Summary!$G$59</f>
        <v>0.125</v>
      </c>
      <c r="Q296" s="149">
        <f>Summary!$G$60</f>
        <v>0.125</v>
      </c>
      <c r="R296" s="149">
        <f>Summary!$G$61</f>
        <v>0.125</v>
      </c>
      <c r="S296" s="149">
        <f>Summary!$G$62</f>
        <v>0.125</v>
      </c>
      <c r="T296" s="153">
        <f t="shared" si="142"/>
        <v>1</v>
      </c>
      <c r="U296" s="161">
        <f t="shared" si="121"/>
        <v>33282.678938627025</v>
      </c>
      <c r="V296" s="158">
        <f t="shared" si="122"/>
        <v>0</v>
      </c>
      <c r="W296" s="158">
        <f t="shared" si="123"/>
        <v>0</v>
      </c>
      <c r="X296" s="158">
        <f t="shared" si="124"/>
        <v>2266.0937981544935</v>
      </c>
      <c r="Y296" s="158">
        <f t="shared" si="125"/>
        <v>4330.8041437134052</v>
      </c>
      <c r="Z296" s="158">
        <f t="shared" si="126"/>
        <v>16011.271935442557</v>
      </c>
      <c r="AA296" s="162">
        <f t="shared" si="127"/>
        <v>6390.9197811749063</v>
      </c>
      <c r="AB296" s="38">
        <f t="shared" si="143"/>
        <v>54370.584314141102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66">
        <f t="shared" si="149"/>
        <v>14529.117030523033</v>
      </c>
      <c r="AI296" s="147">
        <f t="shared" si="150"/>
        <v>112382.89159469785</v>
      </c>
      <c r="AJ296" s="35">
        <f>IF(OR(K296="Yes",Summary!$G$77="EP"),$AI296*M296,AB296)</f>
        <v>54370.584314141102</v>
      </c>
      <c r="AK296" s="38">
        <f>IF(OR(L296="Yes",Summary!$G$77="EP"),$AI296*N296,AC296)</f>
        <v>0</v>
      </c>
      <c r="AL296" s="38">
        <f>IF(OR(M296="Yes",Summary!$G$77="EP"),$AI296*O296,AD296)</f>
        <v>0</v>
      </c>
      <c r="AM296" s="38">
        <f>IF(OR(N296="Yes",Summary!$G$77="EP"),$AI296*P296,AE296)</f>
        <v>14645.764217472492</v>
      </c>
      <c r="AN296" s="38">
        <f>IF(OR(O296="Yes",Summary!$G$77="EP"),$AI296*Q296,AF296)</f>
        <v>14629.02331704951</v>
      </c>
      <c r="AO296" s="38">
        <f>IF(OR(P296="Yes",Summary!$G$77="EP"),$AI296*R296,AG296)</f>
        <v>14208.402715511726</v>
      </c>
      <c r="AP296" s="159">
        <f>IF(OR(Q296="Yes",Summary!$G$77="EP"),$AI296*S296,AH296)</f>
        <v>14529.117030523033</v>
      </c>
      <c r="AQ296" s="161">
        <f t="shared" si="128"/>
        <v>33282.678938627025</v>
      </c>
      <c r="AR296" s="158">
        <f t="shared" si="129"/>
        <v>0</v>
      </c>
      <c r="AS296" s="158">
        <f t="shared" si="130"/>
        <v>0</v>
      </c>
      <c r="AT296" s="158">
        <f t="shared" si="131"/>
        <v>2266.0937981544935</v>
      </c>
      <c r="AU296" s="158">
        <f t="shared" si="132"/>
        <v>4330.8041437134052</v>
      </c>
      <c r="AV296" s="158">
        <f t="shared" si="133"/>
        <v>16011.271935442559</v>
      </c>
      <c r="AW296" s="162">
        <f t="shared" si="134"/>
        <v>6390.9197811749063</v>
      </c>
      <c r="AY296" s="40">
        <f t="shared" si="135"/>
        <v>100733.79786643645</v>
      </c>
      <c r="AZ296" s="176">
        <f t="shared" si="136"/>
        <v>106440.71790441032</v>
      </c>
      <c r="BA296" s="41">
        <f t="shared" si="137"/>
        <v>106480.67139755677</v>
      </c>
      <c r="BB296" s="176">
        <f t="shared" si="138"/>
        <v>117166.11373977993</v>
      </c>
      <c r="BC296" s="41">
        <f t="shared" si="139"/>
        <v>117032.18653639608</v>
      </c>
      <c r="BD296" s="176">
        <f t="shared" si="140"/>
        <v>113667.22172409376</v>
      </c>
      <c r="BE296" s="42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Growth'!O303</f>
        <v>No</v>
      </c>
      <c r="L297" s="155"/>
      <c r="M297" s="150">
        <f>Summary!$G$56</f>
        <v>0.5</v>
      </c>
      <c r="N297" s="149">
        <f>Summary!$G$57</f>
        <v>0</v>
      </c>
      <c r="O297" s="149">
        <f>Summary!$G$58</f>
        <v>0</v>
      </c>
      <c r="P297" s="149">
        <f>Summary!$G$59</f>
        <v>0.125</v>
      </c>
      <c r="Q297" s="149">
        <f>Summary!$G$60</f>
        <v>0.125</v>
      </c>
      <c r="R297" s="149">
        <f>Summary!$G$61</f>
        <v>0.125</v>
      </c>
      <c r="S297" s="149">
        <f>Summary!$G$62</f>
        <v>0.125</v>
      </c>
      <c r="T297" s="153">
        <f t="shared" si="142"/>
        <v>1</v>
      </c>
      <c r="U297" s="161">
        <f t="shared" si="121"/>
        <v>33282.678938627025</v>
      </c>
      <c r="V297" s="158">
        <f t="shared" si="122"/>
        <v>0</v>
      </c>
      <c r="W297" s="158">
        <f t="shared" si="123"/>
        <v>0</v>
      </c>
      <c r="X297" s="158">
        <f t="shared" si="124"/>
        <v>2266.0937981544935</v>
      </c>
      <c r="Y297" s="158">
        <f t="shared" si="125"/>
        <v>4330.8041437134052</v>
      </c>
      <c r="Z297" s="158">
        <f t="shared" si="126"/>
        <v>16011.271935442557</v>
      </c>
      <c r="AA297" s="162">
        <f t="shared" si="127"/>
        <v>6390.9197811749063</v>
      </c>
      <c r="AB297" s="38">
        <f t="shared" si="143"/>
        <v>54370.584314141102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66">
        <f t="shared" si="149"/>
        <v>14526.560662610564</v>
      </c>
      <c r="AI297" s="147">
        <f t="shared" si="150"/>
        <v>111646.67684626619</v>
      </c>
      <c r="AJ297" s="35">
        <f>IF(OR(K297="Yes",Summary!$G$77="EP"),$AI297*M297,AB297)</f>
        <v>54370.584314141102</v>
      </c>
      <c r="AK297" s="38">
        <f>IF(OR(L297="Yes",Summary!$G$77="EP"),$AI297*N297,AC297)</f>
        <v>0</v>
      </c>
      <c r="AL297" s="38">
        <f>IF(OR(M297="Yes",Summary!$G$77="EP"),$AI297*O297,AD297)</f>
        <v>0</v>
      </c>
      <c r="AM297" s="38">
        <f>IF(OR(N297="Yes",Summary!$G$77="EP"),$AI297*P297,AE297)</f>
        <v>14358.196914486687</v>
      </c>
      <c r="AN297" s="38">
        <f>IF(OR(O297="Yes",Summary!$G$77="EP"),$AI297*Q297,AF297)</f>
        <v>14378.269757128504</v>
      </c>
      <c r="AO297" s="38">
        <f>IF(OR(P297="Yes",Summary!$G$77="EP"),$AI297*R297,AG297)</f>
        <v>14013.065197899326</v>
      </c>
      <c r="AP297" s="159">
        <f>IF(OR(Q297="Yes",Summary!$G$77="EP"),$AI297*S297,AH297)</f>
        <v>14526.560662610564</v>
      </c>
      <c r="AQ297" s="161">
        <f t="shared" si="128"/>
        <v>33282.678938627025</v>
      </c>
      <c r="AR297" s="158">
        <f t="shared" si="129"/>
        <v>0</v>
      </c>
      <c r="AS297" s="158">
        <f t="shared" si="130"/>
        <v>0</v>
      </c>
      <c r="AT297" s="158">
        <f t="shared" si="131"/>
        <v>2266.0937981544935</v>
      </c>
      <c r="AU297" s="158">
        <f t="shared" si="132"/>
        <v>4330.8041437134052</v>
      </c>
      <c r="AV297" s="158">
        <f t="shared" si="133"/>
        <v>16011.271935442557</v>
      </c>
      <c r="AW297" s="162">
        <f t="shared" si="134"/>
        <v>6390.9197811749063</v>
      </c>
      <c r="AY297" s="40">
        <f t="shared" si="135"/>
        <v>100733.79786643645</v>
      </c>
      <c r="AZ297" s="176">
        <f t="shared" si="136"/>
        <v>106110.82747516004</v>
      </c>
      <c r="BA297" s="41">
        <f t="shared" si="137"/>
        <v>105728.9135154402</v>
      </c>
      <c r="BB297" s="176">
        <f t="shared" si="138"/>
        <v>114865.5753158935</v>
      </c>
      <c r="BC297" s="41">
        <f t="shared" si="139"/>
        <v>115026.15805702803</v>
      </c>
      <c r="BD297" s="176">
        <f t="shared" si="140"/>
        <v>112104.52158319457</v>
      </c>
      <c r="BE297" s="42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Growth'!O304</f>
        <v>No</v>
      </c>
      <c r="L298" s="155"/>
      <c r="M298" s="150">
        <f>Summary!$G$56</f>
        <v>0.5</v>
      </c>
      <c r="N298" s="149">
        <f>Summary!$G$57</f>
        <v>0</v>
      </c>
      <c r="O298" s="149">
        <f>Summary!$G$58</f>
        <v>0</v>
      </c>
      <c r="P298" s="149">
        <f>Summary!$G$59</f>
        <v>0.125</v>
      </c>
      <c r="Q298" s="149">
        <f>Summary!$G$60</f>
        <v>0.125</v>
      </c>
      <c r="R298" s="149">
        <f>Summary!$G$61</f>
        <v>0.125</v>
      </c>
      <c r="S298" s="149">
        <f>Summary!$G$62</f>
        <v>0.125</v>
      </c>
      <c r="T298" s="153">
        <f t="shared" si="142"/>
        <v>1</v>
      </c>
      <c r="U298" s="161">
        <f t="shared" si="121"/>
        <v>33282.678938627025</v>
      </c>
      <c r="V298" s="158">
        <f t="shared" si="122"/>
        <v>0</v>
      </c>
      <c r="W298" s="158">
        <f t="shared" si="123"/>
        <v>0</v>
      </c>
      <c r="X298" s="158">
        <f t="shared" si="124"/>
        <v>2266.0937981544935</v>
      </c>
      <c r="Y298" s="158">
        <f t="shared" si="125"/>
        <v>4330.8041437134052</v>
      </c>
      <c r="Z298" s="158">
        <f t="shared" si="126"/>
        <v>16011.271935442557</v>
      </c>
      <c r="AA298" s="162">
        <f t="shared" si="127"/>
        <v>6390.9197811749063</v>
      </c>
      <c r="AB298" s="38">
        <f t="shared" si="143"/>
        <v>54360.59951045952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66">
        <f t="shared" si="149"/>
        <v>14256.863847844981</v>
      </c>
      <c r="AI298" s="147">
        <f t="shared" si="150"/>
        <v>110840.69166466314</v>
      </c>
      <c r="AJ298" s="35">
        <f>IF(OR(K298="Yes",Summary!$G$77="EP"),$AI298*M298,AB298)</f>
        <v>54360.59951045952</v>
      </c>
      <c r="AK298" s="38">
        <f>IF(OR(L298="Yes",Summary!$G$77="EP"),$AI298*N298,AC298)</f>
        <v>0</v>
      </c>
      <c r="AL298" s="38">
        <f>IF(OR(M298="Yes",Summary!$G$77="EP"),$AI298*O298,AD298)</f>
        <v>0</v>
      </c>
      <c r="AM298" s="38">
        <f>IF(OR(N298="Yes",Summary!$G$77="EP"),$AI298*P298,AE298)</f>
        <v>14119.577237541018</v>
      </c>
      <c r="AN298" s="38">
        <f>IF(OR(O298="Yes",Summary!$G$77="EP"),$AI298*Q298,AF298)</f>
        <v>14104.996015660188</v>
      </c>
      <c r="AO298" s="38">
        <f>IF(OR(P298="Yes",Summary!$G$77="EP"),$AI298*R298,AG298)</f>
        <v>13998.655053157427</v>
      </c>
      <c r="AP298" s="159">
        <f>IF(OR(Q298="Yes",Summary!$G$77="EP"),$AI298*S298,AH298)</f>
        <v>14256.863847844981</v>
      </c>
      <c r="AQ298" s="161">
        <f t="shared" si="128"/>
        <v>33282.678938627025</v>
      </c>
      <c r="AR298" s="158">
        <f t="shared" si="129"/>
        <v>0</v>
      </c>
      <c r="AS298" s="158">
        <f t="shared" si="130"/>
        <v>0</v>
      </c>
      <c r="AT298" s="158">
        <f t="shared" si="131"/>
        <v>2266.0937981544935</v>
      </c>
      <c r="AU298" s="158">
        <f t="shared" si="132"/>
        <v>4330.8041437134052</v>
      </c>
      <c r="AV298" s="158">
        <f t="shared" si="133"/>
        <v>16011.271935442557</v>
      </c>
      <c r="AW298" s="162">
        <f t="shared" si="134"/>
        <v>6390.9197811749063</v>
      </c>
      <c r="AY298" s="40">
        <f t="shared" si="135"/>
        <v>100715.2987605599</v>
      </c>
      <c r="AZ298" s="176">
        <f t="shared" si="136"/>
        <v>105631.70089934416</v>
      </c>
      <c r="BA298" s="41">
        <f t="shared" si="137"/>
        <v>104737.370791614</v>
      </c>
      <c r="BB298" s="176">
        <f t="shared" si="138"/>
        <v>112956.61790032814</v>
      </c>
      <c r="BC298" s="41">
        <f t="shared" si="139"/>
        <v>112839.96812528151</v>
      </c>
      <c r="BD298" s="176">
        <f t="shared" si="140"/>
        <v>111989.24042525938</v>
      </c>
      <c r="BE298" s="42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Growth'!O305</f>
        <v>No</v>
      </c>
      <c r="L299" s="155"/>
      <c r="M299" s="150">
        <f>Summary!$G$56</f>
        <v>0.5</v>
      </c>
      <c r="N299" s="149">
        <f>Summary!$G$57</f>
        <v>0</v>
      </c>
      <c r="O299" s="149">
        <f>Summary!$G$58</f>
        <v>0</v>
      </c>
      <c r="P299" s="149">
        <f>Summary!$G$59</f>
        <v>0.125</v>
      </c>
      <c r="Q299" s="149">
        <f>Summary!$G$60</f>
        <v>0.125</v>
      </c>
      <c r="R299" s="149">
        <f>Summary!$G$61</f>
        <v>0.125</v>
      </c>
      <c r="S299" s="149">
        <f>Summary!$G$62</f>
        <v>0.125</v>
      </c>
      <c r="T299" s="153">
        <f t="shared" si="142"/>
        <v>1</v>
      </c>
      <c r="U299" s="161">
        <f t="shared" si="121"/>
        <v>33282.678938627025</v>
      </c>
      <c r="V299" s="158">
        <f t="shared" si="122"/>
        <v>0</v>
      </c>
      <c r="W299" s="158">
        <f t="shared" si="123"/>
        <v>0</v>
      </c>
      <c r="X299" s="158">
        <f t="shared" si="124"/>
        <v>2266.0937981544935</v>
      </c>
      <c r="Y299" s="158">
        <f t="shared" si="125"/>
        <v>4330.8041437134052</v>
      </c>
      <c r="Z299" s="158">
        <f t="shared" si="126"/>
        <v>16011.271935442557</v>
      </c>
      <c r="AA299" s="162">
        <f t="shared" si="127"/>
        <v>6390.9197811749063</v>
      </c>
      <c r="AB299" s="38">
        <f t="shared" si="143"/>
        <v>54357.271242565657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66">
        <f t="shared" si="149"/>
        <v>14253.029295976276</v>
      </c>
      <c r="AI299" s="147">
        <f t="shared" si="150"/>
        <v>110651.34014571946</v>
      </c>
      <c r="AJ299" s="35">
        <f>IF(OR(K299="Yes",Summary!$G$77="EP"),$AI299*M299,AB299)</f>
        <v>54357.271242565657</v>
      </c>
      <c r="AK299" s="38">
        <f>IF(OR(L299="Yes",Summary!$G$77="EP"),$AI299*N299,AC299)</f>
        <v>0</v>
      </c>
      <c r="AL299" s="38">
        <f>IF(OR(M299="Yes",Summary!$G$77="EP"),$AI299*O299,AD299)</f>
        <v>0</v>
      </c>
      <c r="AM299" s="38">
        <f>IF(OR(N299="Yes",Summary!$G$77="EP"),$AI299*P299,AE299)</f>
        <v>14144.051050561087</v>
      </c>
      <c r="AN299" s="38">
        <f>IF(OR(O299="Yes",Summary!$G$77="EP"),$AI299*Q299,AF299)</f>
        <v>14066.451858781142</v>
      </c>
      <c r="AO299" s="38">
        <f>IF(OR(P299="Yes",Summary!$G$77="EP"),$AI299*R299,AG299)</f>
        <v>13830.536697835281</v>
      </c>
      <c r="AP299" s="159">
        <f>IF(OR(Q299="Yes",Summary!$G$77="EP"),$AI299*S299,AH299)</f>
        <v>14253.029295976276</v>
      </c>
      <c r="AQ299" s="161">
        <f t="shared" si="128"/>
        <v>33282.678938627025</v>
      </c>
      <c r="AR299" s="158">
        <f t="shared" si="129"/>
        <v>0</v>
      </c>
      <c r="AS299" s="158">
        <f t="shared" si="130"/>
        <v>0</v>
      </c>
      <c r="AT299" s="158">
        <f t="shared" si="131"/>
        <v>2266.0937981544935</v>
      </c>
      <c r="AU299" s="158">
        <f t="shared" si="132"/>
        <v>4330.8041437134052</v>
      </c>
      <c r="AV299" s="158">
        <f t="shared" si="133"/>
        <v>16011.271935442557</v>
      </c>
      <c r="AW299" s="162">
        <f t="shared" si="134"/>
        <v>6390.9197811749063</v>
      </c>
      <c r="AY299" s="40">
        <f t="shared" si="135"/>
        <v>100709.13239193438</v>
      </c>
      <c r="AZ299" s="176">
        <f t="shared" si="136"/>
        <v>105482.46475277854</v>
      </c>
      <c r="BA299" s="41">
        <f t="shared" si="137"/>
        <v>104604.5170279641</v>
      </c>
      <c r="BB299" s="176">
        <f t="shared" si="138"/>
        <v>113152.4084044887</v>
      </c>
      <c r="BC299" s="41">
        <f t="shared" si="139"/>
        <v>112531.61487024913</v>
      </c>
      <c r="BD299" s="176">
        <f t="shared" si="140"/>
        <v>110644.29358268221</v>
      </c>
      <c r="BE299" s="42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Growth'!O306</f>
        <v>No</v>
      </c>
      <c r="L300" s="155"/>
      <c r="M300" s="150">
        <f>Summary!$G$56</f>
        <v>0.5</v>
      </c>
      <c r="N300" s="149">
        <f>Summary!$G$57</f>
        <v>0</v>
      </c>
      <c r="O300" s="149">
        <f>Summary!$G$58</f>
        <v>0</v>
      </c>
      <c r="P300" s="149">
        <f>Summary!$G$59</f>
        <v>0.125</v>
      </c>
      <c r="Q300" s="149">
        <f>Summary!$G$60</f>
        <v>0.125</v>
      </c>
      <c r="R300" s="149">
        <f>Summary!$G$61</f>
        <v>0.125</v>
      </c>
      <c r="S300" s="149">
        <f>Summary!$G$62</f>
        <v>0.125</v>
      </c>
      <c r="T300" s="153">
        <f t="shared" si="142"/>
        <v>1</v>
      </c>
      <c r="U300" s="161">
        <f t="shared" si="121"/>
        <v>33282.678938627025</v>
      </c>
      <c r="V300" s="158">
        <f t="shared" si="122"/>
        <v>0</v>
      </c>
      <c r="W300" s="158">
        <f t="shared" si="123"/>
        <v>0</v>
      </c>
      <c r="X300" s="158">
        <f t="shared" si="124"/>
        <v>2266.0937981544935</v>
      </c>
      <c r="Y300" s="158">
        <f t="shared" si="125"/>
        <v>4330.8041437134052</v>
      </c>
      <c r="Z300" s="158">
        <f t="shared" si="126"/>
        <v>16011.271935442557</v>
      </c>
      <c r="AA300" s="162">
        <f t="shared" si="127"/>
        <v>6390.9197811749063</v>
      </c>
      <c r="AB300" s="38">
        <f t="shared" si="143"/>
        <v>54353.942974671794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66">
        <f t="shared" si="149"/>
        <v>14385.960427424714</v>
      </c>
      <c r="AI300" s="147">
        <f t="shared" si="150"/>
        <v>110948.46925290486</v>
      </c>
      <c r="AJ300" s="35">
        <f>IF(OR(K300="Yes",Summary!$G$77="EP"),$AI300*M300,AB300)</f>
        <v>54353.942974671794</v>
      </c>
      <c r="AK300" s="38">
        <f>IF(OR(L300="Yes",Summary!$G$77="EP"),$AI300*N300,AC300)</f>
        <v>0</v>
      </c>
      <c r="AL300" s="38">
        <f>IF(OR(M300="Yes",Summary!$G$77="EP"),$AI300*O300,AD300)</f>
        <v>0</v>
      </c>
      <c r="AM300" s="38">
        <f>IF(OR(N300="Yes",Summary!$G$77="EP"),$AI300*P300,AE300)</f>
        <v>14246.47849023767</v>
      </c>
      <c r="AN300" s="38">
        <f>IF(OR(O300="Yes",Summary!$G$77="EP"),$AI300*Q300,AF300)</f>
        <v>13921.803000381113</v>
      </c>
      <c r="AO300" s="38">
        <f>IF(OR(P300="Yes",Summary!$G$77="EP"),$AI300*R300,AG300)</f>
        <v>14040.284360189578</v>
      </c>
      <c r="AP300" s="159">
        <f>IF(OR(Q300="Yes",Summary!$G$77="EP"),$AI300*S300,AH300)</f>
        <v>14385.960427424714</v>
      </c>
      <c r="AQ300" s="161">
        <f t="shared" si="128"/>
        <v>33282.678938627025</v>
      </c>
      <c r="AR300" s="158">
        <f t="shared" si="129"/>
        <v>0</v>
      </c>
      <c r="AS300" s="158">
        <f t="shared" si="130"/>
        <v>0</v>
      </c>
      <c r="AT300" s="158">
        <f t="shared" si="131"/>
        <v>2266.0937981544935</v>
      </c>
      <c r="AU300" s="158">
        <f t="shared" si="132"/>
        <v>4330.8041437134052</v>
      </c>
      <c r="AV300" s="158">
        <f t="shared" si="133"/>
        <v>16011.271935442557</v>
      </c>
      <c r="AW300" s="162">
        <f t="shared" si="134"/>
        <v>6390.9197811749063</v>
      </c>
      <c r="AY300" s="40">
        <f t="shared" si="135"/>
        <v>100702.96602330888</v>
      </c>
      <c r="AZ300" s="176">
        <f t="shared" si="136"/>
        <v>105604.21003023996</v>
      </c>
      <c r="BA300" s="41">
        <f t="shared" si="137"/>
        <v>104944.75227633583</v>
      </c>
      <c r="BB300" s="176">
        <f t="shared" si="138"/>
        <v>113971.82792190136</v>
      </c>
      <c r="BC300" s="41">
        <f t="shared" si="139"/>
        <v>111374.4240030489</v>
      </c>
      <c r="BD300" s="176">
        <f t="shared" si="140"/>
        <v>112322.27488151658</v>
      </c>
      <c r="BE300" s="42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Growth'!O307</f>
        <v>No</v>
      </c>
      <c r="L301" s="155"/>
      <c r="M301" s="150">
        <f>Summary!$G$56</f>
        <v>0.5</v>
      </c>
      <c r="N301" s="149">
        <f>Summary!$G$57</f>
        <v>0</v>
      </c>
      <c r="O301" s="149">
        <f>Summary!$G$58</f>
        <v>0</v>
      </c>
      <c r="P301" s="149">
        <f>Summary!$G$59</f>
        <v>0.125</v>
      </c>
      <c r="Q301" s="149">
        <f>Summary!$G$60</f>
        <v>0.125</v>
      </c>
      <c r="R301" s="149">
        <f>Summary!$G$61</f>
        <v>0.125</v>
      </c>
      <c r="S301" s="149">
        <f>Summary!$G$62</f>
        <v>0.125</v>
      </c>
      <c r="T301" s="153">
        <f t="shared" si="142"/>
        <v>1</v>
      </c>
      <c r="U301" s="161">
        <f t="shared" si="121"/>
        <v>33282.678938627025</v>
      </c>
      <c r="V301" s="158">
        <f t="shared" si="122"/>
        <v>0</v>
      </c>
      <c r="W301" s="158">
        <f t="shared" si="123"/>
        <v>0</v>
      </c>
      <c r="X301" s="158">
        <f t="shared" si="124"/>
        <v>2266.0937981544935</v>
      </c>
      <c r="Y301" s="158">
        <f t="shared" si="125"/>
        <v>4330.8041437134052</v>
      </c>
      <c r="Z301" s="158">
        <f t="shared" si="126"/>
        <v>16011.271935442557</v>
      </c>
      <c r="AA301" s="162">
        <f t="shared" si="127"/>
        <v>6390.9197811749063</v>
      </c>
      <c r="AB301" s="38">
        <f t="shared" si="143"/>
        <v>54353.942974671794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66">
        <f t="shared" si="149"/>
        <v>14330.998517306609</v>
      </c>
      <c r="AI301" s="147">
        <f t="shared" si="150"/>
        <v>110950.09856110916</v>
      </c>
      <c r="AJ301" s="35">
        <f>IF(OR(K301="Yes",Summary!$G$77="EP"),$AI301*M301,AB301)</f>
        <v>54353.942974671794</v>
      </c>
      <c r="AK301" s="38">
        <f>IF(OR(L301="Yes",Summary!$G$77="EP"),$AI301*N301,AC301)</f>
        <v>0</v>
      </c>
      <c r="AL301" s="38">
        <f>IF(OR(M301="Yes",Summary!$G$77="EP"),$AI301*O301,AD301)</f>
        <v>0</v>
      </c>
      <c r="AM301" s="38">
        <f>IF(OR(N301="Yes",Summary!$G$77="EP"),$AI301*P301,AE301)</f>
        <v>14106.207284131906</v>
      </c>
      <c r="AN301" s="38">
        <f>IF(OR(O301="Yes",Summary!$G$77="EP"),$AI301*Q301,AF301)</f>
        <v>13825.659148390676</v>
      </c>
      <c r="AO301" s="38">
        <f>IF(OR(P301="Yes",Summary!$G$77="EP"),$AI301*R301,AG301)</f>
        <v>14333.290636608177</v>
      </c>
      <c r="AP301" s="159">
        <f>IF(OR(Q301="Yes",Summary!$G$77="EP"),$AI301*S301,AH301)</f>
        <v>14330.998517306609</v>
      </c>
      <c r="AQ301" s="161">
        <f t="shared" si="128"/>
        <v>33282.678938627025</v>
      </c>
      <c r="AR301" s="158">
        <f t="shared" si="129"/>
        <v>0</v>
      </c>
      <c r="AS301" s="158">
        <f t="shared" si="130"/>
        <v>0</v>
      </c>
      <c r="AT301" s="158">
        <f t="shared" si="131"/>
        <v>2266.0937981544935</v>
      </c>
      <c r="AU301" s="158">
        <f t="shared" si="132"/>
        <v>4330.8041437134052</v>
      </c>
      <c r="AV301" s="158">
        <f t="shared" si="133"/>
        <v>16011.271935442557</v>
      </c>
      <c r="AW301" s="162">
        <f t="shared" si="134"/>
        <v>6390.9197811749063</v>
      </c>
      <c r="AY301" s="40">
        <f t="shared" si="135"/>
        <v>100702.96602330888</v>
      </c>
      <c r="AZ301" s="176">
        <f t="shared" si="136"/>
        <v>105545.30102501668</v>
      </c>
      <c r="BA301" s="41">
        <f t="shared" si="137"/>
        <v>104594.79602086775</v>
      </c>
      <c r="BB301" s="176">
        <f t="shared" si="138"/>
        <v>112849.65827305525</v>
      </c>
      <c r="BC301" s="41">
        <f t="shared" si="139"/>
        <v>110605.27318712541</v>
      </c>
      <c r="BD301" s="176">
        <f t="shared" si="140"/>
        <v>114666.32509286537</v>
      </c>
      <c r="BE301" s="42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Growth'!O308</f>
        <v>No</v>
      </c>
      <c r="L302" s="155"/>
      <c r="M302" s="150">
        <f>Summary!$G$56</f>
        <v>0.5</v>
      </c>
      <c r="N302" s="149">
        <f>Summary!$G$57</f>
        <v>0</v>
      </c>
      <c r="O302" s="149">
        <f>Summary!$G$58</f>
        <v>0</v>
      </c>
      <c r="P302" s="149">
        <f>Summary!$G$59</f>
        <v>0.125</v>
      </c>
      <c r="Q302" s="149">
        <f>Summary!$G$60</f>
        <v>0.125</v>
      </c>
      <c r="R302" s="149">
        <f>Summary!$G$61</f>
        <v>0.125</v>
      </c>
      <c r="S302" s="149">
        <f>Summary!$G$62</f>
        <v>0.125</v>
      </c>
      <c r="T302" s="153">
        <f t="shared" si="142"/>
        <v>1</v>
      </c>
      <c r="U302" s="161">
        <f t="shared" si="121"/>
        <v>33282.678938627025</v>
      </c>
      <c r="V302" s="158">
        <f t="shared" si="122"/>
        <v>0</v>
      </c>
      <c r="W302" s="158">
        <f t="shared" si="123"/>
        <v>0</v>
      </c>
      <c r="X302" s="158">
        <f t="shared" si="124"/>
        <v>2266.0937981544935</v>
      </c>
      <c r="Y302" s="158">
        <f t="shared" si="125"/>
        <v>4330.8041437134052</v>
      </c>
      <c r="Z302" s="158">
        <f t="shared" si="126"/>
        <v>16011.271935442557</v>
      </c>
      <c r="AA302" s="162">
        <f t="shared" si="127"/>
        <v>6390.9197811749063</v>
      </c>
      <c r="AB302" s="38">
        <f t="shared" si="143"/>
        <v>54347.286438884068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66">
        <f t="shared" si="149"/>
        <v>14437.726877652232</v>
      </c>
      <c r="AI302" s="147">
        <f t="shared" si="150"/>
        <v>111107.92501243117</v>
      </c>
      <c r="AJ302" s="35">
        <f>IF(OR(K302="Yes",Summary!$G$77="EP"),$AI302*M302,AB302)</f>
        <v>54347.286438884068</v>
      </c>
      <c r="AK302" s="38">
        <f>IF(OR(L302="Yes",Summary!$G$77="EP"),$AI302*N302,AC302)</f>
        <v>0</v>
      </c>
      <c r="AL302" s="38">
        <f>IF(OR(M302="Yes",Summary!$G$77="EP"),$AI302*O302,AD302)</f>
        <v>0</v>
      </c>
      <c r="AM302" s="38">
        <f>IF(OR(N302="Yes",Summary!$G$77="EP"),$AI302*P302,AE302)</f>
        <v>14054.993564293614</v>
      </c>
      <c r="AN302" s="38">
        <f>IF(OR(O302="Yes",Summary!$G$77="EP"),$AI302*Q302,AF302)</f>
        <v>13832.155354606246</v>
      </c>
      <c r="AO302" s="38">
        <f>IF(OR(P302="Yes",Summary!$G$77="EP"),$AI302*R302,AG302)</f>
        <v>14435.762776995009</v>
      </c>
      <c r="AP302" s="159">
        <f>IF(OR(Q302="Yes",Summary!$G$77="EP"),$AI302*S302,AH302)</f>
        <v>14437.726877652232</v>
      </c>
      <c r="AQ302" s="161">
        <f t="shared" si="128"/>
        <v>33282.678938627025</v>
      </c>
      <c r="AR302" s="158">
        <f t="shared" si="129"/>
        <v>0</v>
      </c>
      <c r="AS302" s="158">
        <f t="shared" si="130"/>
        <v>0</v>
      </c>
      <c r="AT302" s="158">
        <f t="shared" si="131"/>
        <v>2266.0937981544935</v>
      </c>
      <c r="AU302" s="158">
        <f t="shared" si="132"/>
        <v>4330.8041437134052</v>
      </c>
      <c r="AV302" s="158">
        <f t="shared" si="133"/>
        <v>16011.271935442557</v>
      </c>
      <c r="AW302" s="162">
        <f t="shared" si="134"/>
        <v>6390.9197811749063</v>
      </c>
      <c r="AY302" s="40">
        <f t="shared" si="135"/>
        <v>100690.63328605784</v>
      </c>
      <c r="AZ302" s="176">
        <f t="shared" si="136"/>
        <v>105572.79189412089</v>
      </c>
      <c r="BA302" s="41">
        <f t="shared" si="137"/>
        <v>104423.05822883249</v>
      </c>
      <c r="BB302" s="176">
        <f t="shared" si="138"/>
        <v>112439.94851434891</v>
      </c>
      <c r="BC302" s="41">
        <f t="shared" si="139"/>
        <v>110657.24283684997</v>
      </c>
      <c r="BD302" s="176">
        <f t="shared" si="140"/>
        <v>115486.10221596003</v>
      </c>
      <c r="BE302" s="42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Growth'!O309</f>
        <v>No</v>
      </c>
      <c r="L303" s="155"/>
      <c r="M303" s="150">
        <f>Summary!$G$56</f>
        <v>0.5</v>
      </c>
      <c r="N303" s="149">
        <f>Summary!$G$57</f>
        <v>0</v>
      </c>
      <c r="O303" s="149">
        <f>Summary!$G$58</f>
        <v>0</v>
      </c>
      <c r="P303" s="149">
        <f>Summary!$G$59</f>
        <v>0.125</v>
      </c>
      <c r="Q303" s="149">
        <f>Summary!$G$60</f>
        <v>0.125</v>
      </c>
      <c r="R303" s="149">
        <f>Summary!$G$61</f>
        <v>0.125</v>
      </c>
      <c r="S303" s="149">
        <f>Summary!$G$62</f>
        <v>0.125</v>
      </c>
      <c r="T303" s="153">
        <f t="shared" si="142"/>
        <v>1</v>
      </c>
      <c r="U303" s="161">
        <f t="shared" si="121"/>
        <v>33282.678938627025</v>
      </c>
      <c r="V303" s="158">
        <f t="shared" si="122"/>
        <v>0</v>
      </c>
      <c r="W303" s="158">
        <f t="shared" si="123"/>
        <v>0</v>
      </c>
      <c r="X303" s="158">
        <f t="shared" si="124"/>
        <v>2266.0937981544935</v>
      </c>
      <c r="Y303" s="158">
        <f t="shared" si="125"/>
        <v>4330.8041437134052</v>
      </c>
      <c r="Z303" s="158">
        <f t="shared" si="126"/>
        <v>16011.271935442557</v>
      </c>
      <c r="AA303" s="162">
        <f t="shared" si="127"/>
        <v>6390.9197811749063</v>
      </c>
      <c r="AB303" s="38">
        <f t="shared" si="143"/>
        <v>54347.286438884068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66">
        <f t="shared" si="149"/>
        <v>14447.313257323995</v>
      </c>
      <c r="AI303" s="147">
        <f t="shared" si="150"/>
        <v>110520.27837815648</v>
      </c>
      <c r="AJ303" s="35">
        <f>IF(OR(K303="Yes",Summary!$G$77="EP"),$AI303*M303,AB303)</f>
        <v>54347.286438884068</v>
      </c>
      <c r="AK303" s="38">
        <f>IF(OR(L303="Yes",Summary!$G$77="EP"),$AI303*N303,AC303)</f>
        <v>0</v>
      </c>
      <c r="AL303" s="38">
        <f>IF(OR(M303="Yes",Summary!$G$77="EP"),$AI303*O303,AD303)</f>
        <v>0</v>
      </c>
      <c r="AM303" s="38">
        <f>IF(OR(N303="Yes",Summary!$G$77="EP"),$AI303*P303,AE303)</f>
        <v>13846.5129348634</v>
      </c>
      <c r="AN303" s="38">
        <f>IF(OR(O303="Yes",Summary!$G$77="EP"),$AI303*Q303,AF303)</f>
        <v>13582.701035928352</v>
      </c>
      <c r="AO303" s="38">
        <f>IF(OR(P303="Yes",Summary!$G$77="EP"),$AI303*R303,AG303)</f>
        <v>14296.464711156659</v>
      </c>
      <c r="AP303" s="159">
        <f>IF(OR(Q303="Yes",Summary!$G$77="EP"),$AI303*S303,AH303)</f>
        <v>14447.313257323995</v>
      </c>
      <c r="AQ303" s="161">
        <f t="shared" si="128"/>
        <v>33282.678938627025</v>
      </c>
      <c r="AR303" s="158">
        <f t="shared" si="129"/>
        <v>0</v>
      </c>
      <c r="AS303" s="158">
        <f t="shared" si="130"/>
        <v>0</v>
      </c>
      <c r="AT303" s="158">
        <f t="shared" si="131"/>
        <v>2266.0937981544935</v>
      </c>
      <c r="AU303" s="158">
        <f t="shared" si="132"/>
        <v>4330.8041437134052</v>
      </c>
      <c r="AV303" s="158">
        <f t="shared" si="133"/>
        <v>16011.271935442557</v>
      </c>
      <c r="AW303" s="162">
        <f t="shared" si="134"/>
        <v>6390.9197811749063</v>
      </c>
      <c r="AY303" s="40">
        <f t="shared" si="135"/>
        <v>100690.63328605784</v>
      </c>
      <c r="AZ303" s="176">
        <f t="shared" si="136"/>
        <v>105286.10140203431</v>
      </c>
      <c r="BA303" s="41">
        <f t="shared" si="137"/>
        <v>103645.37766112569</v>
      </c>
      <c r="BB303" s="176">
        <f t="shared" si="138"/>
        <v>110772.1034789072</v>
      </c>
      <c r="BC303" s="41">
        <f t="shared" si="139"/>
        <v>108661.60828742682</v>
      </c>
      <c r="BD303" s="176">
        <f t="shared" si="140"/>
        <v>114371.71768925324</v>
      </c>
      <c r="BE303" s="42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Growth'!O310</f>
        <v>No</v>
      </c>
      <c r="L304" s="155"/>
      <c r="M304" s="150">
        <f>Summary!$G$56</f>
        <v>0.5</v>
      </c>
      <c r="N304" s="149">
        <f>Summary!$G$57</f>
        <v>0</v>
      </c>
      <c r="O304" s="149">
        <f>Summary!$G$58</f>
        <v>0</v>
      </c>
      <c r="P304" s="149">
        <f>Summary!$G$59</f>
        <v>0.125</v>
      </c>
      <c r="Q304" s="149">
        <f>Summary!$G$60</f>
        <v>0.125</v>
      </c>
      <c r="R304" s="149">
        <f>Summary!$G$61</f>
        <v>0.125</v>
      </c>
      <c r="S304" s="149">
        <f>Summary!$G$62</f>
        <v>0.125</v>
      </c>
      <c r="T304" s="153">
        <f t="shared" si="142"/>
        <v>1</v>
      </c>
      <c r="U304" s="161">
        <f t="shared" si="121"/>
        <v>33282.678938627025</v>
      </c>
      <c r="V304" s="158">
        <f t="shared" si="122"/>
        <v>0</v>
      </c>
      <c r="W304" s="158">
        <f t="shared" si="123"/>
        <v>0</v>
      </c>
      <c r="X304" s="158">
        <f t="shared" si="124"/>
        <v>2266.0937981544935</v>
      </c>
      <c r="Y304" s="158">
        <f t="shared" si="125"/>
        <v>4330.8041437134052</v>
      </c>
      <c r="Z304" s="158">
        <f t="shared" si="126"/>
        <v>16011.271935442557</v>
      </c>
      <c r="AA304" s="162">
        <f t="shared" si="127"/>
        <v>6390.9197811749063</v>
      </c>
      <c r="AB304" s="38">
        <f t="shared" si="143"/>
        <v>54343.958170990205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66">
        <f t="shared" si="149"/>
        <v>14451.147809192698</v>
      </c>
      <c r="AI304" s="147">
        <f t="shared" si="150"/>
        <v>110718.82724648551</v>
      </c>
      <c r="AJ304" s="35">
        <f>IF(OR(K304="Yes",Summary!$G$77="EP"),$AI304*M304,AB304)</f>
        <v>54343.958170990205</v>
      </c>
      <c r="AK304" s="38">
        <f>IF(OR(L304="Yes",Summary!$G$77="EP"),$AI304*N304,AC304)</f>
        <v>0</v>
      </c>
      <c r="AL304" s="38">
        <f>IF(OR(M304="Yes",Summary!$G$77="EP"),$AI304*O304,AD304)</f>
        <v>0</v>
      </c>
      <c r="AM304" s="38">
        <f>IF(OR(N304="Yes",Summary!$G$77="EP"),$AI304*P304,AE304)</f>
        <v>13968.202171824298</v>
      </c>
      <c r="AN304" s="38">
        <f>IF(OR(O304="Yes",Summary!$G$77="EP"),$AI304*Q304,AF304)</f>
        <v>13660.655510515195</v>
      </c>
      <c r="AO304" s="38">
        <f>IF(OR(P304="Yes",Summary!$G$77="EP"),$AI304*R304,AG304)</f>
        <v>14294.863583963115</v>
      </c>
      <c r="AP304" s="159">
        <f>IF(OR(Q304="Yes",Summary!$G$77="EP"),$AI304*S304,AH304)</f>
        <v>14451.147809192698</v>
      </c>
      <c r="AQ304" s="161">
        <f t="shared" si="128"/>
        <v>33282.678938627025</v>
      </c>
      <c r="AR304" s="158">
        <f t="shared" si="129"/>
        <v>0</v>
      </c>
      <c r="AS304" s="158">
        <f t="shared" si="130"/>
        <v>0</v>
      </c>
      <c r="AT304" s="158">
        <f t="shared" si="131"/>
        <v>2266.0937981544935</v>
      </c>
      <c r="AU304" s="158">
        <f t="shared" si="132"/>
        <v>4330.8041437134052</v>
      </c>
      <c r="AV304" s="158">
        <f t="shared" si="133"/>
        <v>16011.271935442557</v>
      </c>
      <c r="AW304" s="162">
        <f t="shared" si="134"/>
        <v>6390.9197811749063</v>
      </c>
      <c r="AY304" s="40">
        <f t="shared" si="135"/>
        <v>100684.46691743234</v>
      </c>
      <c r="AZ304" s="176">
        <f t="shared" si="136"/>
        <v>105399.99214546598</v>
      </c>
      <c r="BA304" s="41">
        <f t="shared" si="137"/>
        <v>104050.41962347299</v>
      </c>
      <c r="BB304" s="176">
        <f t="shared" si="138"/>
        <v>111745.61737459438</v>
      </c>
      <c r="BC304" s="41">
        <f t="shared" si="139"/>
        <v>109285.24408412156</v>
      </c>
      <c r="BD304" s="176">
        <f t="shared" si="140"/>
        <v>114358.90867170489</v>
      </c>
      <c r="BE304" s="42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Growth'!O311</f>
        <v>No</v>
      </c>
      <c r="L305" s="155"/>
      <c r="M305" s="150">
        <f>Summary!$G$56</f>
        <v>0.5</v>
      </c>
      <c r="N305" s="149">
        <f>Summary!$G$57</f>
        <v>0</v>
      </c>
      <c r="O305" s="149">
        <f>Summary!$G$58</f>
        <v>0</v>
      </c>
      <c r="P305" s="149">
        <f>Summary!$G$59</f>
        <v>0.125</v>
      </c>
      <c r="Q305" s="149">
        <f>Summary!$G$60</f>
        <v>0.125</v>
      </c>
      <c r="R305" s="149">
        <f>Summary!$G$61</f>
        <v>0.125</v>
      </c>
      <c r="S305" s="149">
        <f>Summary!$G$62</f>
        <v>0.125</v>
      </c>
      <c r="T305" s="153">
        <f t="shared" si="142"/>
        <v>1</v>
      </c>
      <c r="U305" s="161">
        <f t="shared" si="121"/>
        <v>33282.678938627025</v>
      </c>
      <c r="V305" s="158">
        <f t="shared" si="122"/>
        <v>0</v>
      </c>
      <c r="W305" s="158">
        <f t="shared" si="123"/>
        <v>0</v>
      </c>
      <c r="X305" s="158">
        <f t="shared" si="124"/>
        <v>2266.0937981544935</v>
      </c>
      <c r="Y305" s="158">
        <f t="shared" si="125"/>
        <v>4330.8041437134052</v>
      </c>
      <c r="Z305" s="158">
        <f t="shared" si="126"/>
        <v>16011.271935442557</v>
      </c>
      <c r="AA305" s="162">
        <f t="shared" si="127"/>
        <v>6390.9197811749063</v>
      </c>
      <c r="AB305" s="38">
        <f t="shared" si="143"/>
        <v>54340.629903096342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66">
        <f t="shared" si="149"/>
        <v>14377.013139731069</v>
      </c>
      <c r="AI305" s="147">
        <f t="shared" si="150"/>
        <v>110472.03237628189</v>
      </c>
      <c r="AJ305" s="35">
        <f>IF(OR(K305="Yes",Summary!$G$77="EP"),$AI305*M305,AB305)</f>
        <v>54340.629903096342</v>
      </c>
      <c r="AK305" s="38">
        <f>IF(OR(L305="Yes",Summary!$G$77="EP"),$AI305*N305,AC305)</f>
        <v>0</v>
      </c>
      <c r="AL305" s="38">
        <f>IF(OR(M305="Yes",Summary!$G$77="EP"),$AI305*O305,AD305)</f>
        <v>0</v>
      </c>
      <c r="AM305" s="38">
        <f>IF(OR(N305="Yes",Summary!$G$77="EP"),$AI305*P305,AE305)</f>
        <v>13938.969561828104</v>
      </c>
      <c r="AN305" s="38">
        <f>IF(OR(O305="Yes",Summary!$G$77="EP"),$AI305*Q305,AF305)</f>
        <v>13687.073415791847</v>
      </c>
      <c r="AO305" s="38">
        <f>IF(OR(P305="Yes",Summary!$G$77="EP"),$AI305*R305,AG305)</f>
        <v>14128.346355834512</v>
      </c>
      <c r="AP305" s="159">
        <f>IF(OR(Q305="Yes",Summary!$G$77="EP"),$AI305*S305,AH305)</f>
        <v>14377.013139731069</v>
      </c>
      <c r="AQ305" s="161">
        <f t="shared" si="128"/>
        <v>33282.678938627025</v>
      </c>
      <c r="AR305" s="158">
        <f t="shared" si="129"/>
        <v>0</v>
      </c>
      <c r="AS305" s="158">
        <f t="shared" si="130"/>
        <v>0</v>
      </c>
      <c r="AT305" s="158">
        <f t="shared" si="131"/>
        <v>2266.0937981544935</v>
      </c>
      <c r="AU305" s="158">
        <f t="shared" si="132"/>
        <v>4330.8041437134052</v>
      </c>
      <c r="AV305" s="158">
        <f t="shared" si="133"/>
        <v>16011.271935442557</v>
      </c>
      <c r="AW305" s="162">
        <f t="shared" si="134"/>
        <v>6390.9197811749063</v>
      </c>
      <c r="AY305" s="40">
        <f t="shared" si="135"/>
        <v>100678.30054880682</v>
      </c>
      <c r="AZ305" s="176">
        <f t="shared" si="136"/>
        <v>105282.17413501944</v>
      </c>
      <c r="BA305" s="41">
        <f t="shared" si="137"/>
        <v>104196.23472991801</v>
      </c>
      <c r="BB305" s="176">
        <f t="shared" si="138"/>
        <v>111511.75649462483</v>
      </c>
      <c r="BC305" s="41">
        <f t="shared" si="139"/>
        <v>109496.58732633477</v>
      </c>
      <c r="BD305" s="176">
        <f t="shared" si="140"/>
        <v>113026.77084667605</v>
      </c>
      <c r="BE305" s="42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Growth'!O312</f>
        <v>No</v>
      </c>
      <c r="L306" s="155"/>
      <c r="M306" s="150">
        <f>Summary!$G$56</f>
        <v>0.5</v>
      </c>
      <c r="N306" s="149">
        <f>Summary!$G$57</f>
        <v>0</v>
      </c>
      <c r="O306" s="149">
        <f>Summary!$G$58</f>
        <v>0</v>
      </c>
      <c r="P306" s="149">
        <f>Summary!$G$59</f>
        <v>0.125</v>
      </c>
      <c r="Q306" s="149">
        <f>Summary!$G$60</f>
        <v>0.125</v>
      </c>
      <c r="R306" s="149">
        <f>Summary!$G$61</f>
        <v>0.125</v>
      </c>
      <c r="S306" s="149">
        <f>Summary!$G$62</f>
        <v>0.125</v>
      </c>
      <c r="T306" s="153">
        <f t="shared" si="142"/>
        <v>1</v>
      </c>
      <c r="U306" s="161">
        <f t="shared" si="121"/>
        <v>33282.678938627025</v>
      </c>
      <c r="V306" s="158">
        <f t="shared" si="122"/>
        <v>0</v>
      </c>
      <c r="W306" s="158">
        <f t="shared" si="123"/>
        <v>0</v>
      </c>
      <c r="X306" s="158">
        <f t="shared" si="124"/>
        <v>2266.0937981544935</v>
      </c>
      <c r="Y306" s="158">
        <f t="shared" si="125"/>
        <v>4330.8041437134052</v>
      </c>
      <c r="Z306" s="158">
        <f t="shared" si="126"/>
        <v>16011.271935442557</v>
      </c>
      <c r="AA306" s="162">
        <f t="shared" si="127"/>
        <v>6390.9197811749063</v>
      </c>
      <c r="AB306" s="38">
        <f t="shared" si="143"/>
        <v>54337.301635202479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66">
        <f t="shared" si="149"/>
        <v>14450.50871721458</v>
      </c>
      <c r="AI306" s="147">
        <f t="shared" si="150"/>
        <v>110610.86361891241</v>
      </c>
      <c r="AJ306" s="35">
        <f>IF(OR(K306="Yes",Summary!$G$77="EP"),$AI306*M306,AB306)</f>
        <v>54337.301635202479</v>
      </c>
      <c r="AK306" s="38">
        <f>IF(OR(L306="Yes",Summary!$G$77="EP"),$AI306*N306,AC306)</f>
        <v>0</v>
      </c>
      <c r="AL306" s="38">
        <f>IF(OR(M306="Yes",Summary!$G$77="EP"),$AI306*O306,AD306)</f>
        <v>0</v>
      </c>
      <c r="AM306" s="38">
        <f>IF(OR(N306="Yes",Summary!$G$77="EP"),$AI306*P306,AE306)</f>
        <v>13929.451967875855</v>
      </c>
      <c r="AN306" s="38">
        <f>IF(OR(O306="Yes",Summary!$G$77="EP"),$AI306*Q306,AF306)</f>
        <v>13614.748986591832</v>
      </c>
      <c r="AO306" s="38">
        <f>IF(OR(P306="Yes",Summary!$G$77="EP"),$AI306*R306,AG306)</f>
        <v>14278.852312027673</v>
      </c>
      <c r="AP306" s="159">
        <f>IF(OR(Q306="Yes",Summary!$G$77="EP"),$AI306*S306,AH306)</f>
        <v>14450.50871721458</v>
      </c>
      <c r="AQ306" s="161">
        <f t="shared" si="128"/>
        <v>33282.678938627025</v>
      </c>
      <c r="AR306" s="158">
        <f t="shared" si="129"/>
        <v>0</v>
      </c>
      <c r="AS306" s="158">
        <f t="shared" si="130"/>
        <v>0</v>
      </c>
      <c r="AT306" s="158">
        <f t="shared" si="131"/>
        <v>2266.0937981544935</v>
      </c>
      <c r="AU306" s="158">
        <f t="shared" si="132"/>
        <v>4330.8041437134052</v>
      </c>
      <c r="AV306" s="158">
        <f t="shared" si="133"/>
        <v>16011.271935442557</v>
      </c>
      <c r="AW306" s="162">
        <f t="shared" si="134"/>
        <v>6390.9197811749063</v>
      </c>
      <c r="AY306" s="40">
        <f t="shared" si="135"/>
        <v>100672.1341801813</v>
      </c>
      <c r="AZ306" s="176">
        <f t="shared" si="136"/>
        <v>105462.82841770412</v>
      </c>
      <c r="BA306" s="41">
        <f t="shared" si="137"/>
        <v>104147.62969443634</v>
      </c>
      <c r="BB306" s="176">
        <f t="shared" si="138"/>
        <v>111435.61574300684</v>
      </c>
      <c r="BC306" s="41">
        <f t="shared" si="139"/>
        <v>108917.99189273466</v>
      </c>
      <c r="BD306" s="176">
        <f t="shared" si="140"/>
        <v>114230.81849622134</v>
      </c>
      <c r="BE306" s="42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Growth'!O313</f>
        <v>No</v>
      </c>
      <c r="L307" s="155"/>
      <c r="M307" s="150">
        <f>Summary!$G$56</f>
        <v>0.5</v>
      </c>
      <c r="N307" s="149">
        <f>Summary!$G$57</f>
        <v>0</v>
      </c>
      <c r="O307" s="149">
        <f>Summary!$G$58</f>
        <v>0</v>
      </c>
      <c r="P307" s="149">
        <f>Summary!$G$59</f>
        <v>0.125</v>
      </c>
      <c r="Q307" s="149">
        <f>Summary!$G$60</f>
        <v>0.125</v>
      </c>
      <c r="R307" s="149">
        <f>Summary!$G$61</f>
        <v>0.125</v>
      </c>
      <c r="S307" s="149">
        <f>Summary!$G$62</f>
        <v>0.125</v>
      </c>
      <c r="T307" s="153">
        <f t="shared" si="142"/>
        <v>1</v>
      </c>
      <c r="U307" s="161">
        <f t="shared" si="121"/>
        <v>33282.678938627025</v>
      </c>
      <c r="V307" s="158">
        <f t="shared" si="122"/>
        <v>0</v>
      </c>
      <c r="W307" s="158">
        <f t="shared" si="123"/>
        <v>0</v>
      </c>
      <c r="X307" s="158">
        <f t="shared" si="124"/>
        <v>2266.0937981544935</v>
      </c>
      <c r="Y307" s="158">
        <f t="shared" si="125"/>
        <v>4330.8041437134052</v>
      </c>
      <c r="Z307" s="158">
        <f t="shared" si="126"/>
        <v>16011.271935442557</v>
      </c>
      <c r="AA307" s="162">
        <f t="shared" si="127"/>
        <v>6390.9197811749063</v>
      </c>
      <c r="AB307" s="38">
        <f t="shared" si="143"/>
        <v>54330.64509941476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66">
        <f t="shared" si="149"/>
        <v>14450.50871721458</v>
      </c>
      <c r="AI307" s="147">
        <f t="shared" si="150"/>
        <v>110356.47901640245</v>
      </c>
      <c r="AJ307" s="35">
        <f>IF(OR(K307="Yes",Summary!$G$77="EP"),$AI307*M307,AB307)</f>
        <v>54330.64509941476</v>
      </c>
      <c r="AK307" s="38">
        <f>IF(OR(L307="Yes",Summary!$G$77="EP"),$AI307*N307,AC307)</f>
        <v>0</v>
      </c>
      <c r="AL307" s="38">
        <f>IF(OR(M307="Yes",Summary!$G$77="EP"),$AI307*O307,AD307)</f>
        <v>0</v>
      </c>
      <c r="AM307" s="38">
        <f>IF(OR(N307="Yes",Summary!$G$77="EP"),$AI307*P307,AE307)</f>
        <v>13740.686354489586</v>
      </c>
      <c r="AN307" s="38">
        <f>IF(OR(O307="Yes",Summary!$G$77="EP"),$AI307*Q307,AF307)</f>
        <v>13475.730173578631</v>
      </c>
      <c r="AO307" s="38">
        <f>IF(OR(P307="Yes",Summary!$G$77="EP"),$AI307*R307,AG307)</f>
        <v>14358.908671704887</v>
      </c>
      <c r="AP307" s="159">
        <f>IF(OR(Q307="Yes",Summary!$G$77="EP"),$AI307*S307,AH307)</f>
        <v>14450.50871721458</v>
      </c>
      <c r="AQ307" s="161">
        <f t="shared" si="128"/>
        <v>33282.678938627025</v>
      </c>
      <c r="AR307" s="158">
        <f t="shared" si="129"/>
        <v>0</v>
      </c>
      <c r="AS307" s="158">
        <f t="shared" si="130"/>
        <v>0</v>
      </c>
      <c r="AT307" s="158">
        <f t="shared" si="131"/>
        <v>2266.0937981544935</v>
      </c>
      <c r="AU307" s="158">
        <f t="shared" si="132"/>
        <v>4330.8041437134052</v>
      </c>
      <c r="AV307" s="158">
        <f t="shared" si="133"/>
        <v>16011.271935442557</v>
      </c>
      <c r="AW307" s="162">
        <f t="shared" si="134"/>
        <v>6390.9197811749063</v>
      </c>
      <c r="AY307" s="40">
        <f t="shared" si="135"/>
        <v>100659.80144293027</v>
      </c>
      <c r="AZ307" s="176">
        <f t="shared" si="136"/>
        <v>105348.93767427247</v>
      </c>
      <c r="BA307" s="41">
        <f t="shared" si="137"/>
        <v>103431.51550500632</v>
      </c>
      <c r="BB307" s="176">
        <f t="shared" si="138"/>
        <v>109925.49083591669</v>
      </c>
      <c r="BC307" s="41">
        <f t="shared" si="139"/>
        <v>107805.84138862905</v>
      </c>
      <c r="BD307" s="176">
        <f t="shared" si="140"/>
        <v>114871.26937363905</v>
      </c>
      <c r="BE307" s="42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Growth'!O314</f>
        <v>No</v>
      </c>
      <c r="L308" s="155"/>
      <c r="M308" s="150">
        <f>Summary!$G$56</f>
        <v>0.5</v>
      </c>
      <c r="N308" s="149">
        <f>Summary!$G$57</f>
        <v>0</v>
      </c>
      <c r="O308" s="149">
        <f>Summary!$G$58</f>
        <v>0</v>
      </c>
      <c r="P308" s="149">
        <f>Summary!$G$59</f>
        <v>0.125</v>
      </c>
      <c r="Q308" s="149">
        <f>Summary!$G$60</f>
        <v>0.125</v>
      </c>
      <c r="R308" s="149">
        <f>Summary!$G$61</f>
        <v>0.125</v>
      </c>
      <c r="S308" s="149">
        <f>Summary!$G$62</f>
        <v>0.125</v>
      </c>
      <c r="T308" s="153">
        <f t="shared" si="142"/>
        <v>1</v>
      </c>
      <c r="U308" s="161">
        <f t="shared" si="121"/>
        <v>33282.678938627025</v>
      </c>
      <c r="V308" s="158">
        <f t="shared" si="122"/>
        <v>0</v>
      </c>
      <c r="W308" s="158">
        <f t="shared" si="123"/>
        <v>0</v>
      </c>
      <c r="X308" s="158">
        <f t="shared" si="124"/>
        <v>2266.0937981544935</v>
      </c>
      <c r="Y308" s="158">
        <f t="shared" si="125"/>
        <v>4330.8041437134052</v>
      </c>
      <c r="Z308" s="158">
        <f t="shared" si="126"/>
        <v>16011.271935442557</v>
      </c>
      <c r="AA308" s="162">
        <f t="shared" si="127"/>
        <v>6390.9197811749063</v>
      </c>
      <c r="AB308" s="38">
        <f t="shared" si="143"/>
        <v>54327.316831520897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66">
        <f t="shared" si="149"/>
        <v>14312.464849941203</v>
      </c>
      <c r="AI308" s="147">
        <f t="shared" si="150"/>
        <v>110582.04330122877</v>
      </c>
      <c r="AJ308" s="35">
        <f>IF(OR(K308="Yes",Summary!$G$77="EP"),$AI308*M308,AB308)</f>
        <v>54327.316831520897</v>
      </c>
      <c r="AK308" s="38">
        <f>IF(OR(L308="Yes",Summary!$G$77="EP"),$AI308*N308,AC308)</f>
        <v>0</v>
      </c>
      <c r="AL308" s="38">
        <f>IF(OR(M308="Yes",Summary!$G$77="EP"),$AI308*O308,AD308)</f>
        <v>0</v>
      </c>
      <c r="AM308" s="38">
        <f>IF(OR(N308="Yes",Summary!$G$77="EP"),$AI308*P308,AE308)</f>
        <v>13967.069124925221</v>
      </c>
      <c r="AN308" s="38">
        <f>IF(OR(O308="Yes",Summary!$G$77="EP"),$AI308*Q308,AF308)</f>
        <v>13640.300731039741</v>
      </c>
      <c r="AO308" s="38">
        <f>IF(OR(P308="Yes",Summary!$G$77="EP"),$AI308*R308,AG308)</f>
        <v>14334.891763801721</v>
      </c>
      <c r="AP308" s="159">
        <f>IF(OR(Q308="Yes",Summary!$G$77="EP"),$AI308*S308,AH308)</f>
        <v>14312.464849941203</v>
      </c>
      <c r="AQ308" s="161">
        <f t="shared" si="128"/>
        <v>33282.678938627025</v>
      </c>
      <c r="AR308" s="158">
        <f t="shared" si="129"/>
        <v>0</v>
      </c>
      <c r="AS308" s="158">
        <f t="shared" si="130"/>
        <v>0</v>
      </c>
      <c r="AT308" s="158">
        <f t="shared" si="131"/>
        <v>2266.0937981544935</v>
      </c>
      <c r="AU308" s="158">
        <f t="shared" si="132"/>
        <v>4330.8041437134052</v>
      </c>
      <c r="AV308" s="158">
        <f t="shared" si="133"/>
        <v>16011.271935442557</v>
      </c>
      <c r="AW308" s="162">
        <f t="shared" si="134"/>
        <v>6390.9197811749063</v>
      </c>
      <c r="AY308" s="40">
        <f t="shared" si="135"/>
        <v>100653.63507430475</v>
      </c>
      <c r="AZ308" s="176">
        <f t="shared" si="136"/>
        <v>105380.35581039154</v>
      </c>
      <c r="BA308" s="41">
        <f t="shared" si="137"/>
        <v>104167.07170862901</v>
      </c>
      <c r="BB308" s="176">
        <f t="shared" si="138"/>
        <v>111736.55299940177</v>
      </c>
      <c r="BC308" s="41">
        <f t="shared" si="139"/>
        <v>109122.40584831793</v>
      </c>
      <c r="BD308" s="176">
        <f t="shared" si="140"/>
        <v>114679.13411041372</v>
      </c>
      <c r="BE308" s="42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Growth'!O315</f>
        <v>No</v>
      </c>
      <c r="L309" s="155"/>
      <c r="M309" s="150">
        <f>Summary!$G$56</f>
        <v>0.5</v>
      </c>
      <c r="N309" s="149">
        <f>Summary!$G$57</f>
        <v>0</v>
      </c>
      <c r="O309" s="149">
        <f>Summary!$G$58</f>
        <v>0</v>
      </c>
      <c r="P309" s="149">
        <f>Summary!$G$59</f>
        <v>0.125</v>
      </c>
      <c r="Q309" s="149">
        <f>Summary!$G$60</f>
        <v>0.125</v>
      </c>
      <c r="R309" s="149">
        <f>Summary!$G$61</f>
        <v>0.125</v>
      </c>
      <c r="S309" s="149">
        <f>Summary!$G$62</f>
        <v>0.125</v>
      </c>
      <c r="T309" s="153">
        <f t="shared" si="142"/>
        <v>1</v>
      </c>
      <c r="U309" s="161">
        <f t="shared" si="121"/>
        <v>33282.678938627025</v>
      </c>
      <c r="V309" s="158">
        <f t="shared" si="122"/>
        <v>0</v>
      </c>
      <c r="W309" s="158">
        <f t="shared" si="123"/>
        <v>0</v>
      </c>
      <c r="X309" s="158">
        <f t="shared" si="124"/>
        <v>2266.0937981544935</v>
      </c>
      <c r="Y309" s="158">
        <f t="shared" si="125"/>
        <v>4330.8041437134052</v>
      </c>
      <c r="Z309" s="158">
        <f t="shared" si="126"/>
        <v>16011.271935442557</v>
      </c>
      <c r="AA309" s="162">
        <f t="shared" si="127"/>
        <v>6390.9197811749063</v>
      </c>
      <c r="AB309" s="38">
        <f t="shared" si="143"/>
        <v>54323.988563627034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66">
        <f t="shared" si="149"/>
        <v>14415.997750396236</v>
      </c>
      <c r="AI309" s="147">
        <f t="shared" si="150"/>
        <v>111078.99460309136</v>
      </c>
      <c r="AJ309" s="35">
        <f>IF(OR(K309="Yes",Summary!$G$77="EP"),$AI309*M309,AB309)</f>
        <v>54323.988563627034</v>
      </c>
      <c r="AK309" s="38">
        <f>IF(OR(L309="Yes",Summary!$G$77="EP"),$AI309*N309,AC309)</f>
        <v>0</v>
      </c>
      <c r="AL309" s="38">
        <f>IF(OR(M309="Yes",Summary!$G$77="EP"),$AI309*O309,AD309)</f>
        <v>0</v>
      </c>
      <c r="AM309" s="38">
        <f>IF(OR(N309="Yes",Summary!$G$77="EP"),$AI309*P309,AE309)</f>
        <v>14171.697394898571</v>
      </c>
      <c r="AN309" s="38">
        <f>IF(OR(O309="Yes",Summary!$G$77="EP"),$AI309*Q309,AF309)</f>
        <v>13782.784187367912</v>
      </c>
      <c r="AO309" s="38">
        <f>IF(OR(P309="Yes",Summary!$G$77="EP"),$AI309*R309,AG309)</f>
        <v>14384.526706801593</v>
      </c>
      <c r="AP309" s="159">
        <f>IF(OR(Q309="Yes",Summary!$G$77="EP"),$AI309*S309,AH309)</f>
        <v>14415.997750396236</v>
      </c>
      <c r="AQ309" s="161">
        <f t="shared" si="128"/>
        <v>33282.678938627025</v>
      </c>
      <c r="AR309" s="158">
        <f t="shared" si="129"/>
        <v>0</v>
      </c>
      <c r="AS309" s="158">
        <f t="shared" si="130"/>
        <v>0</v>
      </c>
      <c r="AT309" s="158">
        <f t="shared" si="131"/>
        <v>2266.0937981544935</v>
      </c>
      <c r="AU309" s="158">
        <f t="shared" si="132"/>
        <v>4330.8041437134052</v>
      </c>
      <c r="AV309" s="158">
        <f t="shared" si="133"/>
        <v>16011.271935442557</v>
      </c>
      <c r="AW309" s="162">
        <f t="shared" si="134"/>
        <v>6390.9197811749063</v>
      </c>
      <c r="AY309" s="40">
        <f t="shared" si="135"/>
        <v>100647.46870567923</v>
      </c>
      <c r="AZ309" s="176">
        <f t="shared" si="136"/>
        <v>105568.864627106</v>
      </c>
      <c r="BA309" s="41">
        <f t="shared" si="137"/>
        <v>104876.70522666148</v>
      </c>
      <c r="BB309" s="176">
        <f t="shared" si="138"/>
        <v>113373.57915918856</v>
      </c>
      <c r="BC309" s="41">
        <f t="shared" si="139"/>
        <v>110262.27349894329</v>
      </c>
      <c r="BD309" s="176">
        <f t="shared" si="140"/>
        <v>115076.2136544127</v>
      </c>
      <c r="BE309" s="42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Growth'!O316</f>
        <v>No</v>
      </c>
      <c r="L310" s="155"/>
      <c r="M310" s="150">
        <f>Summary!$G$56</f>
        <v>0.5</v>
      </c>
      <c r="N310" s="149">
        <f>Summary!$G$57</f>
        <v>0</v>
      </c>
      <c r="O310" s="149">
        <f>Summary!$G$58</f>
        <v>0</v>
      </c>
      <c r="P310" s="149">
        <f>Summary!$G$59</f>
        <v>0.125</v>
      </c>
      <c r="Q310" s="149">
        <f>Summary!$G$60</f>
        <v>0.125</v>
      </c>
      <c r="R310" s="149">
        <f>Summary!$G$61</f>
        <v>0.125</v>
      </c>
      <c r="S310" s="149">
        <f>Summary!$G$62</f>
        <v>0.125</v>
      </c>
      <c r="T310" s="153">
        <f t="shared" si="142"/>
        <v>1</v>
      </c>
      <c r="U310" s="161">
        <f t="shared" si="121"/>
        <v>33282.678938627025</v>
      </c>
      <c r="V310" s="158">
        <f t="shared" si="122"/>
        <v>0</v>
      </c>
      <c r="W310" s="158">
        <f t="shared" si="123"/>
        <v>0</v>
      </c>
      <c r="X310" s="158">
        <f t="shared" si="124"/>
        <v>2266.0937981544935</v>
      </c>
      <c r="Y310" s="158">
        <f t="shared" si="125"/>
        <v>4330.8041437134052</v>
      </c>
      <c r="Z310" s="158">
        <f t="shared" si="126"/>
        <v>16011.271935442557</v>
      </c>
      <c r="AA310" s="162">
        <f t="shared" si="127"/>
        <v>6390.9197811749063</v>
      </c>
      <c r="AB310" s="38">
        <f t="shared" si="143"/>
        <v>54320.660295733171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66">
        <f t="shared" si="149"/>
        <v>14385.321335446597</v>
      </c>
      <c r="AI310" s="147">
        <f t="shared" si="150"/>
        <v>110630.70182883719</v>
      </c>
      <c r="AJ310" s="35">
        <f>IF(OR(K310="Yes",Summary!$G$77="EP"),$AI310*M310,AB310)</f>
        <v>54320.660295733171</v>
      </c>
      <c r="AK310" s="38">
        <f>IF(OR(L310="Yes",Summary!$G$77="EP"),$AI310*N310,AC310)</f>
        <v>0</v>
      </c>
      <c r="AL310" s="38">
        <f>IF(OR(M310="Yes",Summary!$G$77="EP"),$AI310*O310,AD310)</f>
        <v>0</v>
      </c>
      <c r="AM310" s="38">
        <f>IF(OR(N310="Yes",Summary!$G$77="EP"),$AI310*P310,AE310)</f>
        <v>13975.000453218761</v>
      </c>
      <c r="AN310" s="38">
        <f>IF(OR(O310="Yes",Summary!$G$77="EP"),$AI310*Q310,AF310)</f>
        <v>13605.221217475664</v>
      </c>
      <c r="AO310" s="38">
        <f>IF(OR(P310="Yes",Summary!$G$77="EP"),$AI310*R310,AG310)</f>
        <v>14344.498526962987</v>
      </c>
      <c r="AP310" s="159">
        <f>IF(OR(Q310="Yes",Summary!$G$77="EP"),$AI310*S310,AH310)</f>
        <v>14385.321335446597</v>
      </c>
      <c r="AQ310" s="161">
        <f t="shared" si="128"/>
        <v>33282.678938627025</v>
      </c>
      <c r="AR310" s="158">
        <f t="shared" si="129"/>
        <v>0</v>
      </c>
      <c r="AS310" s="158">
        <f t="shared" si="130"/>
        <v>0</v>
      </c>
      <c r="AT310" s="158">
        <f t="shared" si="131"/>
        <v>2266.0937981544935</v>
      </c>
      <c r="AU310" s="158">
        <f t="shared" si="132"/>
        <v>4330.8041437134052</v>
      </c>
      <c r="AV310" s="158">
        <f t="shared" si="133"/>
        <v>16011.271935442557</v>
      </c>
      <c r="AW310" s="162">
        <f t="shared" si="134"/>
        <v>6390.9197811749063</v>
      </c>
      <c r="AY310" s="40">
        <f t="shared" si="135"/>
        <v>100641.30233705371</v>
      </c>
      <c r="AZ310" s="176">
        <f t="shared" si="136"/>
        <v>105388.21034442131</v>
      </c>
      <c r="BA310" s="41">
        <f t="shared" si="137"/>
        <v>104296.68513658014</v>
      </c>
      <c r="BB310" s="176">
        <f t="shared" si="138"/>
        <v>111800.00362575009</v>
      </c>
      <c r="BC310" s="41">
        <f t="shared" si="139"/>
        <v>108841.76973980531</v>
      </c>
      <c r="BD310" s="176">
        <f t="shared" si="140"/>
        <v>114755.98821570387</v>
      </c>
      <c r="BE310" s="42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Growth'!O317</f>
        <v>No</v>
      </c>
      <c r="L311" s="155"/>
      <c r="M311" s="150">
        <f>Summary!$G$56</f>
        <v>0.5</v>
      </c>
      <c r="N311" s="149">
        <f>Summary!$G$57</f>
        <v>0</v>
      </c>
      <c r="O311" s="149">
        <f>Summary!$G$58</f>
        <v>0</v>
      </c>
      <c r="P311" s="149">
        <f>Summary!$G$59</f>
        <v>0.125</v>
      </c>
      <c r="Q311" s="149">
        <f>Summary!$G$60</f>
        <v>0.125</v>
      </c>
      <c r="R311" s="149">
        <f>Summary!$G$61</f>
        <v>0.125</v>
      </c>
      <c r="S311" s="149">
        <f>Summary!$G$62</f>
        <v>0.125</v>
      </c>
      <c r="T311" s="153">
        <f t="shared" si="142"/>
        <v>1</v>
      </c>
      <c r="U311" s="161">
        <f t="shared" si="121"/>
        <v>33282.678938627025</v>
      </c>
      <c r="V311" s="158">
        <f t="shared" si="122"/>
        <v>0</v>
      </c>
      <c r="W311" s="158">
        <f t="shared" si="123"/>
        <v>0</v>
      </c>
      <c r="X311" s="158">
        <f t="shared" si="124"/>
        <v>2266.0937981544935</v>
      </c>
      <c r="Y311" s="158">
        <f t="shared" si="125"/>
        <v>4330.8041437134052</v>
      </c>
      <c r="Z311" s="158">
        <f t="shared" si="126"/>
        <v>16011.271935442555</v>
      </c>
      <c r="AA311" s="162">
        <f t="shared" si="127"/>
        <v>6390.9197811749063</v>
      </c>
      <c r="AB311" s="38">
        <f t="shared" si="143"/>
        <v>54317.3320278393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66">
        <f t="shared" si="149"/>
        <v>14244.082008282632</v>
      </c>
      <c r="AI311" s="147">
        <f t="shared" si="150"/>
        <v>110178.96612551773</v>
      </c>
      <c r="AJ311" s="35">
        <f>IF(OR(K311="Yes",Summary!$G$77="EP"),$AI311*M311,AB311)</f>
        <v>54317.3320278393</v>
      </c>
      <c r="AK311" s="38">
        <f>IF(OR(L311="Yes",Summary!$G$77="EP"),$AI311*N311,AC311)</f>
        <v>0</v>
      </c>
      <c r="AL311" s="38">
        <f>IF(OR(M311="Yes",Summary!$G$77="EP"),$AI311*O311,AD311)</f>
        <v>0</v>
      </c>
      <c r="AM311" s="38">
        <f>IF(OR(N311="Yes",Summary!$G$77="EP"),$AI311*P311,AE311)</f>
        <v>13830.423668896505</v>
      </c>
      <c r="AN311" s="38">
        <f>IF(OR(O311="Yes",Summary!$G$77="EP"),$AI311*Q311,AF311)</f>
        <v>13535.495270761876</v>
      </c>
      <c r="AO311" s="38">
        <f>IF(OR(P311="Yes",Summary!$G$77="EP"),$AI311*R311,AG311)</f>
        <v>14251.633149737419</v>
      </c>
      <c r="AP311" s="159">
        <f>IF(OR(Q311="Yes",Summary!$G$77="EP"),$AI311*S311,AH311)</f>
        <v>14244.082008282632</v>
      </c>
      <c r="AQ311" s="161">
        <f t="shared" si="128"/>
        <v>33282.678938627025</v>
      </c>
      <c r="AR311" s="158">
        <f t="shared" si="129"/>
        <v>0</v>
      </c>
      <c r="AS311" s="158">
        <f t="shared" si="130"/>
        <v>0</v>
      </c>
      <c r="AT311" s="158">
        <f t="shared" si="131"/>
        <v>2266.0937981544935</v>
      </c>
      <c r="AU311" s="158">
        <f t="shared" si="132"/>
        <v>4330.8041437134052</v>
      </c>
      <c r="AV311" s="158">
        <f t="shared" si="133"/>
        <v>16011.271935442557</v>
      </c>
      <c r="AW311" s="162">
        <f t="shared" si="134"/>
        <v>6390.9197811749063</v>
      </c>
      <c r="AY311" s="40">
        <f t="shared" si="135"/>
        <v>100635.13596842819</v>
      </c>
      <c r="AZ311" s="176">
        <f t="shared" si="136"/>
        <v>105144.71978949847</v>
      </c>
      <c r="BA311" s="41">
        <f t="shared" si="137"/>
        <v>103804.15411036582</v>
      </c>
      <c r="BB311" s="176">
        <f t="shared" si="138"/>
        <v>110643.38935117204</v>
      </c>
      <c r="BC311" s="41">
        <f t="shared" si="139"/>
        <v>108283.96216609501</v>
      </c>
      <c r="BD311" s="176">
        <f t="shared" si="140"/>
        <v>114013.06519789933</v>
      </c>
      <c r="BE311" s="42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Growth'!O318</f>
        <v>No</v>
      </c>
      <c r="L312" s="155"/>
      <c r="M312" s="150">
        <f>Summary!$G$56</f>
        <v>0.5</v>
      </c>
      <c r="N312" s="149">
        <f>Summary!$G$57</f>
        <v>0</v>
      </c>
      <c r="O312" s="149">
        <f>Summary!$G$58</f>
        <v>0</v>
      </c>
      <c r="P312" s="149">
        <f>Summary!$G$59</f>
        <v>0.125</v>
      </c>
      <c r="Q312" s="149">
        <f>Summary!$G$60</f>
        <v>0.125</v>
      </c>
      <c r="R312" s="149">
        <f>Summary!$G$61</f>
        <v>0.125</v>
      </c>
      <c r="S312" s="149">
        <f>Summary!$G$62</f>
        <v>0.125</v>
      </c>
      <c r="T312" s="153">
        <f t="shared" si="142"/>
        <v>1</v>
      </c>
      <c r="U312" s="161">
        <f t="shared" si="121"/>
        <v>33282.678938627025</v>
      </c>
      <c r="V312" s="158">
        <f t="shared" si="122"/>
        <v>0</v>
      </c>
      <c r="W312" s="158">
        <f t="shared" si="123"/>
        <v>0</v>
      </c>
      <c r="X312" s="158">
        <f t="shared" si="124"/>
        <v>2266.0937981544935</v>
      </c>
      <c r="Y312" s="158">
        <f t="shared" si="125"/>
        <v>4330.8041437134052</v>
      </c>
      <c r="Z312" s="158">
        <f t="shared" si="126"/>
        <v>16011.271935442555</v>
      </c>
      <c r="AA312" s="162">
        <f t="shared" si="127"/>
        <v>6390.9197811749063</v>
      </c>
      <c r="AB312" s="38">
        <f t="shared" si="143"/>
        <v>54314.003759945437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66">
        <f t="shared" si="149"/>
        <v>14109.233600899841</v>
      </c>
      <c r="AI312" s="147">
        <f t="shared" si="150"/>
        <v>109679.13791295244</v>
      </c>
      <c r="AJ312" s="35">
        <f>IF(OR(K312="Yes",Summary!$G$77="EP"),$AI312*M312,AB312)</f>
        <v>54314.003759945437</v>
      </c>
      <c r="AK312" s="38">
        <f>IF(OR(L312="Yes",Summary!$G$77="EP"),$AI312*N312,AC312)</f>
        <v>0</v>
      </c>
      <c r="AL312" s="38">
        <f>IF(OR(M312="Yes",Summary!$G$77="EP"),$AI312*O312,AD312)</f>
        <v>0</v>
      </c>
      <c r="AM312" s="38">
        <f>IF(OR(N312="Yes",Summary!$G$77="EP"),$AI312*P312,AE312)</f>
        <v>13651.402258842301</v>
      </c>
      <c r="AN312" s="38">
        <f>IF(OR(O312="Yes",Summary!$G$77="EP"),$AI312*Q312,AF312)</f>
        <v>13407.303468107961</v>
      </c>
      <c r="AO312" s="38">
        <f>IF(OR(P312="Yes",Summary!$G$77="EP"),$AI312*R312,AG312)</f>
        <v>14197.194825156914</v>
      </c>
      <c r="AP312" s="159">
        <f>IF(OR(Q312="Yes",Summary!$G$77="EP"),$AI312*S312,AH312)</f>
        <v>14109.233600899841</v>
      </c>
      <c r="AQ312" s="161">
        <f t="shared" si="128"/>
        <v>33282.678938627025</v>
      </c>
      <c r="AR312" s="158">
        <f t="shared" si="129"/>
        <v>0</v>
      </c>
      <c r="AS312" s="158">
        <f t="shared" si="130"/>
        <v>0</v>
      </c>
      <c r="AT312" s="158">
        <f t="shared" si="131"/>
        <v>2266.0937981544935</v>
      </c>
      <c r="AU312" s="158">
        <f t="shared" si="132"/>
        <v>4330.8041437134052</v>
      </c>
      <c r="AV312" s="158">
        <f t="shared" si="133"/>
        <v>16011.271935442555</v>
      </c>
      <c r="AW312" s="162">
        <f t="shared" si="134"/>
        <v>6390.9197811749063</v>
      </c>
      <c r="AY312" s="40">
        <f t="shared" si="135"/>
        <v>100628.96959980267</v>
      </c>
      <c r="AZ312" s="176">
        <f t="shared" si="136"/>
        <v>104681.30228174214</v>
      </c>
      <c r="BA312" s="41">
        <f t="shared" si="137"/>
        <v>103120.44327792358</v>
      </c>
      <c r="BB312" s="176">
        <f t="shared" si="138"/>
        <v>109211.21807073841</v>
      </c>
      <c r="BC312" s="41">
        <f t="shared" si="139"/>
        <v>107258.42774486369</v>
      </c>
      <c r="BD312" s="176">
        <f t="shared" si="140"/>
        <v>113577.5586012553</v>
      </c>
      <c r="BE312" s="42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Growth'!O319</f>
        <v>No</v>
      </c>
      <c r="L313" s="155"/>
      <c r="M313" s="150">
        <f>Summary!$G$56</f>
        <v>0.5</v>
      </c>
      <c r="N313" s="149">
        <f>Summary!$G$57</f>
        <v>0</v>
      </c>
      <c r="O313" s="149">
        <f>Summary!$G$58</f>
        <v>0</v>
      </c>
      <c r="P313" s="149">
        <f>Summary!$G$59</f>
        <v>0.125</v>
      </c>
      <c r="Q313" s="149">
        <f>Summary!$G$60</f>
        <v>0.125</v>
      </c>
      <c r="R313" s="149">
        <f>Summary!$G$61</f>
        <v>0.125</v>
      </c>
      <c r="S313" s="149">
        <f>Summary!$G$62</f>
        <v>0.125</v>
      </c>
      <c r="T313" s="153">
        <f t="shared" si="142"/>
        <v>1</v>
      </c>
      <c r="U313" s="161">
        <f t="shared" si="121"/>
        <v>33282.678938627025</v>
      </c>
      <c r="V313" s="158">
        <f t="shared" si="122"/>
        <v>0</v>
      </c>
      <c r="W313" s="158">
        <f t="shared" si="123"/>
        <v>0</v>
      </c>
      <c r="X313" s="158">
        <f t="shared" si="124"/>
        <v>2266.0937981544935</v>
      </c>
      <c r="Y313" s="158">
        <f t="shared" si="125"/>
        <v>4330.8041437134052</v>
      </c>
      <c r="Z313" s="158">
        <f t="shared" si="126"/>
        <v>16011.271935442554</v>
      </c>
      <c r="AA313" s="162">
        <f t="shared" si="127"/>
        <v>6390.9197811749063</v>
      </c>
      <c r="AB313" s="38">
        <f t="shared" si="143"/>
        <v>54314.003759945437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66">
        <f t="shared" si="149"/>
        <v>14109.233600899841</v>
      </c>
      <c r="AI313" s="147">
        <f t="shared" si="150"/>
        <v>109679.13791295244</v>
      </c>
      <c r="AJ313" s="35">
        <f>IF(OR(K313="Yes",Summary!$G$77="EP"),$AI313*M313,AB313)</f>
        <v>54314.003759945437</v>
      </c>
      <c r="AK313" s="38">
        <f>IF(OR(L313="Yes",Summary!$G$77="EP"),$AI313*N313,AC313)</f>
        <v>0</v>
      </c>
      <c r="AL313" s="38">
        <f>IF(OR(M313="Yes",Summary!$G$77="EP"),$AI313*O313,AD313)</f>
        <v>0</v>
      </c>
      <c r="AM313" s="38">
        <f>IF(OR(N313="Yes",Summary!$G$77="EP"),$AI313*P313,AE313)</f>
        <v>13651.402258842301</v>
      </c>
      <c r="AN313" s="38">
        <f>IF(OR(O313="Yes",Summary!$G$77="EP"),$AI313*Q313,AF313)</f>
        <v>13407.303468107961</v>
      </c>
      <c r="AO313" s="38">
        <f>IF(OR(P313="Yes",Summary!$G$77="EP"),$AI313*R313,AG313)</f>
        <v>14197.194825156914</v>
      </c>
      <c r="AP313" s="159">
        <f>IF(OR(Q313="Yes",Summary!$G$77="EP"),$AI313*S313,AH313)</f>
        <v>14109.233600899841</v>
      </c>
      <c r="AQ313" s="161">
        <f t="shared" si="128"/>
        <v>33282.678938627025</v>
      </c>
      <c r="AR313" s="158">
        <f t="shared" si="129"/>
        <v>0</v>
      </c>
      <c r="AS313" s="158">
        <f t="shared" si="130"/>
        <v>0</v>
      </c>
      <c r="AT313" s="158">
        <f t="shared" si="131"/>
        <v>2266.0937981544935</v>
      </c>
      <c r="AU313" s="158">
        <f t="shared" si="132"/>
        <v>4330.8041437134052</v>
      </c>
      <c r="AV313" s="158">
        <f t="shared" si="133"/>
        <v>16011.271935442555</v>
      </c>
      <c r="AW313" s="162">
        <f t="shared" si="134"/>
        <v>6390.9197811749063</v>
      </c>
      <c r="AY313" s="40">
        <f t="shared" si="135"/>
        <v>100628.96959980267</v>
      </c>
      <c r="AZ313" s="176">
        <f t="shared" si="136"/>
        <v>104681.30228174214</v>
      </c>
      <c r="BA313" s="41">
        <f t="shared" si="137"/>
        <v>103120.44327792358</v>
      </c>
      <c r="BB313" s="176">
        <f t="shared" si="138"/>
        <v>109211.21807073841</v>
      </c>
      <c r="BC313" s="41">
        <f t="shared" si="139"/>
        <v>107258.42774486369</v>
      </c>
      <c r="BD313" s="176">
        <f t="shared" si="140"/>
        <v>113577.5586012553</v>
      </c>
      <c r="BE313" s="42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Growth'!O320</f>
        <v>No</v>
      </c>
      <c r="L314" s="155"/>
      <c r="M314" s="150">
        <f>Summary!$G$56</f>
        <v>0.5</v>
      </c>
      <c r="N314" s="149">
        <f>Summary!$G$57</f>
        <v>0</v>
      </c>
      <c r="O314" s="149">
        <f>Summary!$G$58</f>
        <v>0</v>
      </c>
      <c r="P314" s="149">
        <f>Summary!$G$59</f>
        <v>0.125</v>
      </c>
      <c r="Q314" s="149">
        <f>Summary!$G$60</f>
        <v>0.125</v>
      </c>
      <c r="R314" s="149">
        <f>Summary!$G$61</f>
        <v>0.125</v>
      </c>
      <c r="S314" s="149">
        <f>Summary!$G$62</f>
        <v>0.125</v>
      </c>
      <c r="T314" s="153">
        <f t="shared" si="142"/>
        <v>1</v>
      </c>
      <c r="U314" s="161">
        <f t="shared" si="121"/>
        <v>33282.678938627025</v>
      </c>
      <c r="V314" s="158">
        <f t="shared" si="122"/>
        <v>0</v>
      </c>
      <c r="W314" s="158">
        <f t="shared" si="123"/>
        <v>0</v>
      </c>
      <c r="X314" s="158">
        <f t="shared" si="124"/>
        <v>2266.0937981544935</v>
      </c>
      <c r="Y314" s="158">
        <f t="shared" si="125"/>
        <v>4330.8041437134052</v>
      </c>
      <c r="Z314" s="158">
        <f t="shared" si="126"/>
        <v>16011.271935442554</v>
      </c>
      <c r="AA314" s="162">
        <f t="shared" si="127"/>
        <v>6390.9197811749063</v>
      </c>
      <c r="AB314" s="38">
        <f t="shared" si="143"/>
        <v>54307.347224157711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66">
        <f t="shared" si="149"/>
        <v>13995.475228794929</v>
      </c>
      <c r="AI314" s="147">
        <f t="shared" si="150"/>
        <v>109481.98648417532</v>
      </c>
      <c r="AJ314" s="35">
        <f>IF(OR(K314="Yes",Summary!$G$77="EP"),$AI314*M314,AB314)</f>
        <v>54307.347224157711</v>
      </c>
      <c r="AK314" s="38">
        <f>IF(OR(L314="Yes",Summary!$G$77="EP"),$AI314*N314,AC314)</f>
        <v>0</v>
      </c>
      <c r="AL314" s="38">
        <f>IF(OR(M314="Yes",Summary!$G$77="EP"),$AI314*O314,AD314)</f>
        <v>0</v>
      </c>
      <c r="AM314" s="38">
        <f>IF(OR(N314="Yes",Summary!$G$77="EP"),$AI314*P314,AE314)</f>
        <v>13596.109570167329</v>
      </c>
      <c r="AN314" s="38">
        <f>IF(OR(O314="Yes",Summary!$G$77="EP"),$AI314*Q314,AF314)</f>
        <v>13377.853999930709</v>
      </c>
      <c r="AO314" s="38">
        <f>IF(OR(P314="Yes",Summary!$G$77="EP"),$AI314*R314,AG314)</f>
        <v>14205.200461124634</v>
      </c>
      <c r="AP314" s="159">
        <f>IF(OR(Q314="Yes",Summary!$G$77="EP"),$AI314*S314,AH314)</f>
        <v>13995.475228794929</v>
      </c>
      <c r="AQ314" s="161">
        <f t="shared" si="128"/>
        <v>33282.678938627025</v>
      </c>
      <c r="AR314" s="158">
        <f t="shared" si="129"/>
        <v>0</v>
      </c>
      <c r="AS314" s="158">
        <f t="shared" si="130"/>
        <v>0</v>
      </c>
      <c r="AT314" s="158">
        <f t="shared" si="131"/>
        <v>2266.0937981544935</v>
      </c>
      <c r="AU314" s="158">
        <f t="shared" si="132"/>
        <v>4330.8041437134052</v>
      </c>
      <c r="AV314" s="158">
        <f t="shared" si="133"/>
        <v>16011.271935442554</v>
      </c>
      <c r="AW314" s="162">
        <f t="shared" si="134"/>
        <v>6390.9197811749063</v>
      </c>
      <c r="AY314" s="40">
        <f t="shared" si="135"/>
        <v>100616.63686255165</v>
      </c>
      <c r="AZ314" s="176">
        <f t="shared" si="136"/>
        <v>104555.62973726584</v>
      </c>
      <c r="BA314" s="41">
        <f t="shared" si="137"/>
        <v>102948.70548588832</v>
      </c>
      <c r="BB314" s="176">
        <f t="shared" si="138"/>
        <v>108768.87656133863</v>
      </c>
      <c r="BC314" s="41">
        <f t="shared" si="139"/>
        <v>107022.83199944567</v>
      </c>
      <c r="BD314" s="176">
        <f t="shared" si="140"/>
        <v>113641.60368899706</v>
      </c>
      <c r="BE314" s="42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Growth'!O321</f>
        <v>No</v>
      </c>
      <c r="L315" s="155"/>
      <c r="M315" s="150">
        <f>Summary!$G$56</f>
        <v>0.5</v>
      </c>
      <c r="N315" s="149">
        <f>Summary!$G$57</f>
        <v>0</v>
      </c>
      <c r="O315" s="149">
        <f>Summary!$G$58</f>
        <v>0</v>
      </c>
      <c r="P315" s="149">
        <f>Summary!$G$59</f>
        <v>0.125</v>
      </c>
      <c r="Q315" s="149">
        <f>Summary!$G$60</f>
        <v>0.125</v>
      </c>
      <c r="R315" s="149">
        <f>Summary!$G$61</f>
        <v>0.125</v>
      </c>
      <c r="S315" s="149">
        <f>Summary!$G$62</f>
        <v>0.125</v>
      </c>
      <c r="T315" s="153">
        <f t="shared" si="142"/>
        <v>1</v>
      </c>
      <c r="U315" s="161">
        <f t="shared" si="121"/>
        <v>33282.678938627025</v>
      </c>
      <c r="V315" s="158">
        <f t="shared" si="122"/>
        <v>0</v>
      </c>
      <c r="W315" s="158">
        <f t="shared" si="123"/>
        <v>0</v>
      </c>
      <c r="X315" s="158">
        <f t="shared" si="124"/>
        <v>2266.0937981544935</v>
      </c>
      <c r="Y315" s="158">
        <f t="shared" si="125"/>
        <v>4330.8041437134052</v>
      </c>
      <c r="Z315" s="158">
        <f t="shared" si="126"/>
        <v>16011.271935442552</v>
      </c>
      <c r="AA315" s="162">
        <f t="shared" si="127"/>
        <v>6390.9197811749063</v>
      </c>
      <c r="AB315" s="38">
        <f t="shared" si="143"/>
        <v>54304.018956263855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66">
        <f t="shared" si="149"/>
        <v>13939.874226698706</v>
      </c>
      <c r="AI315" s="147">
        <f t="shared" si="150"/>
        <v>108941.6181417039</v>
      </c>
      <c r="AJ315" s="35">
        <f>IF(OR(K315="Yes",Summary!$G$77="EP"),$AI315*M315,AB315)</f>
        <v>54304.018956263855</v>
      </c>
      <c r="AK315" s="38">
        <f>IF(OR(L315="Yes",Summary!$G$77="EP"),$AI315*N315,AC315)</f>
        <v>0</v>
      </c>
      <c r="AL315" s="38">
        <f>IF(OR(M315="Yes",Summary!$G$77="EP"),$AI315*O315,AD315)</f>
        <v>0</v>
      </c>
      <c r="AM315" s="38">
        <f>IF(OR(N315="Yes",Summary!$G$77="EP"),$AI315*P315,AE315)</f>
        <v>13433.630644839652</v>
      </c>
      <c r="AN315" s="38">
        <f>IF(OR(O315="Yes",Summary!$G$77="EP"),$AI315*Q315,AF315)</f>
        <v>13172.573883518693</v>
      </c>
      <c r="AO315" s="38">
        <f>IF(OR(P315="Yes",Summary!$G$77="EP"),$AI315*R315,AG315)</f>
        <v>14091.520430382991</v>
      </c>
      <c r="AP315" s="159">
        <f>IF(OR(Q315="Yes",Summary!$G$77="EP"),$AI315*S315,AH315)</f>
        <v>13939.874226698706</v>
      </c>
      <c r="AQ315" s="161">
        <f t="shared" si="128"/>
        <v>33282.678938627025</v>
      </c>
      <c r="AR315" s="158">
        <f t="shared" si="129"/>
        <v>0</v>
      </c>
      <c r="AS315" s="158">
        <f t="shared" si="130"/>
        <v>0</v>
      </c>
      <c r="AT315" s="158">
        <f t="shared" si="131"/>
        <v>2266.0937981544935</v>
      </c>
      <c r="AU315" s="158">
        <f t="shared" si="132"/>
        <v>4330.8041437134052</v>
      </c>
      <c r="AV315" s="158">
        <f t="shared" si="133"/>
        <v>16011.271935442554</v>
      </c>
      <c r="AW315" s="162">
        <f t="shared" si="134"/>
        <v>6390.9197811749063</v>
      </c>
      <c r="AY315" s="40">
        <f t="shared" si="135"/>
        <v>100610.47049392613</v>
      </c>
      <c r="AZ315" s="176">
        <f t="shared" si="136"/>
        <v>104406.39359070023</v>
      </c>
      <c r="BA315" s="41">
        <f t="shared" si="137"/>
        <v>102368.685395807</v>
      </c>
      <c r="BB315" s="176">
        <f t="shared" si="138"/>
        <v>107469.04515871721</v>
      </c>
      <c r="BC315" s="41">
        <f t="shared" si="139"/>
        <v>105380.59106814954</v>
      </c>
      <c r="BD315" s="176">
        <f t="shared" si="140"/>
        <v>112732.16344306392</v>
      </c>
      <c r="BE315" s="42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Growth'!O322</f>
        <v>No</v>
      </c>
      <c r="L316" s="155"/>
      <c r="M316" s="150">
        <f>Summary!$G$56</f>
        <v>0.5</v>
      </c>
      <c r="N316" s="149">
        <f>Summary!$G$57</f>
        <v>0</v>
      </c>
      <c r="O316" s="149">
        <f>Summary!$G$58</f>
        <v>0</v>
      </c>
      <c r="P316" s="149">
        <f>Summary!$G$59</f>
        <v>0.125</v>
      </c>
      <c r="Q316" s="149">
        <f>Summary!$G$60</f>
        <v>0.125</v>
      </c>
      <c r="R316" s="149">
        <f>Summary!$G$61</f>
        <v>0.125</v>
      </c>
      <c r="S316" s="149">
        <f>Summary!$G$62</f>
        <v>0.125</v>
      </c>
      <c r="T316" s="153">
        <f t="shared" si="142"/>
        <v>1</v>
      </c>
      <c r="U316" s="161">
        <f t="shared" si="121"/>
        <v>33282.678938627025</v>
      </c>
      <c r="V316" s="158">
        <f t="shared" si="122"/>
        <v>0</v>
      </c>
      <c r="W316" s="158">
        <f t="shared" si="123"/>
        <v>0</v>
      </c>
      <c r="X316" s="158">
        <f t="shared" si="124"/>
        <v>2266.0937981544935</v>
      </c>
      <c r="Y316" s="158">
        <f t="shared" si="125"/>
        <v>4330.8041437134052</v>
      </c>
      <c r="Z316" s="158">
        <f t="shared" si="126"/>
        <v>16011.271935442552</v>
      </c>
      <c r="AA316" s="162">
        <f t="shared" si="127"/>
        <v>6390.9197811749063</v>
      </c>
      <c r="AB316" s="38">
        <f t="shared" si="143"/>
        <v>54304.018956263855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66">
        <f t="shared" si="149"/>
        <v>13930.926939005061</v>
      </c>
      <c r="AI316" s="147">
        <f t="shared" si="150"/>
        <v>108965.40802830913</v>
      </c>
      <c r="AJ316" s="35">
        <f>IF(OR(K316="Yes",Summary!$G$77="EP"),$AI316*M316,AB316)</f>
        <v>54304.018956263855</v>
      </c>
      <c r="AK316" s="38">
        <f>IF(OR(L316="Yes",Summary!$G$77="EP"),$AI316*N316,AC316)</f>
        <v>0</v>
      </c>
      <c r="AL316" s="38">
        <f>IF(OR(M316="Yes",Summary!$G$77="EP"),$AI316*O316,AD316)</f>
        <v>0</v>
      </c>
      <c r="AM316" s="38">
        <f>IF(OR(N316="Yes",Summary!$G$77="EP"),$AI316*P316,AE316)</f>
        <v>13423.886441507588</v>
      </c>
      <c r="AN316" s="38">
        <f>IF(OR(O316="Yes",Summary!$G$77="EP"),$AI316*Q316,AF316)</f>
        <v>13210.251879568999</v>
      </c>
      <c r="AO316" s="38">
        <f>IF(OR(P316="Yes",Summary!$G$77="EP"),$AI316*R316,AG316)</f>
        <v>14096.323811963623</v>
      </c>
      <c r="AP316" s="159">
        <f>IF(OR(Q316="Yes",Summary!$G$77="EP"),$AI316*S316,AH316)</f>
        <v>13930.926939005061</v>
      </c>
      <c r="AQ316" s="161">
        <f t="shared" si="128"/>
        <v>33282.678938627025</v>
      </c>
      <c r="AR316" s="158">
        <f t="shared" si="129"/>
        <v>0</v>
      </c>
      <c r="AS316" s="158">
        <f t="shared" si="130"/>
        <v>0</v>
      </c>
      <c r="AT316" s="158">
        <f t="shared" si="131"/>
        <v>2266.0937981544935</v>
      </c>
      <c r="AU316" s="158">
        <f t="shared" si="132"/>
        <v>4330.8041437134052</v>
      </c>
      <c r="AV316" s="158">
        <f t="shared" si="133"/>
        <v>16011.271935442552</v>
      </c>
      <c r="AW316" s="162">
        <f t="shared" si="134"/>
        <v>6390.9197811749063</v>
      </c>
      <c r="AY316" s="40">
        <f t="shared" si="135"/>
        <v>100610.47049392613</v>
      </c>
      <c r="AZ316" s="176">
        <f t="shared" si="136"/>
        <v>104210.03023995602</v>
      </c>
      <c r="BA316" s="41">
        <f t="shared" si="137"/>
        <v>102232.5912964583</v>
      </c>
      <c r="BB316" s="176">
        <f t="shared" si="138"/>
        <v>107391.0915320607</v>
      </c>
      <c r="BC316" s="41">
        <f t="shared" si="139"/>
        <v>105682.01503655199</v>
      </c>
      <c r="BD316" s="176">
        <f t="shared" si="140"/>
        <v>112770.59049570898</v>
      </c>
      <c r="BE316" s="42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Growth'!O323</f>
        <v>No</v>
      </c>
      <c r="L317" s="155"/>
      <c r="M317" s="150">
        <f>Summary!$G$56</f>
        <v>0.5</v>
      </c>
      <c r="N317" s="149">
        <f>Summary!$G$57</f>
        <v>0</v>
      </c>
      <c r="O317" s="149">
        <f>Summary!$G$58</f>
        <v>0</v>
      </c>
      <c r="P317" s="149">
        <f>Summary!$G$59</f>
        <v>0.125</v>
      </c>
      <c r="Q317" s="149">
        <f>Summary!$G$60</f>
        <v>0.125</v>
      </c>
      <c r="R317" s="149">
        <f>Summary!$G$61</f>
        <v>0.125</v>
      </c>
      <c r="S317" s="149">
        <f>Summary!$G$62</f>
        <v>0.125</v>
      </c>
      <c r="T317" s="153">
        <f t="shared" si="142"/>
        <v>1</v>
      </c>
      <c r="U317" s="161">
        <f t="shared" si="121"/>
        <v>33282.678938627025</v>
      </c>
      <c r="V317" s="158">
        <f t="shared" si="122"/>
        <v>0</v>
      </c>
      <c r="W317" s="158">
        <f t="shared" si="123"/>
        <v>0</v>
      </c>
      <c r="X317" s="158">
        <f t="shared" si="124"/>
        <v>2266.0937981544935</v>
      </c>
      <c r="Y317" s="158">
        <f t="shared" si="125"/>
        <v>4330.8041437134052</v>
      </c>
      <c r="Z317" s="158">
        <f t="shared" si="126"/>
        <v>16011.271935442552</v>
      </c>
      <c r="AA317" s="162">
        <f t="shared" si="127"/>
        <v>6390.9197811749063</v>
      </c>
      <c r="AB317" s="38">
        <f t="shared" si="143"/>
        <v>54300.690688369992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66">
        <f t="shared" si="149"/>
        <v>13939.235134720588</v>
      </c>
      <c r="AI317" s="147">
        <f t="shared" si="150"/>
        <v>108760.04786352754</v>
      </c>
      <c r="AJ317" s="35">
        <f>IF(OR(K317="Yes",Summary!$G$77="EP"),$AI317*M317,AB317)</f>
        <v>54300.690688369992</v>
      </c>
      <c r="AK317" s="38">
        <f>IF(OR(L317="Yes",Summary!$G$77="EP"),$AI317*N317,AC317)</f>
        <v>0</v>
      </c>
      <c r="AL317" s="38">
        <f>IF(OR(M317="Yes",Summary!$G$77="EP"),$AI317*O317,AD317)</f>
        <v>0</v>
      </c>
      <c r="AM317" s="38">
        <f>IF(OR(N317="Yes",Summary!$G$77="EP"),$AI317*P317,AE317)</f>
        <v>13431.364551041499</v>
      </c>
      <c r="AN317" s="38">
        <f>IF(OR(O317="Yes",Summary!$G$77="EP"),$AI317*Q317,AF317)</f>
        <v>13182.967813463605</v>
      </c>
      <c r="AO317" s="38">
        <f>IF(OR(P317="Yes",Summary!$G$77="EP"),$AI317*R317,AG317)</f>
        <v>13905.789675931857</v>
      </c>
      <c r="AP317" s="159">
        <f>IF(OR(Q317="Yes",Summary!$G$77="EP"),$AI317*S317,AH317)</f>
        <v>13939.235134720588</v>
      </c>
      <c r="AQ317" s="161">
        <f t="shared" si="128"/>
        <v>33282.678938627025</v>
      </c>
      <c r="AR317" s="158">
        <f t="shared" si="129"/>
        <v>0</v>
      </c>
      <c r="AS317" s="158">
        <f t="shared" si="130"/>
        <v>0</v>
      </c>
      <c r="AT317" s="158">
        <f t="shared" si="131"/>
        <v>2266.0937981544935</v>
      </c>
      <c r="AU317" s="158">
        <f t="shared" si="132"/>
        <v>4330.8041437134052</v>
      </c>
      <c r="AV317" s="158">
        <f t="shared" si="133"/>
        <v>16011.271935442552</v>
      </c>
      <c r="AW317" s="162">
        <f t="shared" si="134"/>
        <v>6390.9197811749063</v>
      </c>
      <c r="AY317" s="40">
        <f t="shared" si="135"/>
        <v>100604.30412530061</v>
      </c>
      <c r="AZ317" s="176">
        <f t="shared" si="136"/>
        <v>104017.59415622668</v>
      </c>
      <c r="BA317" s="41">
        <f t="shared" si="137"/>
        <v>102209.90894656687</v>
      </c>
      <c r="BB317" s="176">
        <f t="shared" si="138"/>
        <v>107450.91640833199</v>
      </c>
      <c r="BC317" s="41">
        <f t="shared" si="139"/>
        <v>105463.74250770884</v>
      </c>
      <c r="BD317" s="176">
        <f t="shared" si="140"/>
        <v>111246.31740745486</v>
      </c>
      <c r="BE317" s="42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Growth'!O324</f>
        <v>No</v>
      </c>
      <c r="L318" s="155"/>
      <c r="M318" s="150">
        <f>Summary!$G$56</f>
        <v>0.5</v>
      </c>
      <c r="N318" s="149">
        <f>Summary!$G$57</f>
        <v>0</v>
      </c>
      <c r="O318" s="149">
        <f>Summary!$G$58</f>
        <v>0</v>
      </c>
      <c r="P318" s="149">
        <f>Summary!$G$59</f>
        <v>0.125</v>
      </c>
      <c r="Q318" s="149">
        <f>Summary!$G$60</f>
        <v>0.125</v>
      </c>
      <c r="R318" s="149">
        <f>Summary!$G$61</f>
        <v>0.125</v>
      </c>
      <c r="S318" s="149">
        <f>Summary!$G$62</f>
        <v>0.125</v>
      </c>
      <c r="T318" s="153">
        <f t="shared" si="142"/>
        <v>1</v>
      </c>
      <c r="U318" s="161">
        <f t="shared" si="121"/>
        <v>33282.678938627025</v>
      </c>
      <c r="V318" s="158">
        <f t="shared" si="122"/>
        <v>0</v>
      </c>
      <c r="W318" s="158">
        <f t="shared" si="123"/>
        <v>0</v>
      </c>
      <c r="X318" s="158">
        <f t="shared" si="124"/>
        <v>2266.0937981544935</v>
      </c>
      <c r="Y318" s="158">
        <f t="shared" si="125"/>
        <v>4330.8041437134052</v>
      </c>
      <c r="Z318" s="158">
        <f t="shared" si="126"/>
        <v>16011.271935442552</v>
      </c>
      <c r="AA318" s="162">
        <f t="shared" si="127"/>
        <v>6390.9197811749063</v>
      </c>
      <c r="AB318" s="38">
        <f t="shared" si="143"/>
        <v>54294.034152582266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66">
        <f t="shared" si="149"/>
        <v>14001.866148576102</v>
      </c>
      <c r="AI318" s="147">
        <f t="shared" si="150"/>
        <v>109444.63216701652</v>
      </c>
      <c r="AJ318" s="35">
        <f>IF(OR(K318="Yes",Summary!$G$77="EP"),$AI318*M318,AB318)</f>
        <v>54294.034152582266</v>
      </c>
      <c r="AK318" s="38">
        <f>IF(OR(L318="Yes",Summary!$G$77="EP"),$AI318*N318,AC318)</f>
        <v>0</v>
      </c>
      <c r="AL318" s="38">
        <f>IF(OR(M318="Yes",Summary!$G$77="EP"),$AI318*O318,AD318)</f>
        <v>0</v>
      </c>
      <c r="AM318" s="38">
        <f>IF(OR(N318="Yes",Summary!$G$77="EP"),$AI318*P318,AE318)</f>
        <v>13732.301807436415</v>
      </c>
      <c r="AN318" s="38">
        <f>IF(OR(O318="Yes",Summary!$G$77="EP"),$AI318*Q318,AF318)</f>
        <v>13461.005439490007</v>
      </c>
      <c r="AO318" s="38">
        <f>IF(OR(P318="Yes",Summary!$G$77="EP"),$AI318*R318,AG318)</f>
        <v>13955.424618931729</v>
      </c>
      <c r="AP318" s="159">
        <f>IF(OR(Q318="Yes",Summary!$G$77="EP"),$AI318*S318,AH318)</f>
        <v>14001.866148576102</v>
      </c>
      <c r="AQ318" s="161">
        <f t="shared" si="128"/>
        <v>33282.678938627025</v>
      </c>
      <c r="AR318" s="158">
        <f t="shared" si="129"/>
        <v>0</v>
      </c>
      <c r="AS318" s="158">
        <f t="shared" si="130"/>
        <v>0</v>
      </c>
      <c r="AT318" s="158">
        <f t="shared" si="131"/>
        <v>2266.0937981544935</v>
      </c>
      <c r="AU318" s="158">
        <f t="shared" si="132"/>
        <v>4330.8041437134052</v>
      </c>
      <c r="AV318" s="158">
        <f t="shared" si="133"/>
        <v>16011.271935442552</v>
      </c>
      <c r="AW318" s="162">
        <f t="shared" si="134"/>
        <v>6390.9197811749063</v>
      </c>
      <c r="AY318" s="40">
        <f t="shared" si="135"/>
        <v>100591.97138804958</v>
      </c>
      <c r="AZ318" s="176">
        <f t="shared" si="136"/>
        <v>104469.22986293837</v>
      </c>
      <c r="BA318" s="41">
        <f t="shared" si="137"/>
        <v>103428.27516930754</v>
      </c>
      <c r="BB318" s="176">
        <f t="shared" si="138"/>
        <v>109858.41445949132</v>
      </c>
      <c r="BC318" s="41">
        <f t="shared" si="139"/>
        <v>107688.04351592006</v>
      </c>
      <c r="BD318" s="176">
        <f t="shared" si="140"/>
        <v>111643.39695145383</v>
      </c>
      <c r="BE318" s="42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Growth'!O325</f>
        <v>No</v>
      </c>
      <c r="L319" s="155"/>
      <c r="M319" s="150">
        <f>Summary!$G$56</f>
        <v>0.5</v>
      </c>
      <c r="N319" s="149">
        <f>Summary!$G$57</f>
        <v>0</v>
      </c>
      <c r="O319" s="149">
        <f>Summary!$G$58</f>
        <v>0</v>
      </c>
      <c r="P319" s="149">
        <f>Summary!$G$59</f>
        <v>0.125</v>
      </c>
      <c r="Q319" s="149">
        <f>Summary!$G$60</f>
        <v>0.125</v>
      </c>
      <c r="R319" s="149">
        <f>Summary!$G$61</f>
        <v>0.125</v>
      </c>
      <c r="S319" s="149">
        <f>Summary!$G$62</f>
        <v>0.125</v>
      </c>
      <c r="T319" s="153">
        <f t="shared" si="142"/>
        <v>1</v>
      </c>
      <c r="U319" s="161">
        <f t="shared" si="121"/>
        <v>33282.678938627025</v>
      </c>
      <c r="V319" s="158">
        <f t="shared" si="122"/>
        <v>0</v>
      </c>
      <c r="W319" s="158">
        <f t="shared" si="123"/>
        <v>0</v>
      </c>
      <c r="X319" s="158">
        <f t="shared" si="124"/>
        <v>2266.0937981544935</v>
      </c>
      <c r="Y319" s="158">
        <f t="shared" si="125"/>
        <v>4330.8041437134052</v>
      </c>
      <c r="Z319" s="158">
        <f t="shared" si="126"/>
        <v>16011.271935442552</v>
      </c>
      <c r="AA319" s="162">
        <f t="shared" si="127"/>
        <v>6390.9197811749063</v>
      </c>
      <c r="AB319" s="38">
        <f t="shared" si="143"/>
        <v>54290.705884688403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66">
        <f t="shared" si="149"/>
        <v>14279.232067079094</v>
      </c>
      <c r="AI319" s="147">
        <f t="shared" si="150"/>
        <v>109614.96277796332</v>
      </c>
      <c r="AJ319" s="35">
        <f>IF(OR(K319="Yes",Summary!$G$77="EP"),$AI319*M319,AB319)</f>
        <v>54290.705884688403</v>
      </c>
      <c r="AK319" s="38">
        <f>IF(OR(L319="Yes",Summary!$G$77="EP"),$AI319*N319,AC319)</f>
        <v>0</v>
      </c>
      <c r="AL319" s="38">
        <f>IF(OR(M319="Yes",Summary!$G$77="EP"),$AI319*O319,AD319)</f>
        <v>0</v>
      </c>
      <c r="AM319" s="38">
        <f>IF(OR(N319="Yes",Summary!$G$77="EP"),$AI319*P319,AE319)</f>
        <v>13564.837475752798</v>
      </c>
      <c r="AN319" s="38">
        <f>IF(OR(O319="Yes",Summary!$G$77="EP"),$AI319*Q319,AF319)</f>
        <v>13425.492845511557</v>
      </c>
      <c r="AO319" s="38">
        <f>IF(OR(P319="Yes",Summary!$G$77="EP"),$AI319*R319,AG319)</f>
        <v>14054.694504931473</v>
      </c>
      <c r="AP319" s="159">
        <f>IF(OR(Q319="Yes",Summary!$G$77="EP"),$AI319*S319,AH319)</f>
        <v>14279.232067079094</v>
      </c>
      <c r="AQ319" s="161">
        <f t="shared" si="128"/>
        <v>33282.678938627025</v>
      </c>
      <c r="AR319" s="158">
        <f t="shared" si="129"/>
        <v>0</v>
      </c>
      <c r="AS319" s="158">
        <f t="shared" si="130"/>
        <v>0</v>
      </c>
      <c r="AT319" s="158">
        <f t="shared" si="131"/>
        <v>2266.0937981544935</v>
      </c>
      <c r="AU319" s="158">
        <f t="shared" si="132"/>
        <v>4330.8041437134052</v>
      </c>
      <c r="AV319" s="158">
        <f t="shared" si="133"/>
        <v>16011.271935442552</v>
      </c>
      <c r="AW319" s="162">
        <f t="shared" si="134"/>
        <v>6390.9197811749063</v>
      </c>
      <c r="AY319" s="40">
        <f t="shared" si="135"/>
        <v>100585.80501942406</v>
      </c>
      <c r="AZ319" s="176">
        <f t="shared" si="136"/>
        <v>104673.44774771236</v>
      </c>
      <c r="BA319" s="41">
        <f t="shared" si="137"/>
        <v>102841.77440782865</v>
      </c>
      <c r="BB319" s="176">
        <f t="shared" si="138"/>
        <v>108518.69980602239</v>
      </c>
      <c r="BC319" s="41">
        <f t="shared" si="139"/>
        <v>107403.94276409246</v>
      </c>
      <c r="BD319" s="176">
        <f t="shared" si="140"/>
        <v>112437.55603945178</v>
      </c>
      <c r="BE319" s="42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Growth'!O326</f>
        <v>No</v>
      </c>
      <c r="L320" s="155"/>
      <c r="M320" s="150">
        <f>Summary!$G$56</f>
        <v>0.5</v>
      </c>
      <c r="N320" s="149">
        <f>Summary!$G$57</f>
        <v>0</v>
      </c>
      <c r="O320" s="149">
        <f>Summary!$G$58</f>
        <v>0</v>
      </c>
      <c r="P320" s="149">
        <f>Summary!$G$59</f>
        <v>0.125</v>
      </c>
      <c r="Q320" s="149">
        <f>Summary!$G$60</f>
        <v>0.125</v>
      </c>
      <c r="R320" s="149">
        <f>Summary!$G$61</f>
        <v>0.125</v>
      </c>
      <c r="S320" s="149">
        <f>Summary!$G$62</f>
        <v>0.125</v>
      </c>
      <c r="T320" s="153">
        <f t="shared" si="142"/>
        <v>1</v>
      </c>
      <c r="U320" s="161">
        <f t="shared" si="121"/>
        <v>33282.678938627025</v>
      </c>
      <c r="V320" s="158">
        <f t="shared" si="122"/>
        <v>0</v>
      </c>
      <c r="W320" s="158">
        <f t="shared" si="123"/>
        <v>0</v>
      </c>
      <c r="X320" s="158">
        <f t="shared" si="124"/>
        <v>2266.0937981544935</v>
      </c>
      <c r="Y320" s="158">
        <f t="shared" si="125"/>
        <v>4330.8041437134052</v>
      </c>
      <c r="Z320" s="158">
        <f t="shared" si="126"/>
        <v>16011.271935442552</v>
      </c>
      <c r="AA320" s="162">
        <f t="shared" si="127"/>
        <v>6390.9197811749063</v>
      </c>
      <c r="AB320" s="38">
        <f t="shared" si="143"/>
        <v>54287.37761679454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66">
        <f t="shared" si="149"/>
        <v>14248.555652129453</v>
      </c>
      <c r="AI320" s="147">
        <f t="shared" si="150"/>
        <v>109311.13587096267</v>
      </c>
      <c r="AJ320" s="35">
        <f>IF(OR(K320="Yes",Summary!$G$77="EP"),$AI320*M320,AB320)</f>
        <v>54287.37761679454</v>
      </c>
      <c r="AK320" s="38">
        <f>IF(OR(L320="Yes",Summary!$G$77="EP"),$AI320*N320,AC320)</f>
        <v>0</v>
      </c>
      <c r="AL320" s="38">
        <f>IF(OR(M320="Yes",Summary!$G$77="EP"),$AI320*O320,AD320)</f>
        <v>0</v>
      </c>
      <c r="AM320" s="38">
        <f>IF(OR(N320="Yes",Summary!$G$77="EP"),$AI320*P320,AE320)</f>
        <v>13505.012599481519</v>
      </c>
      <c r="AN320" s="38">
        <f>IF(OR(O320="Yes",Summary!$G$77="EP"),$AI320*Q320,AF320)</f>
        <v>13438.052177528325</v>
      </c>
      <c r="AO320" s="38">
        <f>IF(OR(P320="Yes",Summary!$G$77="EP"),$AI320*R320,AG320)</f>
        <v>13832.13782502882</v>
      </c>
      <c r="AP320" s="159">
        <f>IF(OR(Q320="Yes",Summary!$G$77="EP"),$AI320*S320,AH320)</f>
        <v>14248.555652129453</v>
      </c>
      <c r="AQ320" s="161">
        <f t="shared" si="128"/>
        <v>33282.678938627025</v>
      </c>
      <c r="AR320" s="158">
        <f t="shared" si="129"/>
        <v>0</v>
      </c>
      <c r="AS320" s="158">
        <f t="shared" si="130"/>
        <v>0</v>
      </c>
      <c r="AT320" s="158">
        <f t="shared" si="131"/>
        <v>2266.0937981544935</v>
      </c>
      <c r="AU320" s="158">
        <f t="shared" si="132"/>
        <v>4330.8041437134052</v>
      </c>
      <c r="AV320" s="158">
        <f t="shared" si="133"/>
        <v>16011.271935442552</v>
      </c>
      <c r="AW320" s="162">
        <f t="shared" si="134"/>
        <v>6390.9197811749063</v>
      </c>
      <c r="AY320" s="40">
        <f t="shared" si="135"/>
        <v>100579.63865079854</v>
      </c>
      <c r="AZ320" s="176">
        <f t="shared" si="136"/>
        <v>104429.95719278953</v>
      </c>
      <c r="BA320" s="41">
        <f t="shared" si="137"/>
        <v>102799.65004374452</v>
      </c>
      <c r="BB320" s="176">
        <f t="shared" si="138"/>
        <v>108040.10079585215</v>
      </c>
      <c r="BC320" s="41">
        <f t="shared" si="139"/>
        <v>107504.4174202266</v>
      </c>
      <c r="BD320" s="176">
        <f t="shared" si="140"/>
        <v>110657.10260023056</v>
      </c>
      <c r="BE320" s="42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Growth'!O327</f>
        <v>No</v>
      </c>
      <c r="L321" s="155"/>
      <c r="M321" s="150">
        <f>Summary!$G$56</f>
        <v>0.5</v>
      </c>
      <c r="N321" s="149">
        <f>Summary!$G$57</f>
        <v>0</v>
      </c>
      <c r="O321" s="149">
        <f>Summary!$G$58</f>
        <v>0</v>
      </c>
      <c r="P321" s="149">
        <f>Summary!$G$59</f>
        <v>0.125</v>
      </c>
      <c r="Q321" s="149">
        <f>Summary!$G$60</f>
        <v>0.125</v>
      </c>
      <c r="R321" s="149">
        <f>Summary!$G$61</f>
        <v>0.125</v>
      </c>
      <c r="S321" s="149">
        <f>Summary!$G$62</f>
        <v>0.125</v>
      </c>
      <c r="T321" s="153">
        <f t="shared" si="142"/>
        <v>1</v>
      </c>
      <c r="U321" s="161">
        <f t="shared" si="121"/>
        <v>33282.678938627025</v>
      </c>
      <c r="V321" s="158">
        <f t="shared" si="122"/>
        <v>0</v>
      </c>
      <c r="W321" s="158">
        <f t="shared" si="123"/>
        <v>0</v>
      </c>
      <c r="X321" s="158">
        <f t="shared" si="124"/>
        <v>2266.0937981544935</v>
      </c>
      <c r="Y321" s="158">
        <f t="shared" si="125"/>
        <v>4330.8041437134052</v>
      </c>
      <c r="Z321" s="158">
        <f t="shared" si="126"/>
        <v>16011.271935442552</v>
      </c>
      <c r="AA321" s="162">
        <f t="shared" si="127"/>
        <v>6390.9197811749063</v>
      </c>
      <c r="AB321" s="38">
        <f t="shared" si="143"/>
        <v>54284.049348900677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66">
        <f t="shared" si="149"/>
        <v>14161.639143105474</v>
      </c>
      <c r="AI321" s="147">
        <f t="shared" si="150"/>
        <v>109352.52144340205</v>
      </c>
      <c r="AJ321" s="35">
        <f>IF(OR(K321="Yes",Summary!$G$77="EP"),$AI321*M321,AB321)</f>
        <v>54284.049348900677</v>
      </c>
      <c r="AK321" s="38">
        <f>IF(OR(L321="Yes",Summary!$G$77="EP"),$AI321*N321,AC321)</f>
        <v>0</v>
      </c>
      <c r="AL321" s="38">
        <f>IF(OR(M321="Yes",Summary!$G$77="EP"),$AI321*O321,AD321)</f>
        <v>0</v>
      </c>
      <c r="AM321" s="38">
        <f>IF(OR(N321="Yes",Summary!$G$77="EP"),$AI321*P321,AE321)</f>
        <v>13613.55849241312</v>
      </c>
      <c r="AN321" s="38">
        <f>IF(OR(O321="Yes",Summary!$G$77="EP"),$AI321*Q321,AF321)</f>
        <v>13462.737761147491</v>
      </c>
      <c r="AO321" s="38">
        <f>IF(OR(P321="Yes",Summary!$G$77="EP"),$AI321*R321,AG321)</f>
        <v>13830.536697835276</v>
      </c>
      <c r="AP321" s="159">
        <f>IF(OR(Q321="Yes",Summary!$G$77="EP"),$AI321*S321,AH321)</f>
        <v>14161.639143105474</v>
      </c>
      <c r="AQ321" s="161">
        <f t="shared" si="128"/>
        <v>33282.678938627025</v>
      </c>
      <c r="AR321" s="158">
        <f t="shared" si="129"/>
        <v>0</v>
      </c>
      <c r="AS321" s="158">
        <f t="shared" si="130"/>
        <v>0</v>
      </c>
      <c r="AT321" s="158">
        <f t="shared" si="131"/>
        <v>2266.0937981544935</v>
      </c>
      <c r="AU321" s="158">
        <f t="shared" si="132"/>
        <v>4330.8041437134052</v>
      </c>
      <c r="AV321" s="158">
        <f t="shared" si="133"/>
        <v>16011.271935442552</v>
      </c>
      <c r="AW321" s="162">
        <f t="shared" si="134"/>
        <v>6390.9197811749063</v>
      </c>
      <c r="AY321" s="40">
        <f t="shared" si="135"/>
        <v>100573.47228217302</v>
      </c>
      <c r="AZ321" s="176">
        <f t="shared" si="136"/>
        <v>104673.44774771236</v>
      </c>
      <c r="BA321" s="41">
        <f t="shared" si="137"/>
        <v>103162.56764200771</v>
      </c>
      <c r="BB321" s="176">
        <f t="shared" si="138"/>
        <v>108908.46793930496</v>
      </c>
      <c r="BC321" s="41">
        <f t="shared" si="139"/>
        <v>107701.90208917993</v>
      </c>
      <c r="BD321" s="176">
        <f t="shared" si="140"/>
        <v>110644.29358268221</v>
      </c>
      <c r="BE321" s="42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Growth'!O328</f>
        <v>No</v>
      </c>
      <c r="L322" s="155"/>
      <c r="M322" s="150">
        <f>Summary!$G$56</f>
        <v>0.5</v>
      </c>
      <c r="N322" s="149">
        <f>Summary!$G$57</f>
        <v>0</v>
      </c>
      <c r="O322" s="149">
        <f>Summary!$G$58</f>
        <v>0</v>
      </c>
      <c r="P322" s="149">
        <f>Summary!$G$59</f>
        <v>0.125</v>
      </c>
      <c r="Q322" s="149">
        <f>Summary!$G$60</f>
        <v>0.125</v>
      </c>
      <c r="R322" s="149">
        <f>Summary!$G$61</f>
        <v>0.125</v>
      </c>
      <c r="S322" s="149">
        <f>Summary!$G$62</f>
        <v>0.125</v>
      </c>
      <c r="T322" s="153">
        <f t="shared" si="142"/>
        <v>1</v>
      </c>
      <c r="U322" s="161">
        <f t="shared" si="121"/>
        <v>33282.678938627025</v>
      </c>
      <c r="V322" s="158">
        <f t="shared" si="122"/>
        <v>0</v>
      </c>
      <c r="W322" s="158">
        <f t="shared" si="123"/>
        <v>0</v>
      </c>
      <c r="X322" s="158">
        <f t="shared" si="124"/>
        <v>2266.0937981544935</v>
      </c>
      <c r="Y322" s="158">
        <f t="shared" si="125"/>
        <v>4330.8041437134052</v>
      </c>
      <c r="Z322" s="158">
        <f t="shared" si="126"/>
        <v>16011.27193544255</v>
      </c>
      <c r="AA322" s="162">
        <f t="shared" si="127"/>
        <v>6390.9197811749063</v>
      </c>
      <c r="AB322" s="38">
        <f t="shared" si="143"/>
        <v>54280.721081006814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66">
        <f t="shared" si="149"/>
        <v>14088.782657600081</v>
      </c>
      <c r="AI322" s="147">
        <f t="shared" si="150"/>
        <v>109351.34425100147</v>
      </c>
      <c r="AJ322" s="35">
        <f>IF(OR(K322="Yes",Summary!$G$77="EP"),$AI322*M322,AB322)</f>
        <v>54280.721081006814</v>
      </c>
      <c r="AK322" s="38">
        <f>IF(OR(L322="Yes",Summary!$G$77="EP"),$AI322*N322,AC322)</f>
        <v>0</v>
      </c>
      <c r="AL322" s="38">
        <f>IF(OR(M322="Yes",Summary!$G$77="EP"),$AI322*O322,AD322)</f>
        <v>0</v>
      </c>
      <c r="AM322" s="38">
        <f>IF(OR(N322="Yes",Summary!$G$77="EP"),$AI322*P322,AE322)</f>
        <v>13629.194539620386</v>
      </c>
      <c r="AN322" s="38">
        <f>IF(OR(O322="Yes",Summary!$G$77="EP"),$AI322*Q322,AF322)</f>
        <v>13517.30589335828</v>
      </c>
      <c r="AO322" s="38">
        <f>IF(OR(P322="Yes",Summary!$G$77="EP"),$AI322*R322,AG322)</f>
        <v>13835.340079415908</v>
      </c>
      <c r="AP322" s="159">
        <f>IF(OR(Q322="Yes",Summary!$G$77="EP"),$AI322*S322,AH322)</f>
        <v>14088.782657600081</v>
      </c>
      <c r="AQ322" s="161">
        <f t="shared" si="128"/>
        <v>33282.678938627025</v>
      </c>
      <c r="AR322" s="158">
        <f t="shared" si="129"/>
        <v>0</v>
      </c>
      <c r="AS322" s="158">
        <f t="shared" si="130"/>
        <v>0</v>
      </c>
      <c r="AT322" s="158">
        <f t="shared" si="131"/>
        <v>2266.0937981544935</v>
      </c>
      <c r="AU322" s="158">
        <f t="shared" si="132"/>
        <v>4330.8041437134052</v>
      </c>
      <c r="AV322" s="158">
        <f t="shared" si="133"/>
        <v>16011.271935442552</v>
      </c>
      <c r="AW322" s="162">
        <f t="shared" si="134"/>
        <v>6390.9197811749063</v>
      </c>
      <c r="AY322" s="40">
        <f t="shared" si="135"/>
        <v>100567.30591354752</v>
      </c>
      <c r="AZ322" s="176">
        <f t="shared" si="136"/>
        <v>104665.59321368259</v>
      </c>
      <c r="BA322" s="41">
        <f t="shared" si="137"/>
        <v>103178.7693205016</v>
      </c>
      <c r="BB322" s="176">
        <f t="shared" si="138"/>
        <v>109033.55631696309</v>
      </c>
      <c r="BC322" s="41">
        <f t="shared" si="139"/>
        <v>108138.44714686624</v>
      </c>
      <c r="BD322" s="176">
        <f t="shared" si="140"/>
        <v>110682.72063532726</v>
      </c>
      <c r="BE322" s="42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Growth'!O329</f>
        <v>No</v>
      </c>
      <c r="L323" s="155"/>
      <c r="M323" s="150">
        <f>Summary!$G$56</f>
        <v>0.5</v>
      </c>
      <c r="N323" s="149">
        <f>Summary!$G$57</f>
        <v>0</v>
      </c>
      <c r="O323" s="149">
        <f>Summary!$G$58</f>
        <v>0</v>
      </c>
      <c r="P323" s="149">
        <f>Summary!$G$59</f>
        <v>0.125</v>
      </c>
      <c r="Q323" s="149">
        <f>Summary!$G$60</f>
        <v>0.125</v>
      </c>
      <c r="R323" s="149">
        <f>Summary!$G$61</f>
        <v>0.125</v>
      </c>
      <c r="S323" s="149">
        <f>Summary!$G$62</f>
        <v>0.125</v>
      </c>
      <c r="T323" s="153">
        <f t="shared" si="142"/>
        <v>1</v>
      </c>
      <c r="U323" s="161">
        <f t="shared" si="121"/>
        <v>33282.678938627025</v>
      </c>
      <c r="V323" s="158">
        <f t="shared" si="122"/>
        <v>0</v>
      </c>
      <c r="W323" s="158">
        <f t="shared" si="123"/>
        <v>0</v>
      </c>
      <c r="X323" s="158">
        <f t="shared" si="124"/>
        <v>2266.0937981544935</v>
      </c>
      <c r="Y323" s="158">
        <f t="shared" si="125"/>
        <v>4330.8041437134052</v>
      </c>
      <c r="Z323" s="158">
        <f t="shared" si="126"/>
        <v>16011.27193544255</v>
      </c>
      <c r="AA323" s="162">
        <f t="shared" si="127"/>
        <v>6390.9197811749063</v>
      </c>
      <c r="AB323" s="38">
        <f t="shared" si="143"/>
        <v>54274.064545219087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66">
        <f t="shared" si="149"/>
        <v>14094.534485403139</v>
      </c>
      <c r="AI323" s="147">
        <f t="shared" si="150"/>
        <v>109346.46287308575</v>
      </c>
      <c r="AJ323" s="35">
        <f>IF(OR(K323="Yes",Summary!$G$77="EP"),$AI323*M323,AB323)</f>
        <v>54274.064545219087</v>
      </c>
      <c r="AK323" s="38">
        <f>IF(OR(L323="Yes",Summary!$G$77="EP"),$AI323*N323,AC323)</f>
        <v>0</v>
      </c>
      <c r="AL323" s="38">
        <f>IF(OR(M323="Yes",Summary!$G$77="EP"),$AI323*O323,AD323)</f>
        <v>0</v>
      </c>
      <c r="AM323" s="38">
        <f>IF(OR(N323="Yes",Summary!$G$77="EP"),$AI323*P323,AE323)</f>
        <v>13610.385961095702</v>
      </c>
      <c r="AN323" s="38">
        <f>IF(OR(O323="Yes",Summary!$G$77="EP"),$AI323*Q323,AF323)</f>
        <v>13448.879187887609</v>
      </c>
      <c r="AO323" s="38">
        <f>IF(OR(P323="Yes",Summary!$G$77="EP"),$AI323*R323,AG323)</f>
        <v>13918.598693480208</v>
      </c>
      <c r="AP323" s="159">
        <f>IF(OR(Q323="Yes",Summary!$G$77="EP"),$AI323*S323,AH323)</f>
        <v>14094.534485403139</v>
      </c>
      <c r="AQ323" s="161">
        <f t="shared" si="128"/>
        <v>33282.678938627025</v>
      </c>
      <c r="AR323" s="158">
        <f t="shared" si="129"/>
        <v>0</v>
      </c>
      <c r="AS323" s="158">
        <f t="shared" si="130"/>
        <v>0</v>
      </c>
      <c r="AT323" s="158">
        <f t="shared" si="131"/>
        <v>2266.0937981544935</v>
      </c>
      <c r="AU323" s="158">
        <f t="shared" si="132"/>
        <v>4330.8041437134052</v>
      </c>
      <c r="AV323" s="158">
        <f t="shared" si="133"/>
        <v>16011.27193544255</v>
      </c>
      <c r="AW323" s="162">
        <f t="shared" si="134"/>
        <v>6390.9197811749063</v>
      </c>
      <c r="AY323" s="40">
        <f t="shared" si="135"/>
        <v>100554.97317629648</v>
      </c>
      <c r="AZ323" s="176">
        <f t="shared" si="136"/>
        <v>104398.53905667046</v>
      </c>
      <c r="BA323" s="41">
        <f t="shared" si="137"/>
        <v>102896.86011470787</v>
      </c>
      <c r="BB323" s="176">
        <f t="shared" si="138"/>
        <v>108883.08768876562</v>
      </c>
      <c r="BC323" s="41">
        <f t="shared" si="139"/>
        <v>107591.03350310087</v>
      </c>
      <c r="BD323" s="176">
        <f t="shared" si="140"/>
        <v>111348.78954784168</v>
      </c>
      <c r="BE323" s="42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Growth'!O330</f>
        <v>No</v>
      </c>
      <c r="L324" s="155"/>
      <c r="M324" s="150">
        <f>Summary!$G$56</f>
        <v>0.5</v>
      </c>
      <c r="N324" s="149">
        <f>Summary!$G$57</f>
        <v>0</v>
      </c>
      <c r="O324" s="149">
        <f>Summary!$G$58</f>
        <v>0</v>
      </c>
      <c r="P324" s="149">
        <f>Summary!$G$59</f>
        <v>0.125</v>
      </c>
      <c r="Q324" s="149">
        <f>Summary!$G$60</f>
        <v>0.125</v>
      </c>
      <c r="R324" s="149">
        <f>Summary!$G$61</f>
        <v>0.125</v>
      </c>
      <c r="S324" s="149">
        <f>Summary!$G$62</f>
        <v>0.125</v>
      </c>
      <c r="T324" s="153">
        <f t="shared" si="142"/>
        <v>1</v>
      </c>
      <c r="U324" s="161">
        <f t="shared" si="121"/>
        <v>33282.678938627025</v>
      </c>
      <c r="V324" s="158">
        <f t="shared" si="122"/>
        <v>0</v>
      </c>
      <c r="W324" s="158">
        <f t="shared" si="123"/>
        <v>0</v>
      </c>
      <c r="X324" s="158">
        <f t="shared" si="124"/>
        <v>2266.0937981544935</v>
      </c>
      <c r="Y324" s="158">
        <f t="shared" si="125"/>
        <v>4330.8041437134052</v>
      </c>
      <c r="Z324" s="158">
        <f t="shared" si="126"/>
        <v>16011.27193544255</v>
      </c>
      <c r="AA324" s="162">
        <f t="shared" si="127"/>
        <v>6390.9197811749063</v>
      </c>
      <c r="AB324" s="38">
        <f t="shared" si="143"/>
        <v>54270.736277325232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66">
        <f t="shared" si="149"/>
        <v>14056.188966716089</v>
      </c>
      <c r="AI324" s="147">
        <f t="shared" si="150"/>
        <v>109303.03151616601</v>
      </c>
      <c r="AJ324" s="35">
        <f>IF(OR(K324="Yes",Summary!$G$77="EP"),$AI324*M324,AB324)</f>
        <v>54270.736277325232</v>
      </c>
      <c r="AK324" s="38">
        <f>IF(OR(L324="Yes",Summary!$G$77="EP"),$AI324*N324,AC324)</f>
        <v>0</v>
      </c>
      <c r="AL324" s="38">
        <f>IF(OR(M324="Yes",Summary!$G$77="EP"),$AI324*O324,AD324)</f>
        <v>0</v>
      </c>
      <c r="AM324" s="38">
        <f>IF(OR(N324="Yes",Summary!$G$77="EP"),$AI324*P324,AE324)</f>
        <v>13640.978227370788</v>
      </c>
      <c r="AN324" s="38">
        <f>IF(OR(O324="Yes",Summary!$G$77="EP"),$AI324*Q324,AF324)</f>
        <v>13418.130478467243</v>
      </c>
      <c r="AO324" s="38">
        <f>IF(OR(P324="Yes",Summary!$G$77="EP"),$AI324*R324,AG324)</f>
        <v>13916.997566286664</v>
      </c>
      <c r="AP324" s="159">
        <f>IF(OR(Q324="Yes",Summary!$G$77="EP"),$AI324*S324,AH324)</f>
        <v>14056.188966716089</v>
      </c>
      <c r="AQ324" s="161">
        <f t="shared" si="128"/>
        <v>33282.678938627025</v>
      </c>
      <c r="AR324" s="158">
        <f t="shared" si="129"/>
        <v>0</v>
      </c>
      <c r="AS324" s="158">
        <f t="shared" si="130"/>
        <v>0</v>
      </c>
      <c r="AT324" s="158">
        <f t="shared" si="131"/>
        <v>2266.0937981544935</v>
      </c>
      <c r="AU324" s="158">
        <f t="shared" si="132"/>
        <v>4330.8041437134052</v>
      </c>
      <c r="AV324" s="158">
        <f t="shared" si="133"/>
        <v>16011.27193544255</v>
      </c>
      <c r="AW324" s="162">
        <f t="shared" si="134"/>
        <v>6390.9197811749063</v>
      </c>
      <c r="AY324" s="40">
        <f t="shared" si="135"/>
        <v>100548.80680767098</v>
      </c>
      <c r="AZ324" s="176">
        <f t="shared" si="136"/>
        <v>104280.72104622393</v>
      </c>
      <c r="BA324" s="41">
        <f t="shared" si="137"/>
        <v>102864.45675772009</v>
      </c>
      <c r="BB324" s="176">
        <f t="shared" si="138"/>
        <v>109127.8258189663</v>
      </c>
      <c r="BC324" s="41">
        <f t="shared" si="139"/>
        <v>107345.04382773794</v>
      </c>
      <c r="BD324" s="176">
        <f t="shared" si="140"/>
        <v>111335.98053029332</v>
      </c>
      <c r="BE324" s="42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Growth'!O331</f>
        <v>No</v>
      </c>
      <c r="L325" s="155"/>
      <c r="M325" s="150">
        <f>Summary!$G$56</f>
        <v>0.5</v>
      </c>
      <c r="N325" s="149">
        <f>Summary!$G$57</f>
        <v>0</v>
      </c>
      <c r="O325" s="149">
        <f>Summary!$G$58</f>
        <v>0</v>
      </c>
      <c r="P325" s="149">
        <f>Summary!$G$59</f>
        <v>0.125</v>
      </c>
      <c r="Q325" s="149">
        <f>Summary!$G$60</f>
        <v>0.125</v>
      </c>
      <c r="R325" s="149">
        <f>Summary!$G$61</f>
        <v>0.125</v>
      </c>
      <c r="S325" s="149">
        <f>Summary!$G$62</f>
        <v>0.125</v>
      </c>
      <c r="T325" s="153">
        <f t="shared" si="142"/>
        <v>1</v>
      </c>
      <c r="U325" s="161">
        <f t="shared" si="121"/>
        <v>33282.678938627025</v>
      </c>
      <c r="V325" s="158">
        <f t="shared" si="122"/>
        <v>0</v>
      </c>
      <c r="W325" s="158">
        <f t="shared" si="123"/>
        <v>0</v>
      </c>
      <c r="X325" s="158">
        <f t="shared" si="124"/>
        <v>2266.0937981544935</v>
      </c>
      <c r="Y325" s="158">
        <f t="shared" si="125"/>
        <v>4330.8041437134052</v>
      </c>
      <c r="Z325" s="158">
        <f t="shared" si="126"/>
        <v>16011.271935442552</v>
      </c>
      <c r="AA325" s="162">
        <f t="shared" si="127"/>
        <v>6390.9197811749063</v>
      </c>
      <c r="AB325" s="38">
        <f t="shared" si="143"/>
        <v>54267.408009431369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66">
        <f t="shared" si="149"/>
        <v>14053.632598803619</v>
      </c>
      <c r="AI325" s="147">
        <f t="shared" si="150"/>
        <v>109059.62896440475</v>
      </c>
      <c r="AJ325" s="35">
        <f>IF(OR(K325="Yes",Summary!$G$77="EP"),$AI325*M325,AB325)</f>
        <v>54267.408009431369</v>
      </c>
      <c r="AK325" s="38">
        <f>IF(OR(L325="Yes",Summary!$G$77="EP"),$AI325*N325,AC325)</f>
        <v>0</v>
      </c>
      <c r="AL325" s="38">
        <f>IF(OR(M325="Yes",Summary!$G$77="EP"),$AI325*O325,AD325)</f>
        <v>0</v>
      </c>
      <c r="AM325" s="38">
        <f>IF(OR(N325="Yes",Summary!$G$77="EP"),$AI325*P325,AE325)</f>
        <v>13585.685538695818</v>
      </c>
      <c r="AN325" s="38">
        <f>IF(OR(O325="Yes",Summary!$G$77="EP"),$AI325*Q325,AF325)</f>
        <v>13363.995426670825</v>
      </c>
      <c r="AO325" s="38">
        <f>IF(OR(P325="Yes",Summary!$G$77="EP"),$AI325*R325,AG325)</f>
        <v>13788.907390803124</v>
      </c>
      <c r="AP325" s="159">
        <f>IF(OR(Q325="Yes",Summary!$G$77="EP"),$AI325*S325,AH325)</f>
        <v>14053.632598803619</v>
      </c>
      <c r="AQ325" s="161">
        <f t="shared" si="128"/>
        <v>33282.678938627025</v>
      </c>
      <c r="AR325" s="158">
        <f t="shared" si="129"/>
        <v>0</v>
      </c>
      <c r="AS325" s="158">
        <f t="shared" si="130"/>
        <v>0</v>
      </c>
      <c r="AT325" s="158">
        <f t="shared" si="131"/>
        <v>2266.0937981544935</v>
      </c>
      <c r="AU325" s="158">
        <f t="shared" si="132"/>
        <v>4330.8041437134052</v>
      </c>
      <c r="AV325" s="158">
        <f t="shared" si="133"/>
        <v>16011.27193544255</v>
      </c>
      <c r="AW325" s="162">
        <f t="shared" si="134"/>
        <v>6390.9197811749063</v>
      </c>
      <c r="AY325" s="40">
        <f t="shared" si="135"/>
        <v>100542.64043904546</v>
      </c>
      <c r="AZ325" s="176">
        <f t="shared" si="136"/>
        <v>104107.92129756902</v>
      </c>
      <c r="BA325" s="41">
        <f t="shared" si="137"/>
        <v>102556.62486633615</v>
      </c>
      <c r="BB325" s="176">
        <f t="shared" si="138"/>
        <v>108685.48430956654</v>
      </c>
      <c r="BC325" s="41">
        <f t="shared" si="139"/>
        <v>106911.9634133666</v>
      </c>
      <c r="BD325" s="176">
        <f t="shared" si="140"/>
        <v>110311.25912642499</v>
      </c>
      <c r="BE325" s="42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Growth'!O332</f>
        <v>No</v>
      </c>
      <c r="L326" s="155"/>
      <c r="M326" s="150">
        <f>Summary!$G$56</f>
        <v>0.5</v>
      </c>
      <c r="N326" s="149">
        <f>Summary!$G$57</f>
        <v>0</v>
      </c>
      <c r="O326" s="149">
        <f>Summary!$G$58</f>
        <v>0</v>
      </c>
      <c r="P326" s="149">
        <f>Summary!$G$59</f>
        <v>0.125</v>
      </c>
      <c r="Q326" s="149">
        <f>Summary!$G$60</f>
        <v>0.125</v>
      </c>
      <c r="R326" s="149">
        <f>Summary!$G$61</f>
        <v>0.125</v>
      </c>
      <c r="S326" s="149">
        <f>Summary!$G$62</f>
        <v>0.125</v>
      </c>
      <c r="T326" s="153">
        <f t="shared" si="142"/>
        <v>1</v>
      </c>
      <c r="U326" s="161">
        <f t="shared" si="121"/>
        <v>33282.678938627025</v>
      </c>
      <c r="V326" s="158">
        <f t="shared" si="122"/>
        <v>0</v>
      </c>
      <c r="W326" s="158">
        <f t="shared" si="123"/>
        <v>0</v>
      </c>
      <c r="X326" s="158">
        <f t="shared" si="124"/>
        <v>2266.0937981544935</v>
      </c>
      <c r="Y326" s="158">
        <f t="shared" si="125"/>
        <v>4330.8041437134052</v>
      </c>
      <c r="Z326" s="158">
        <f t="shared" si="126"/>
        <v>16011.271935442552</v>
      </c>
      <c r="AA326" s="162">
        <f t="shared" si="127"/>
        <v>6390.9197811749063</v>
      </c>
      <c r="AB326" s="38">
        <f t="shared" si="143"/>
        <v>54264.079741537505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66">
        <f t="shared" si="149"/>
        <v>13990.362492969987</v>
      </c>
      <c r="AI326" s="147">
        <f t="shared" si="150"/>
        <v>109027.37366002641</v>
      </c>
      <c r="AJ326" s="35">
        <f>IF(OR(K326="Yes",Summary!$G$77="EP"),$AI326*M326,AB326)</f>
        <v>54264.079741537505</v>
      </c>
      <c r="AK326" s="38">
        <f>IF(OR(L326="Yes",Summary!$G$77="EP"),$AI326*N326,AC326)</f>
        <v>0</v>
      </c>
      <c r="AL326" s="38">
        <f>IF(OR(M326="Yes",Summary!$G$77="EP"),$AI326*O326,AD326)</f>
        <v>0</v>
      </c>
      <c r="AM326" s="38">
        <f>IF(OR(N326="Yes",Summary!$G$77="EP"),$AI326*P326,AE326)</f>
        <v>13690.832290930188</v>
      </c>
      <c r="AN326" s="38">
        <f>IF(OR(O326="Yes",Summary!$G$77="EP"),$AI326*Q326,AF326)</f>
        <v>13354.034577140284</v>
      </c>
      <c r="AO326" s="38">
        <f>IF(OR(P326="Yes",Summary!$G$77="EP"),$AI326*R326,AG326)</f>
        <v>13728.064557448444</v>
      </c>
      <c r="AP326" s="159">
        <f>IF(OR(Q326="Yes",Summary!$G$77="EP"),$AI326*S326,AH326)</f>
        <v>13990.362492969987</v>
      </c>
      <c r="AQ326" s="161">
        <f t="shared" si="128"/>
        <v>33282.678938627025</v>
      </c>
      <c r="AR326" s="158">
        <f t="shared" si="129"/>
        <v>0</v>
      </c>
      <c r="AS326" s="158">
        <f t="shared" si="130"/>
        <v>0</v>
      </c>
      <c r="AT326" s="158">
        <f t="shared" si="131"/>
        <v>2266.0937981544935</v>
      </c>
      <c r="AU326" s="158">
        <f t="shared" si="132"/>
        <v>4330.8041437134052</v>
      </c>
      <c r="AV326" s="158">
        <f t="shared" si="133"/>
        <v>16011.271935442552</v>
      </c>
      <c r="AW326" s="162">
        <f t="shared" si="134"/>
        <v>6390.9197811749063</v>
      </c>
      <c r="AY326" s="40">
        <f t="shared" si="135"/>
        <v>100536.47407041994</v>
      </c>
      <c r="AZ326" s="176">
        <f t="shared" si="136"/>
        <v>104005.81235518202</v>
      </c>
      <c r="BA326" s="41">
        <f t="shared" si="137"/>
        <v>102802.89037944331</v>
      </c>
      <c r="BB326" s="176">
        <f t="shared" si="138"/>
        <v>109526.6583274415</v>
      </c>
      <c r="BC326" s="41">
        <f t="shared" si="139"/>
        <v>106832.27661712228</v>
      </c>
      <c r="BD326" s="176">
        <f t="shared" si="140"/>
        <v>109824.51645958755</v>
      </c>
      <c r="BE326" s="42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Growth'!O333</f>
        <v>No</v>
      </c>
      <c r="L327" s="155"/>
      <c r="M327" s="150">
        <f>Summary!$G$56</f>
        <v>0.5</v>
      </c>
      <c r="N327" s="149">
        <f>Summary!$G$57</f>
        <v>0</v>
      </c>
      <c r="O327" s="149">
        <f>Summary!$G$58</f>
        <v>0</v>
      </c>
      <c r="P327" s="149">
        <f>Summary!$G$59</f>
        <v>0.125</v>
      </c>
      <c r="Q327" s="149">
        <f>Summary!$G$60</f>
        <v>0.125</v>
      </c>
      <c r="R327" s="149">
        <f>Summary!$G$61</f>
        <v>0.125</v>
      </c>
      <c r="S327" s="149">
        <f>Summary!$G$62</f>
        <v>0.125</v>
      </c>
      <c r="T327" s="153">
        <f t="shared" si="142"/>
        <v>1</v>
      </c>
      <c r="U327" s="161">
        <f t="shared" si="121"/>
        <v>33282.678938627025</v>
      </c>
      <c r="V327" s="158">
        <f t="shared" si="122"/>
        <v>0</v>
      </c>
      <c r="W327" s="158">
        <f t="shared" si="123"/>
        <v>0</v>
      </c>
      <c r="X327" s="158">
        <f t="shared" si="124"/>
        <v>2266.0937981544935</v>
      </c>
      <c r="Y327" s="158">
        <f t="shared" si="125"/>
        <v>4330.8041437134052</v>
      </c>
      <c r="Z327" s="158">
        <f t="shared" si="126"/>
        <v>16011.271935442552</v>
      </c>
      <c r="AA327" s="162">
        <f t="shared" si="127"/>
        <v>6390.9197811749063</v>
      </c>
      <c r="AB327" s="38">
        <f t="shared" si="143"/>
        <v>54264.079741537505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66">
        <f t="shared" si="149"/>
        <v>14033.18165550386</v>
      </c>
      <c r="AI327" s="147">
        <f t="shared" si="150"/>
        <v>109007.45555240932</v>
      </c>
      <c r="AJ327" s="35">
        <f>IF(OR(K327="Yes",Summary!$G$77="EP"),$AI327*M327,AB327)</f>
        <v>54264.079741537505</v>
      </c>
      <c r="AK327" s="38">
        <f>IF(OR(L327="Yes",Summary!$G$77="EP"),$AI327*N327,AC327)</f>
        <v>0</v>
      </c>
      <c r="AL327" s="38">
        <f>IF(OR(M327="Yes",Summary!$G$77="EP"),$AI327*O327,AD327)</f>
        <v>0</v>
      </c>
      <c r="AM327" s="38">
        <f>IF(OR(N327="Yes",Summary!$G$77="EP"),$AI327*P327,AE327)</f>
        <v>13700.803103642069</v>
      </c>
      <c r="AN327" s="38">
        <f>IF(OR(O327="Yes",Summary!$G$77="EP"),$AI327*Q327,AF327)</f>
        <v>13398.208779406163</v>
      </c>
      <c r="AO327" s="38">
        <f>IF(OR(P327="Yes",Summary!$G$77="EP"),$AI327*R327,AG327)</f>
        <v>13611.182272319713</v>
      </c>
      <c r="AP327" s="159">
        <f>IF(OR(Q327="Yes",Summary!$G$77="EP"),$AI327*S327,AH327)</f>
        <v>14033.18165550386</v>
      </c>
      <c r="AQ327" s="161">
        <f t="shared" si="128"/>
        <v>33282.678938627025</v>
      </c>
      <c r="AR327" s="158">
        <f t="shared" si="129"/>
        <v>0</v>
      </c>
      <c r="AS327" s="158">
        <f t="shared" si="130"/>
        <v>0</v>
      </c>
      <c r="AT327" s="158">
        <f t="shared" si="131"/>
        <v>2266.0937981544935</v>
      </c>
      <c r="AU327" s="158">
        <f t="shared" si="132"/>
        <v>4330.8041437134052</v>
      </c>
      <c r="AV327" s="158">
        <f t="shared" si="133"/>
        <v>16011.271935442552</v>
      </c>
      <c r="AW327" s="162">
        <f t="shared" si="134"/>
        <v>6390.9197811749063</v>
      </c>
      <c r="AY327" s="40">
        <f t="shared" si="135"/>
        <v>100536.47407041994</v>
      </c>
      <c r="AZ327" s="176">
        <f t="shared" si="136"/>
        <v>103856.57620861642</v>
      </c>
      <c r="BA327" s="41">
        <f t="shared" si="137"/>
        <v>102822.33239363598</v>
      </c>
      <c r="BB327" s="176">
        <f t="shared" si="138"/>
        <v>109606.42482913655</v>
      </c>
      <c r="BC327" s="41">
        <f t="shared" si="139"/>
        <v>107185.6702352493</v>
      </c>
      <c r="BD327" s="176">
        <f t="shared" si="140"/>
        <v>108889.4581785577</v>
      </c>
      <c r="BE327" s="42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Growth'!O334</f>
        <v>No</v>
      </c>
      <c r="L328" s="155"/>
      <c r="M328" s="150">
        <f>Summary!$G$56</f>
        <v>0.5</v>
      </c>
      <c r="N328" s="149">
        <f>Summary!$G$57</f>
        <v>0</v>
      </c>
      <c r="O328" s="149">
        <f>Summary!$G$58</f>
        <v>0</v>
      </c>
      <c r="P328" s="149">
        <f>Summary!$G$59</f>
        <v>0.125</v>
      </c>
      <c r="Q328" s="149">
        <f>Summary!$G$60</f>
        <v>0.125</v>
      </c>
      <c r="R328" s="149">
        <f>Summary!$G$61</f>
        <v>0.125</v>
      </c>
      <c r="S328" s="149">
        <f>Summary!$G$62</f>
        <v>0.125</v>
      </c>
      <c r="T328" s="153">
        <f t="shared" si="142"/>
        <v>1</v>
      </c>
      <c r="U328" s="161">
        <f t="shared" si="121"/>
        <v>33282.678938627025</v>
      </c>
      <c r="V328" s="158">
        <f t="shared" si="122"/>
        <v>0</v>
      </c>
      <c r="W328" s="158">
        <f t="shared" si="123"/>
        <v>0</v>
      </c>
      <c r="X328" s="158">
        <f t="shared" si="124"/>
        <v>2266.0937981544935</v>
      </c>
      <c r="Y328" s="158">
        <f t="shared" si="125"/>
        <v>4330.8041437134052</v>
      </c>
      <c r="Z328" s="158">
        <f t="shared" si="126"/>
        <v>16011.271935442552</v>
      </c>
      <c r="AA328" s="162">
        <f t="shared" si="127"/>
        <v>6390.9197811749063</v>
      </c>
      <c r="AB328" s="38">
        <f t="shared" si="143"/>
        <v>54254.094937855916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66">
        <f t="shared" si="149"/>
        <v>13783.296692059919</v>
      </c>
      <c r="AI328" s="147">
        <f t="shared" si="150"/>
        <v>108781.08158067291</v>
      </c>
      <c r="AJ328" s="35">
        <f>IF(OR(K328="Yes",Summary!$G$77="EP"),$AI328*M328,AB328)</f>
        <v>54254.094937855916</v>
      </c>
      <c r="AK328" s="38">
        <f>IF(OR(L328="Yes",Summary!$G$77="EP"),$AI328*N328,AC328)</f>
        <v>0</v>
      </c>
      <c r="AL328" s="38">
        <f>IF(OR(M328="Yes",Summary!$G$77="EP"),$AI328*O328,AD328)</f>
        <v>0</v>
      </c>
      <c r="AM328" s="38">
        <f>IF(OR(N328="Yes",Summary!$G$77="EP"),$AI328*P328,AE328)</f>
        <v>13863.282028969745</v>
      </c>
      <c r="AN328" s="38">
        <f>IF(OR(O328="Yes",Summary!$G$77="EP"),$AI328*Q328,AF328)</f>
        <v>13418.130478467243</v>
      </c>
      <c r="AO328" s="38">
        <f>IF(OR(P328="Yes",Summary!$G$77="EP"),$AI328*R328,AG328)</f>
        <v>13462.277443320098</v>
      </c>
      <c r="AP328" s="159">
        <f>IF(OR(Q328="Yes",Summary!$G$77="EP"),$AI328*S328,AH328)</f>
        <v>13783.296692059919</v>
      </c>
      <c r="AQ328" s="161">
        <f t="shared" si="128"/>
        <v>33282.678938627025</v>
      </c>
      <c r="AR328" s="158">
        <f t="shared" si="129"/>
        <v>0</v>
      </c>
      <c r="AS328" s="158">
        <f t="shared" si="130"/>
        <v>0</v>
      </c>
      <c r="AT328" s="158">
        <f t="shared" si="131"/>
        <v>2266.0937981544935</v>
      </c>
      <c r="AU328" s="158">
        <f t="shared" si="132"/>
        <v>4330.8041437134052</v>
      </c>
      <c r="AV328" s="158">
        <f t="shared" si="133"/>
        <v>16011.271935442552</v>
      </c>
      <c r="AW328" s="162">
        <f t="shared" si="134"/>
        <v>6390.9197811749063</v>
      </c>
      <c r="AY328" s="40">
        <f t="shared" si="135"/>
        <v>100517.97496454339</v>
      </c>
      <c r="AZ328" s="176">
        <f t="shared" si="136"/>
        <v>103601.30385264894</v>
      </c>
      <c r="BA328" s="41">
        <f t="shared" si="137"/>
        <v>103386.15080522341</v>
      </c>
      <c r="BB328" s="176">
        <f t="shared" si="138"/>
        <v>110906.25623175796</v>
      </c>
      <c r="BC328" s="41">
        <f t="shared" si="139"/>
        <v>107345.04382773794</v>
      </c>
      <c r="BD328" s="176">
        <f t="shared" si="140"/>
        <v>107698.21954656078</v>
      </c>
      <c r="BE328" s="42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Growth'!O335</f>
        <v>Yes</v>
      </c>
      <c r="L329" s="155"/>
      <c r="M329" s="150">
        <f>Summary!$G$56</f>
        <v>0.5</v>
      </c>
      <c r="N329" s="149">
        <f>Summary!$G$57</f>
        <v>0</v>
      </c>
      <c r="O329" s="149">
        <f>Summary!$G$58</f>
        <v>0</v>
      </c>
      <c r="P329" s="149">
        <f>Summary!$G$59</f>
        <v>0.125</v>
      </c>
      <c r="Q329" s="149">
        <f>Summary!$G$60</f>
        <v>0.125</v>
      </c>
      <c r="R329" s="149">
        <f>Summary!$G$61</f>
        <v>0.125</v>
      </c>
      <c r="S329" s="149">
        <f>Summary!$G$62</f>
        <v>0.125</v>
      </c>
      <c r="T329" s="153">
        <f t="shared" si="142"/>
        <v>1</v>
      </c>
      <c r="U329" s="161">
        <f t="shared" ref="U329:U392" si="151">AQ330</f>
        <v>32832.675608493257</v>
      </c>
      <c r="V329" s="158">
        <f t="shared" ref="V329:V392" si="152">AR330</f>
        <v>0</v>
      </c>
      <c r="W329" s="158">
        <f t="shared" ref="W329:W392" si="153">AS330</f>
        <v>0</v>
      </c>
      <c r="X329" s="158">
        <f t="shared" ref="X329:X392" si="154">AT330</f>
        <v>2266.0937981544935</v>
      </c>
      <c r="Y329" s="158">
        <f t="shared" ref="Y329:Y392" si="155">AU330</f>
        <v>4330.8041437134052</v>
      </c>
      <c r="Z329" s="158">
        <f t="shared" ref="Z329:Z392" si="156">AV330</f>
        <v>16011.271935442552</v>
      </c>
      <c r="AA329" s="162">
        <f t="shared" ref="AA329:AA392" si="157">AW330</f>
        <v>6390.9197811749063</v>
      </c>
      <c r="AB329" s="38">
        <f t="shared" si="143"/>
        <v>53520.544509404863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66">
        <f t="shared" si="149"/>
        <v>13825.476762615675</v>
      </c>
      <c r="AI329" s="147">
        <f t="shared" si="150"/>
        <v>108508.18987571183</v>
      </c>
      <c r="AJ329" s="35">
        <f>IF(OR(K329="Yes",Summary!$G$77="EP"),$AI329*M329,AB329)</f>
        <v>54254.094937855916</v>
      </c>
      <c r="AK329" s="38">
        <f>IF(OR(L329="Yes",Summary!$G$77="EP"),$AI329*N329,AC329)</f>
        <v>0</v>
      </c>
      <c r="AL329" s="38">
        <f>IF(OR(M329="Yes",Summary!$G$77="EP"),$AI329*O329,AD329)</f>
        <v>0</v>
      </c>
      <c r="AM329" s="38">
        <f>IF(OR(N329="Yes",Summary!$G$77="EP"),$AI329*P329,AE329)</f>
        <v>14107.793549790615</v>
      </c>
      <c r="AN329" s="38">
        <f>IF(OR(O329="Yes",Summary!$G$77="EP"),$AI329*Q329,AF329)</f>
        <v>13590.496483387038</v>
      </c>
      <c r="AO329" s="38">
        <f>IF(OR(P329="Yes",Summary!$G$77="EP"),$AI329*R329,AG329)</f>
        <v>13463.878570513642</v>
      </c>
      <c r="AP329" s="159">
        <f>IF(OR(Q329="Yes",Summary!$G$77="EP"),$AI329*S329,AH329)</f>
        <v>13825.476762615675</v>
      </c>
      <c r="AQ329" s="161">
        <f t="shared" ref="AQ329:AQ392" si="158">AJ329/D329</f>
        <v>33282.678938627025</v>
      </c>
      <c r="AR329" s="158">
        <f t="shared" ref="AR329:AR392" si="159">AK329/E329</f>
        <v>0</v>
      </c>
      <c r="AS329" s="158">
        <f t="shared" ref="AS329:AS392" si="160">AL329/F329</f>
        <v>0</v>
      </c>
      <c r="AT329" s="158">
        <f t="shared" ref="AT329:AT392" si="161">AM329/G329</f>
        <v>2266.0937981544935</v>
      </c>
      <c r="AU329" s="158">
        <f t="shared" ref="AU329:AU392" si="162">AN329/H329</f>
        <v>4330.8041437134052</v>
      </c>
      <c r="AV329" s="158">
        <f t="shared" ref="AV329:AV392" si="163">AO329/I329</f>
        <v>16011.271935442552</v>
      </c>
      <c r="AW329" s="162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176">
        <f t="shared" ref="AZ329:AZ392" si="166">($L$408/$E$408)*E329</f>
        <v>104045.08502533087</v>
      </c>
      <c r="BA329" s="41">
        <f t="shared" ref="BA329:BA392" si="167">($L$408/$F$408)*F329</f>
        <v>104465.18259291662</v>
      </c>
      <c r="BB329" s="176">
        <f t="shared" ref="BB329:BB392" si="168">($L$408/$G$408)*G329</f>
        <v>112862.34839832492</v>
      </c>
      <c r="BC329" s="41">
        <f t="shared" ref="BC329:BC392" si="169">($L$408/$H$408)*H329</f>
        <v>108723.9718670963</v>
      </c>
      <c r="BD329" s="176">
        <f t="shared" ref="BD329:BD392" si="170">($L$408/$I$408)*I329</f>
        <v>107711.02856410913</v>
      </c>
      <c r="BE329" s="42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Growth'!O336</f>
        <v>Yes</v>
      </c>
      <c r="L330" s="155"/>
      <c r="M330" s="150">
        <f>Summary!$G$56</f>
        <v>0.5</v>
      </c>
      <c r="N330" s="149">
        <f>Summary!$G$57</f>
        <v>0</v>
      </c>
      <c r="O330" s="149">
        <f>Summary!$G$58</f>
        <v>0</v>
      </c>
      <c r="P330" s="149">
        <f>Summary!$G$59</f>
        <v>0.125</v>
      </c>
      <c r="Q330" s="149">
        <f>Summary!$G$60</f>
        <v>0.125</v>
      </c>
      <c r="R330" s="149">
        <f>Summary!$G$61</f>
        <v>0.125</v>
      </c>
      <c r="S330" s="149">
        <f>Summary!$G$62</f>
        <v>0.125</v>
      </c>
      <c r="T330" s="153">
        <f t="shared" ref="T330:T393" si="172">SUM(M330:S330)</f>
        <v>1</v>
      </c>
      <c r="U330" s="161">
        <f t="shared" si="151"/>
        <v>31957.943838945201</v>
      </c>
      <c r="V330" s="158">
        <f t="shared" si="152"/>
        <v>0</v>
      </c>
      <c r="W330" s="158">
        <f t="shared" si="153"/>
        <v>0</v>
      </c>
      <c r="X330" s="158">
        <f t="shared" si="154"/>
        <v>2266.0937981544935</v>
      </c>
      <c r="Y330" s="158">
        <f t="shared" si="155"/>
        <v>4330.8041437134052</v>
      </c>
      <c r="Z330" s="158">
        <f t="shared" si="156"/>
        <v>16011.271935442552</v>
      </c>
      <c r="AA330" s="162">
        <f t="shared" si="157"/>
        <v>6390.9197811749063</v>
      </c>
      <c r="AB330" s="38">
        <f t="shared" ref="AB330:AB393" si="173">U330*D330</f>
        <v>52088.252663096777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66">
        <f t="shared" ref="AH330:AH393" si="179">AA330*J330</f>
        <v>14057.467150672326</v>
      </c>
      <c r="AI330" s="147">
        <f t="shared" ref="AI330:AI393" si="180">SUM(AB330:AH330)</f>
        <v>107027.9559485663</v>
      </c>
      <c r="AJ330" s="35">
        <f>IF(OR(K330="Yes",Summary!$G$77="EP"),$AI330*M330,AB330)</f>
        <v>53513.977974283152</v>
      </c>
      <c r="AK330" s="38">
        <f>IF(OR(L330="Yes",Summary!$G$77="EP"),$AI330*N330,AC330)</f>
        <v>0</v>
      </c>
      <c r="AL330" s="38">
        <f>IF(OR(M330="Yes",Summary!$G$77="EP"),$AI330*O330,AD330)</f>
        <v>0</v>
      </c>
      <c r="AM330" s="38">
        <f>IF(OR(N330="Yes",Summary!$G$77="EP"),$AI330*P330,AE330)</f>
        <v>13947.127499501461</v>
      </c>
      <c r="AN330" s="38">
        <f>IF(OR(O330="Yes",Summary!$G$77="EP"),$AI330*Q330,AF330)</f>
        <v>13421.595121782215</v>
      </c>
      <c r="AO330" s="38">
        <f>IF(OR(P330="Yes",Summary!$G$77="EP"),$AI330*R330,AG330)</f>
        <v>13513.513513513513</v>
      </c>
      <c r="AP330" s="159">
        <f>IF(OR(Q330="Yes",Summary!$G$77="EP"),$AI330*S330,AH330)</f>
        <v>14057.467150672326</v>
      </c>
      <c r="AQ330" s="161">
        <f t="shared" si="158"/>
        <v>32832.675608493257</v>
      </c>
      <c r="AR330" s="158">
        <f t="shared" si="159"/>
        <v>0</v>
      </c>
      <c r="AS330" s="158">
        <f t="shared" si="160"/>
        <v>0</v>
      </c>
      <c r="AT330" s="158">
        <f t="shared" si="161"/>
        <v>2266.0937981544935</v>
      </c>
      <c r="AU330" s="158">
        <f t="shared" si="162"/>
        <v>4330.8041437134052</v>
      </c>
      <c r="AV330" s="158">
        <f t="shared" si="163"/>
        <v>16011.271935442552</v>
      </c>
      <c r="AW330" s="162">
        <f t="shared" si="164"/>
        <v>6390.9197811749063</v>
      </c>
      <c r="AY330" s="40">
        <f t="shared" si="165"/>
        <v>100505.64222729234</v>
      </c>
      <c r="AZ330" s="176">
        <f t="shared" si="166"/>
        <v>104064.7213604053</v>
      </c>
      <c r="BA330" s="41">
        <f t="shared" si="167"/>
        <v>103855.99948154627</v>
      </c>
      <c r="BB330" s="176">
        <f t="shared" si="168"/>
        <v>111577.01999601169</v>
      </c>
      <c r="BC330" s="41">
        <f t="shared" si="169"/>
        <v>107372.76097425772</v>
      </c>
      <c r="BD330" s="176">
        <f t="shared" si="170"/>
        <v>108108.10810810811</v>
      </c>
      <c r="BE330" s="42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Growth'!O337</f>
        <v>No</v>
      </c>
      <c r="L331" s="155"/>
      <c r="M331" s="150">
        <f>Summary!$G$56</f>
        <v>0.5</v>
      </c>
      <c r="N331" s="149">
        <f>Summary!$G$57</f>
        <v>0</v>
      </c>
      <c r="O331" s="149">
        <f>Summary!$G$58</f>
        <v>0</v>
      </c>
      <c r="P331" s="149">
        <f>Summary!$G$59</f>
        <v>0.125</v>
      </c>
      <c r="Q331" s="149">
        <f>Summary!$G$60</f>
        <v>0.125</v>
      </c>
      <c r="R331" s="149">
        <f>Summary!$G$61</f>
        <v>0.125</v>
      </c>
      <c r="S331" s="149">
        <f>Summary!$G$62</f>
        <v>0.125</v>
      </c>
      <c r="T331" s="153">
        <f t="shared" si="172"/>
        <v>1</v>
      </c>
      <c r="U331" s="161">
        <f t="shared" si="151"/>
        <v>31957.943838945201</v>
      </c>
      <c r="V331" s="158">
        <f t="shared" si="152"/>
        <v>0</v>
      </c>
      <c r="W331" s="158">
        <f t="shared" si="153"/>
        <v>0</v>
      </c>
      <c r="X331" s="158">
        <f t="shared" si="154"/>
        <v>2266.0937981544935</v>
      </c>
      <c r="Y331" s="158">
        <f t="shared" si="155"/>
        <v>4330.8041437134052</v>
      </c>
      <c r="Z331" s="158">
        <f t="shared" si="156"/>
        <v>16011.271935442552</v>
      </c>
      <c r="AA331" s="162">
        <f t="shared" si="157"/>
        <v>6390.9197811749063</v>
      </c>
      <c r="AB331" s="38">
        <f t="shared" si="173"/>
        <v>52085.056868712883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66">
        <f t="shared" si="179"/>
        <v>14080.474461884553</v>
      </c>
      <c r="AI331" s="147">
        <f t="shared" si="180"/>
        <v>106737.44037344944</v>
      </c>
      <c r="AJ331" s="35">
        <f>IF(OR(K331="Yes",Summary!$G$77="EP"),$AI331*M331,AB331)</f>
        <v>52085.056868712883</v>
      </c>
      <c r="AK331" s="38">
        <f>IF(OR(L331="Yes",Summary!$G$77="EP"),$AI331*N331,AC331)</f>
        <v>0</v>
      </c>
      <c r="AL331" s="38">
        <f>IF(OR(M331="Yes",Summary!$G$77="EP"),$AI331*O331,AD331)</f>
        <v>0</v>
      </c>
      <c r="AM331" s="38">
        <f>IF(OR(N331="Yes",Summary!$G$77="EP"),$AI331*P331,AE331)</f>
        <v>13786.461449212307</v>
      </c>
      <c r="AN331" s="38">
        <f>IF(OR(O331="Yes",Summary!$G$77="EP"),$AI331*Q331,AF331)</f>
        <v>13231.905900287567</v>
      </c>
      <c r="AO331" s="38">
        <f>IF(OR(P331="Yes",Summary!$G$77="EP"),$AI331*R331,AG331)</f>
        <v>13553.541693352121</v>
      </c>
      <c r="AP331" s="159">
        <f>IF(OR(Q331="Yes",Summary!$G$77="EP"),$AI331*S331,AH331)</f>
        <v>14080.474461884553</v>
      </c>
      <c r="AQ331" s="161">
        <f t="shared" si="158"/>
        <v>31957.943838945201</v>
      </c>
      <c r="AR331" s="158">
        <f t="shared" si="159"/>
        <v>0</v>
      </c>
      <c r="AS331" s="158">
        <f t="shared" si="160"/>
        <v>0</v>
      </c>
      <c r="AT331" s="158">
        <f t="shared" si="161"/>
        <v>2266.0937981544935</v>
      </c>
      <c r="AU331" s="158">
        <f t="shared" si="162"/>
        <v>4330.8041437134052</v>
      </c>
      <c r="AV331" s="158">
        <f t="shared" si="163"/>
        <v>16011.271935442552</v>
      </c>
      <c r="AW331" s="162">
        <f t="shared" si="164"/>
        <v>6390.9197811749063</v>
      </c>
      <c r="AY331" s="40">
        <f t="shared" si="165"/>
        <v>100499.47585866683</v>
      </c>
      <c r="AZ331" s="176">
        <f t="shared" si="166"/>
        <v>103793.73993637828</v>
      </c>
      <c r="BA331" s="41">
        <f t="shared" si="167"/>
        <v>103246.81637017595</v>
      </c>
      <c r="BB331" s="176">
        <f t="shared" si="168"/>
        <v>110291.69159369846</v>
      </c>
      <c r="BC331" s="41">
        <f t="shared" si="169"/>
        <v>105855.24720230054</v>
      </c>
      <c r="BD331" s="176">
        <f t="shared" si="170"/>
        <v>108428.33354681697</v>
      </c>
      <c r="BE331" s="42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Growth'!O338</f>
        <v>Yes</v>
      </c>
      <c r="L332" s="155"/>
      <c r="M332" s="150">
        <f>Summary!$G$56</f>
        <v>0.5</v>
      </c>
      <c r="N332" s="149">
        <f>Summary!$G$57</f>
        <v>0</v>
      </c>
      <c r="O332" s="149">
        <f>Summary!$G$58</f>
        <v>0</v>
      </c>
      <c r="P332" s="149">
        <f>Summary!$G$59</f>
        <v>0.125</v>
      </c>
      <c r="Q332" s="149">
        <f>Summary!$G$60</f>
        <v>0.125</v>
      </c>
      <c r="R332" s="149">
        <f>Summary!$G$61</f>
        <v>0.125</v>
      </c>
      <c r="S332" s="149">
        <f>Summary!$G$62</f>
        <v>0.125</v>
      </c>
      <c r="T332" s="153">
        <f t="shared" si="172"/>
        <v>1</v>
      </c>
      <c r="U332" s="161">
        <f t="shared" si="151"/>
        <v>30454.823879083138</v>
      </c>
      <c r="V332" s="158">
        <f t="shared" si="152"/>
        <v>0</v>
      </c>
      <c r="W332" s="158">
        <f t="shared" si="153"/>
        <v>0</v>
      </c>
      <c r="X332" s="158">
        <f t="shared" si="154"/>
        <v>2266.0937981544935</v>
      </c>
      <c r="Y332" s="158">
        <f t="shared" si="155"/>
        <v>4330.8041437134052</v>
      </c>
      <c r="Z332" s="158">
        <f t="shared" si="156"/>
        <v>16011.271935442552</v>
      </c>
      <c r="AA332" s="162">
        <f t="shared" si="157"/>
        <v>6390.9197811749063</v>
      </c>
      <c r="AB332" s="38">
        <f t="shared" si="173"/>
        <v>49635.271958129699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66">
        <f t="shared" si="179"/>
        <v>13954.573342195408</v>
      </c>
      <c r="AI332" s="147">
        <f t="shared" si="180"/>
        <v>104170.11373742577</v>
      </c>
      <c r="AJ332" s="35">
        <f>IF(OR(K332="Yes",Summary!$G$77="EP"),$AI332*M332,AB332)</f>
        <v>52085.056868712883</v>
      </c>
      <c r="AK332" s="38">
        <f>IF(OR(L332="Yes",Summary!$G$77="EP"),$AI332*N332,AC332)</f>
        <v>0</v>
      </c>
      <c r="AL332" s="38">
        <f>IF(OR(M332="Yes",Summary!$G$77="EP"),$AI332*O332,AD332)</f>
        <v>0</v>
      </c>
      <c r="AM332" s="38">
        <f>IF(OR(N332="Yes",Summary!$G$77="EP"),$AI332*P332,AE332)</f>
        <v>13903.618498576896</v>
      </c>
      <c r="AN332" s="38">
        <f>IF(OR(O332="Yes",Summary!$G$77="EP"),$AI332*Q332,AF332)</f>
        <v>13222.378131171397</v>
      </c>
      <c r="AO332" s="38">
        <f>IF(OR(P332="Yes",Summary!$G$77="EP"),$AI332*R332,AG332)</f>
        <v>13454.271807352377</v>
      </c>
      <c r="AP332" s="159">
        <f>IF(OR(Q332="Yes",Summary!$G$77="EP"),$AI332*S332,AH332)</f>
        <v>13954.573342195408</v>
      </c>
      <c r="AQ332" s="161">
        <f t="shared" si="158"/>
        <v>31957.943838945201</v>
      </c>
      <c r="AR332" s="158">
        <f t="shared" si="159"/>
        <v>0</v>
      </c>
      <c r="AS332" s="158">
        <f t="shared" si="160"/>
        <v>0</v>
      </c>
      <c r="AT332" s="158">
        <f t="shared" si="161"/>
        <v>2266.0937981544935</v>
      </c>
      <c r="AU332" s="158">
        <f t="shared" si="162"/>
        <v>4330.8041437134052</v>
      </c>
      <c r="AV332" s="158">
        <f t="shared" si="163"/>
        <v>16011.271935442552</v>
      </c>
      <c r="AW332" s="162">
        <f t="shared" si="164"/>
        <v>6390.9197811749063</v>
      </c>
      <c r="AY332" s="40">
        <f t="shared" si="165"/>
        <v>100499.47585866683</v>
      </c>
      <c r="AZ332" s="176">
        <f t="shared" si="166"/>
        <v>103825.15807249735</v>
      </c>
      <c r="BA332" s="41">
        <f t="shared" si="167"/>
        <v>103710.18437510126</v>
      </c>
      <c r="BB332" s="176">
        <f t="shared" si="168"/>
        <v>111228.94798861517</v>
      </c>
      <c r="BC332" s="41">
        <f t="shared" si="169"/>
        <v>105779.02504937118</v>
      </c>
      <c r="BD332" s="176">
        <f t="shared" si="170"/>
        <v>107634.17445881902</v>
      </c>
      <c r="BE332" s="42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Growth'!O339</f>
        <v>Yes</v>
      </c>
      <c r="L333" s="155"/>
      <c r="M333" s="150">
        <f>Summary!$G$56</f>
        <v>0.5</v>
      </c>
      <c r="N333" s="149">
        <f>Summary!$G$57</f>
        <v>0</v>
      </c>
      <c r="O333" s="149">
        <f>Summary!$G$58</f>
        <v>0</v>
      </c>
      <c r="P333" s="149">
        <f>Summary!$G$59</f>
        <v>0.125</v>
      </c>
      <c r="Q333" s="149">
        <f>Summary!$G$60</f>
        <v>0.125</v>
      </c>
      <c r="R333" s="149">
        <f>Summary!$G$61</f>
        <v>0.125</v>
      </c>
      <c r="S333" s="149">
        <f>Summary!$G$62</f>
        <v>0.125</v>
      </c>
      <c r="T333" s="153">
        <f t="shared" si="172"/>
        <v>1</v>
      </c>
      <c r="U333" s="161">
        <f t="shared" si="151"/>
        <v>27653.662902825432</v>
      </c>
      <c r="V333" s="158">
        <f t="shared" si="152"/>
        <v>0</v>
      </c>
      <c r="W333" s="158">
        <f t="shared" si="153"/>
        <v>0</v>
      </c>
      <c r="X333" s="158">
        <f t="shared" si="154"/>
        <v>2266.0937981544935</v>
      </c>
      <c r="Y333" s="158">
        <f t="shared" si="155"/>
        <v>4330.8041437134052</v>
      </c>
      <c r="Z333" s="158">
        <f t="shared" si="156"/>
        <v>16011.271935442552</v>
      </c>
      <c r="AA333" s="162">
        <f t="shared" si="157"/>
        <v>6390.9197811749063</v>
      </c>
      <c r="AB333" s="38">
        <f t="shared" si="173"/>
        <v>45064.409066444321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66">
        <f t="shared" si="179"/>
        <v>13985.249757145048</v>
      </c>
      <c r="AI333" s="147">
        <f t="shared" si="180"/>
        <v>99258.361986707765</v>
      </c>
      <c r="AJ333" s="35">
        <f>IF(OR(K333="Yes",Summary!$G$77="EP"),$AI333*M333,AB333)</f>
        <v>49629.180993353883</v>
      </c>
      <c r="AK333" s="38">
        <f>IF(OR(L333="Yes",Summary!$G$77="EP"),$AI333*N333,AC333)</f>
        <v>0</v>
      </c>
      <c r="AL333" s="38">
        <f>IF(OR(M333="Yes",Summary!$G$77="EP"),$AI333*O333,AD333)</f>
        <v>0</v>
      </c>
      <c r="AM333" s="38">
        <f>IF(OR(N333="Yes",Summary!$G$77="EP"),$AI333*P333,AE333)</f>
        <v>13729.355885498815</v>
      </c>
      <c r="AN333" s="38">
        <f>IF(OR(O333="Yes",Summary!$G$77="EP"),$AI333*Q333,AF333)</f>
        <v>13090.72168520251</v>
      </c>
      <c r="AO333" s="38">
        <f>IF(OR(P333="Yes",Summary!$G$77="EP"),$AI333*R333,AG333)</f>
        <v>13388.625592417062</v>
      </c>
      <c r="AP333" s="159">
        <f>IF(OR(Q333="Yes",Summary!$G$77="EP"),$AI333*S333,AH333)</f>
        <v>13985.249757145048</v>
      </c>
      <c r="AQ333" s="161">
        <f t="shared" si="158"/>
        <v>30454.823879083138</v>
      </c>
      <c r="AR333" s="158">
        <f t="shared" si="159"/>
        <v>0</v>
      </c>
      <c r="AS333" s="158">
        <f t="shared" si="160"/>
        <v>0</v>
      </c>
      <c r="AT333" s="158">
        <f t="shared" si="161"/>
        <v>2266.0937981544935</v>
      </c>
      <c r="AU333" s="158">
        <f t="shared" si="162"/>
        <v>4330.8041437134052</v>
      </c>
      <c r="AV333" s="158">
        <f t="shared" si="163"/>
        <v>16011.271935442552</v>
      </c>
      <c r="AW333" s="162">
        <f t="shared" si="164"/>
        <v>6390.9197811749063</v>
      </c>
      <c r="AY333" s="40">
        <f t="shared" si="165"/>
        <v>100487.14312141579</v>
      </c>
      <c r="AZ333" s="176">
        <f t="shared" si="166"/>
        <v>103695.55826100617</v>
      </c>
      <c r="BA333" s="41">
        <f t="shared" si="167"/>
        <v>103052.39622824924</v>
      </c>
      <c r="BB333" s="176">
        <f t="shared" si="168"/>
        <v>109834.84708399052</v>
      </c>
      <c r="BC333" s="41">
        <f t="shared" si="169"/>
        <v>104725.77348162008</v>
      </c>
      <c r="BD333" s="176">
        <f t="shared" si="170"/>
        <v>107109.00473933649</v>
      </c>
      <c r="BE333" s="42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Growth'!O340</f>
        <v>No</v>
      </c>
      <c r="L334" s="155"/>
      <c r="M334" s="150">
        <f>Summary!$G$56</f>
        <v>0.5</v>
      </c>
      <c r="N334" s="149">
        <f>Summary!$G$57</f>
        <v>0</v>
      </c>
      <c r="O334" s="149">
        <f>Summary!$G$58</f>
        <v>0</v>
      </c>
      <c r="P334" s="149">
        <f>Summary!$G$59</f>
        <v>0.125</v>
      </c>
      <c r="Q334" s="149">
        <f>Summary!$G$60</f>
        <v>0.125</v>
      </c>
      <c r="R334" s="149">
        <f>Summary!$G$61</f>
        <v>0.125</v>
      </c>
      <c r="S334" s="149">
        <f>Summary!$G$62</f>
        <v>0.125</v>
      </c>
      <c r="T334" s="153">
        <f t="shared" si="172"/>
        <v>1</v>
      </c>
      <c r="U334" s="161">
        <f t="shared" si="151"/>
        <v>27653.662902825432</v>
      </c>
      <c r="V334" s="158">
        <f t="shared" si="152"/>
        <v>0</v>
      </c>
      <c r="W334" s="158">
        <f t="shared" si="153"/>
        <v>0</v>
      </c>
      <c r="X334" s="158">
        <f t="shared" si="154"/>
        <v>2266.0937981544935</v>
      </c>
      <c r="Y334" s="158">
        <f t="shared" si="155"/>
        <v>4330.8041437134052</v>
      </c>
      <c r="Z334" s="158">
        <f t="shared" si="156"/>
        <v>16011.271935442552</v>
      </c>
      <c r="AA334" s="162">
        <f t="shared" si="157"/>
        <v>6390.9197811749063</v>
      </c>
      <c r="AB334" s="38">
        <f t="shared" si="173"/>
        <v>45061.64370015404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66">
        <f t="shared" si="179"/>
        <v>13904.085075924128</v>
      </c>
      <c r="AI334" s="147">
        <f t="shared" si="180"/>
        <v>99006.941965983642</v>
      </c>
      <c r="AJ334" s="35">
        <f>IF(OR(K334="Yes",Summary!$G$77="EP"),$AI334*M334,AB334)</f>
        <v>45061.64370015404</v>
      </c>
      <c r="AK334" s="38">
        <f>IF(OR(L334="Yes",Summary!$G$77="EP"),$AI334*N334,AC334)</f>
        <v>0</v>
      </c>
      <c r="AL334" s="38">
        <f>IF(OR(M334="Yes",Summary!$G$77="EP"),$AI334*O334,AD334)</f>
        <v>0</v>
      </c>
      <c r="AM334" s="38">
        <f>IF(OR(N334="Yes",Summary!$G$77="EP"),$AI334*P334,AE334)</f>
        <v>13607.666648537917</v>
      </c>
      <c r="AN334" s="38">
        <f>IF(OR(O334="Yes",Summary!$G$77="EP"),$AI334*Q334,AF334)</f>
        <v>13014.499532273154</v>
      </c>
      <c r="AO334" s="38">
        <f>IF(OR(P334="Yes",Summary!$G$77="EP"),$AI334*R334,AG334)</f>
        <v>13419.047009094402</v>
      </c>
      <c r="AP334" s="159">
        <f>IF(OR(Q334="Yes",Summary!$G$77="EP"),$AI334*S334,AH334)</f>
        <v>13904.085075924128</v>
      </c>
      <c r="AQ334" s="161">
        <f t="shared" si="158"/>
        <v>27653.662902825432</v>
      </c>
      <c r="AR334" s="158">
        <f t="shared" si="159"/>
        <v>0</v>
      </c>
      <c r="AS334" s="158">
        <f t="shared" si="160"/>
        <v>0</v>
      </c>
      <c r="AT334" s="158">
        <f t="shared" si="161"/>
        <v>2266.0937981544935</v>
      </c>
      <c r="AU334" s="158">
        <f t="shared" si="162"/>
        <v>4330.8041437134052</v>
      </c>
      <c r="AV334" s="158">
        <f t="shared" si="163"/>
        <v>16011.271935442552</v>
      </c>
      <c r="AW334" s="162">
        <f t="shared" si="164"/>
        <v>6390.9197811749063</v>
      </c>
      <c r="AY334" s="40">
        <f t="shared" si="165"/>
        <v>100480.97675279029</v>
      </c>
      <c r="AZ334" s="176">
        <f t="shared" si="166"/>
        <v>103542.39484742566</v>
      </c>
      <c r="BA334" s="41">
        <f t="shared" si="167"/>
        <v>102605.22990181783</v>
      </c>
      <c r="BB334" s="176">
        <f t="shared" si="168"/>
        <v>108861.33318830334</v>
      </c>
      <c r="BC334" s="41">
        <f t="shared" si="169"/>
        <v>104115.99625818523</v>
      </c>
      <c r="BD334" s="176">
        <f t="shared" si="170"/>
        <v>107352.37607275521</v>
      </c>
      <c r="BE334" s="42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Growth'!O341</f>
        <v>No</v>
      </c>
      <c r="L335" s="155"/>
      <c r="M335" s="150">
        <f>Summary!$G$56</f>
        <v>0.5</v>
      </c>
      <c r="N335" s="149">
        <f>Summary!$G$57</f>
        <v>0</v>
      </c>
      <c r="O335" s="149">
        <f>Summary!$G$58</f>
        <v>0</v>
      </c>
      <c r="P335" s="149">
        <f>Summary!$G$59</f>
        <v>0.125</v>
      </c>
      <c r="Q335" s="149">
        <f>Summary!$G$60</f>
        <v>0.125</v>
      </c>
      <c r="R335" s="149">
        <f>Summary!$G$61</f>
        <v>0.125</v>
      </c>
      <c r="S335" s="149">
        <f>Summary!$G$62</f>
        <v>0.125</v>
      </c>
      <c r="T335" s="153">
        <f t="shared" si="172"/>
        <v>1</v>
      </c>
      <c r="U335" s="161">
        <f t="shared" si="151"/>
        <v>27653.662902825432</v>
      </c>
      <c r="V335" s="158">
        <f t="shared" si="152"/>
        <v>0</v>
      </c>
      <c r="W335" s="158">
        <f t="shared" si="153"/>
        <v>0</v>
      </c>
      <c r="X335" s="158">
        <f t="shared" si="154"/>
        <v>2266.0937981544935</v>
      </c>
      <c r="Y335" s="158">
        <f t="shared" si="155"/>
        <v>4330.8041437134052</v>
      </c>
      <c r="Z335" s="158">
        <f t="shared" si="156"/>
        <v>16011.271935442552</v>
      </c>
      <c r="AA335" s="162">
        <f t="shared" si="157"/>
        <v>6390.9197811749063</v>
      </c>
      <c r="AB335" s="38">
        <f t="shared" si="173"/>
        <v>45058.878333863759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66">
        <f t="shared" si="179"/>
        <v>13870.2132010839</v>
      </c>
      <c r="AI335" s="147">
        <f t="shared" si="180"/>
        <v>98898.573590558575</v>
      </c>
      <c r="AJ335" s="35">
        <f>IF(OR(K335="Yes",Summary!$G$77="EP"),$AI335*M335,AB335)</f>
        <v>45058.878333863759</v>
      </c>
      <c r="AK335" s="38">
        <f>IF(OR(L335="Yes",Summary!$G$77="EP"),$AI335*N335,AC335)</f>
        <v>0</v>
      </c>
      <c r="AL335" s="38">
        <f>IF(OR(M335="Yes",Summary!$G$77="EP"),$AI335*O335,AD335)</f>
        <v>0</v>
      </c>
      <c r="AM335" s="38">
        <f>IF(OR(N335="Yes",Summary!$G$77="EP"),$AI335*P335,AE335)</f>
        <v>13527.220318703434</v>
      </c>
      <c r="AN335" s="38">
        <f>IF(OR(O335="Yes",Summary!$G$77="EP"),$AI335*Q335,AF335)</f>
        <v>12981.585420780932</v>
      </c>
      <c r="AO335" s="38">
        <f>IF(OR(P335="Yes",Summary!$G$77="EP"),$AI335*R335,AG335)</f>
        <v>13460.676316126554</v>
      </c>
      <c r="AP335" s="159">
        <f>IF(OR(Q335="Yes",Summary!$G$77="EP"),$AI335*S335,AH335)</f>
        <v>13870.2132010839</v>
      </c>
      <c r="AQ335" s="161">
        <f t="shared" si="158"/>
        <v>27653.662902825432</v>
      </c>
      <c r="AR335" s="158">
        <f t="shared" si="159"/>
        <v>0</v>
      </c>
      <c r="AS335" s="158">
        <f t="shared" si="160"/>
        <v>0</v>
      </c>
      <c r="AT335" s="158">
        <f t="shared" si="161"/>
        <v>2266.0937981544935</v>
      </c>
      <c r="AU335" s="158">
        <f t="shared" si="162"/>
        <v>4330.8041437134052</v>
      </c>
      <c r="AV335" s="158">
        <f t="shared" si="163"/>
        <v>16011.271935442552</v>
      </c>
      <c r="AW335" s="162">
        <f t="shared" si="164"/>
        <v>6390.9197811749063</v>
      </c>
      <c r="AY335" s="40">
        <f t="shared" si="165"/>
        <v>100474.81038416477</v>
      </c>
      <c r="AZ335" s="176">
        <f t="shared" si="166"/>
        <v>103573.81298354476</v>
      </c>
      <c r="BA335" s="41">
        <f t="shared" si="167"/>
        <v>102329.80136742166</v>
      </c>
      <c r="BB335" s="176">
        <f t="shared" si="168"/>
        <v>108217.76254962747</v>
      </c>
      <c r="BC335" s="41">
        <f t="shared" si="169"/>
        <v>103852.68336624745</v>
      </c>
      <c r="BD335" s="176">
        <f t="shared" si="170"/>
        <v>107685.41052901243</v>
      </c>
      <c r="BE335" s="42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Growth'!O342</f>
        <v>No</v>
      </c>
      <c r="L336" s="155"/>
      <c r="M336" s="150">
        <f>Summary!$G$56</f>
        <v>0.5</v>
      </c>
      <c r="N336" s="149">
        <f>Summary!$G$57</f>
        <v>0</v>
      </c>
      <c r="O336" s="149">
        <f>Summary!$G$58</f>
        <v>0</v>
      </c>
      <c r="P336" s="149">
        <f>Summary!$G$59</f>
        <v>0.125</v>
      </c>
      <c r="Q336" s="149">
        <f>Summary!$G$60</f>
        <v>0.125</v>
      </c>
      <c r="R336" s="149">
        <f>Summary!$G$61</f>
        <v>0.125</v>
      </c>
      <c r="S336" s="149">
        <f>Summary!$G$62</f>
        <v>0.125</v>
      </c>
      <c r="T336" s="153">
        <f t="shared" si="172"/>
        <v>1</v>
      </c>
      <c r="U336" s="161">
        <f t="shared" si="151"/>
        <v>27653.662902825432</v>
      </c>
      <c r="V336" s="158">
        <f t="shared" si="152"/>
        <v>0</v>
      </c>
      <c r="W336" s="158">
        <f t="shared" si="153"/>
        <v>0</v>
      </c>
      <c r="X336" s="158">
        <f t="shared" si="154"/>
        <v>2266.0937981544935</v>
      </c>
      <c r="Y336" s="158">
        <f t="shared" si="155"/>
        <v>4330.8041437134052</v>
      </c>
      <c r="Z336" s="158">
        <f t="shared" si="156"/>
        <v>16011.271935442554</v>
      </c>
      <c r="AA336" s="162">
        <f t="shared" si="157"/>
        <v>6390.9197811749063</v>
      </c>
      <c r="AB336" s="38">
        <f t="shared" si="173"/>
        <v>45056.112967573477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66">
        <f t="shared" si="179"/>
        <v>13730.891149854286</v>
      </c>
      <c r="AI336" s="147">
        <f t="shared" si="180"/>
        <v>98631.035519483616</v>
      </c>
      <c r="AJ336" s="35">
        <f>IF(OR(K336="Yes",Summary!$G$77="EP"),$AI336*M336,AB336)</f>
        <v>45056.112967573477</v>
      </c>
      <c r="AK336" s="38">
        <f>IF(OR(L336="Yes",Summary!$G$77="EP"),$AI336*N336,AC336)</f>
        <v>0</v>
      </c>
      <c r="AL336" s="38">
        <f>IF(OR(M336="Yes",Summary!$G$77="EP"),$AI336*O336,AD336)</f>
        <v>0</v>
      </c>
      <c r="AM336" s="38">
        <f>IF(OR(N336="Yes",Summary!$G$77="EP"),$AI336*P336,AE336)</f>
        <v>13408.250394300323</v>
      </c>
      <c r="AN336" s="38">
        <f>IF(OR(O336="Yes",Summary!$G$77="EP"),$AI336*Q336,AF336)</f>
        <v>12885.441568790493</v>
      </c>
      <c r="AO336" s="38">
        <f>IF(OR(P336="Yes",Summary!$G$77="EP"),$AI336*R336,AG336)</f>
        <v>13550.339438965033</v>
      </c>
      <c r="AP336" s="159">
        <f>IF(OR(Q336="Yes",Summary!$G$77="EP"),$AI336*S336,AH336)</f>
        <v>13730.891149854286</v>
      </c>
      <c r="AQ336" s="161">
        <f t="shared" si="158"/>
        <v>27653.662902825432</v>
      </c>
      <c r="AR336" s="158">
        <f t="shared" si="159"/>
        <v>0</v>
      </c>
      <c r="AS336" s="158">
        <f t="shared" si="160"/>
        <v>0</v>
      </c>
      <c r="AT336" s="158">
        <f t="shared" si="161"/>
        <v>2266.0937981544935</v>
      </c>
      <c r="AU336" s="158">
        <f t="shared" si="162"/>
        <v>4330.8041437134052</v>
      </c>
      <c r="AV336" s="158">
        <f t="shared" si="163"/>
        <v>16011.271935442552</v>
      </c>
      <c r="AW336" s="162">
        <f t="shared" si="164"/>
        <v>6390.9197811749063</v>
      </c>
      <c r="AY336" s="40">
        <f t="shared" si="165"/>
        <v>100468.64401553925</v>
      </c>
      <c r="AZ336" s="176">
        <f t="shared" si="166"/>
        <v>103436.3586380238</v>
      </c>
      <c r="BA336" s="41">
        <f t="shared" si="167"/>
        <v>101905.31739088168</v>
      </c>
      <c r="BB336" s="176">
        <f t="shared" si="168"/>
        <v>107266.00315440258</v>
      </c>
      <c r="BC336" s="41">
        <f t="shared" si="169"/>
        <v>103083.53255032394</v>
      </c>
      <c r="BD336" s="176">
        <f t="shared" si="170"/>
        <v>108402.71551172026</v>
      </c>
      <c r="BE336" s="42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Growth'!O343</f>
        <v>No</v>
      </c>
      <c r="L337" s="155"/>
      <c r="M337" s="150">
        <f>Summary!$G$56</f>
        <v>0.5</v>
      </c>
      <c r="N337" s="149">
        <f>Summary!$G$57</f>
        <v>0</v>
      </c>
      <c r="O337" s="149">
        <f>Summary!$G$58</f>
        <v>0</v>
      </c>
      <c r="P337" s="149">
        <f>Summary!$G$59</f>
        <v>0.125</v>
      </c>
      <c r="Q337" s="149">
        <f>Summary!$G$60</f>
        <v>0.125</v>
      </c>
      <c r="R337" s="149">
        <f>Summary!$G$61</f>
        <v>0.125</v>
      </c>
      <c r="S337" s="149">
        <f>Summary!$G$62</f>
        <v>0.125</v>
      </c>
      <c r="T337" s="153">
        <f t="shared" si="172"/>
        <v>1</v>
      </c>
      <c r="U337" s="161">
        <f t="shared" si="151"/>
        <v>27653.662902825436</v>
      </c>
      <c r="V337" s="158">
        <f t="shared" si="152"/>
        <v>0</v>
      </c>
      <c r="W337" s="158">
        <f t="shared" si="153"/>
        <v>0</v>
      </c>
      <c r="X337" s="158">
        <f t="shared" si="154"/>
        <v>2266.0937981544935</v>
      </c>
      <c r="Y337" s="158">
        <f t="shared" si="155"/>
        <v>4330.8041437134052</v>
      </c>
      <c r="Z337" s="158">
        <f t="shared" si="156"/>
        <v>16011.271935442554</v>
      </c>
      <c r="AA337" s="162">
        <f t="shared" si="157"/>
        <v>6390.9197811749063</v>
      </c>
      <c r="AB337" s="38">
        <f t="shared" si="173"/>
        <v>45053.347601283196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66">
        <f t="shared" si="179"/>
        <v>13751.342093154046</v>
      </c>
      <c r="AI337" s="147">
        <f t="shared" si="180"/>
        <v>98979.928307426962</v>
      </c>
      <c r="AJ337" s="35">
        <f>IF(OR(K337="Yes",Summary!$G$77="EP"),$AI337*M337,AB337)</f>
        <v>45053.347601283196</v>
      </c>
      <c r="AK337" s="38">
        <f>IF(OR(L337="Yes",Summary!$G$77="EP"),$AI337*N337,AC337)</f>
        <v>0</v>
      </c>
      <c r="AL337" s="38">
        <f>IF(OR(M337="Yes",Summary!$G$77="EP"),$AI337*O337,AD337)</f>
        <v>0</v>
      </c>
      <c r="AM337" s="38">
        <f>IF(OR(N337="Yes",Summary!$G$77="EP"),$AI337*P337,AE337)</f>
        <v>13620.583383187399</v>
      </c>
      <c r="AN337" s="38">
        <f>IF(OR(O337="Yes",Summary!$G$77="EP"),$AI337*Q337,AF337)</f>
        <v>12996.310154869558</v>
      </c>
      <c r="AO337" s="38">
        <f>IF(OR(P337="Yes",Summary!$G$77="EP"),$AI337*R337,AG337)</f>
        <v>13558.345074932755</v>
      </c>
      <c r="AP337" s="159">
        <f>IF(OR(Q337="Yes",Summary!$G$77="EP"),$AI337*S337,AH337)</f>
        <v>13751.342093154046</v>
      </c>
      <c r="AQ337" s="161">
        <f t="shared" si="158"/>
        <v>27653.662902825432</v>
      </c>
      <c r="AR337" s="158">
        <f t="shared" si="159"/>
        <v>0</v>
      </c>
      <c r="AS337" s="158">
        <f t="shared" si="160"/>
        <v>0</v>
      </c>
      <c r="AT337" s="158">
        <f t="shared" si="161"/>
        <v>2266.0937981544935</v>
      </c>
      <c r="AU337" s="158">
        <f t="shared" si="162"/>
        <v>4330.8041437134052</v>
      </c>
      <c r="AV337" s="158">
        <f t="shared" si="163"/>
        <v>16011.271935442554</v>
      </c>
      <c r="AW337" s="162">
        <f t="shared" si="164"/>
        <v>6390.9197811749063</v>
      </c>
      <c r="AY337" s="40">
        <f t="shared" si="165"/>
        <v>100462.47764691373</v>
      </c>
      <c r="AZ337" s="176">
        <f t="shared" si="166"/>
        <v>103624.86745473824</v>
      </c>
      <c r="BA337" s="41">
        <f t="shared" si="167"/>
        <v>102647.35426590194</v>
      </c>
      <c r="BB337" s="176">
        <f t="shared" si="168"/>
        <v>108964.66706549919</v>
      </c>
      <c r="BC337" s="41">
        <f t="shared" si="169"/>
        <v>103970.48123895646</v>
      </c>
      <c r="BD337" s="176">
        <f t="shared" si="170"/>
        <v>108466.76059946202</v>
      </c>
      <c r="BE337" s="42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Growth'!O344</f>
        <v>No</v>
      </c>
      <c r="L338" s="155"/>
      <c r="M338" s="150">
        <f>Summary!$G$56</f>
        <v>0.5</v>
      </c>
      <c r="N338" s="149">
        <f>Summary!$G$57</f>
        <v>0</v>
      </c>
      <c r="O338" s="149">
        <f>Summary!$G$58</f>
        <v>0</v>
      </c>
      <c r="P338" s="149">
        <f>Summary!$G$59</f>
        <v>0.125</v>
      </c>
      <c r="Q338" s="149">
        <f>Summary!$G$60</f>
        <v>0.125</v>
      </c>
      <c r="R338" s="149">
        <f>Summary!$G$61</f>
        <v>0.125</v>
      </c>
      <c r="S338" s="149">
        <f>Summary!$G$62</f>
        <v>0.125</v>
      </c>
      <c r="T338" s="153">
        <f t="shared" si="172"/>
        <v>1</v>
      </c>
      <c r="U338" s="161">
        <f t="shared" si="151"/>
        <v>27653.662902825436</v>
      </c>
      <c r="V338" s="158">
        <f t="shared" si="152"/>
        <v>0</v>
      </c>
      <c r="W338" s="158">
        <f t="shared" si="153"/>
        <v>0</v>
      </c>
      <c r="X338" s="158">
        <f t="shared" si="154"/>
        <v>2266.0937981544935</v>
      </c>
      <c r="Y338" s="158">
        <f t="shared" si="155"/>
        <v>4330.8041437134052</v>
      </c>
      <c r="Z338" s="158">
        <f t="shared" si="156"/>
        <v>16011.271935442554</v>
      </c>
      <c r="AA338" s="162">
        <f t="shared" si="157"/>
        <v>6390.9197811749063</v>
      </c>
      <c r="AB338" s="38">
        <f t="shared" si="173"/>
        <v>45050.582234992915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66">
        <f t="shared" si="179"/>
        <v>13661.869216217598</v>
      </c>
      <c r="AI338" s="147">
        <f t="shared" si="180"/>
        <v>98805.671007977784</v>
      </c>
      <c r="AJ338" s="35">
        <f>IF(OR(K338="Yes",Summary!$G$77="EP"),$AI338*M338,AB338)</f>
        <v>45050.582234992915</v>
      </c>
      <c r="AK338" s="38">
        <f>IF(OR(L338="Yes",Summary!$G$77="EP"),$AI338*N338,AC338)</f>
        <v>0</v>
      </c>
      <c r="AL338" s="38">
        <f>IF(OR(M338="Yes",Summary!$G$77="EP"),$AI338*O338,AD338)</f>
        <v>0</v>
      </c>
      <c r="AM338" s="38">
        <f>IF(OR(N338="Yes",Summary!$G$77="EP"),$AI338*P338,AE338)</f>
        <v>13523.141349866755</v>
      </c>
      <c r="AN338" s="38">
        <f>IF(OR(O338="Yes",Summary!$G$77="EP"),$AI338*Q338,AF338)</f>
        <v>12909.260991580917</v>
      </c>
      <c r="AO338" s="38">
        <f>IF(OR(P338="Yes",Summary!$G$77="EP"),$AI338*R338,AG338)</f>
        <v>13660.817215319586</v>
      </c>
      <c r="AP338" s="159">
        <f>IF(OR(Q338="Yes",Summary!$G$77="EP"),$AI338*S338,AH338)</f>
        <v>13661.869216217598</v>
      </c>
      <c r="AQ338" s="161">
        <f t="shared" si="158"/>
        <v>27653.662902825436</v>
      </c>
      <c r="AR338" s="158">
        <f t="shared" si="159"/>
        <v>0</v>
      </c>
      <c r="AS338" s="158">
        <f t="shared" si="160"/>
        <v>0</v>
      </c>
      <c r="AT338" s="158">
        <f t="shared" si="161"/>
        <v>2266.0937981544935</v>
      </c>
      <c r="AU338" s="158">
        <f t="shared" si="162"/>
        <v>4330.8041437134052</v>
      </c>
      <c r="AV338" s="158">
        <f t="shared" si="163"/>
        <v>16011.271935442554</v>
      </c>
      <c r="AW338" s="162">
        <f t="shared" si="164"/>
        <v>6390.9197811749063</v>
      </c>
      <c r="AY338" s="40">
        <f t="shared" si="165"/>
        <v>100456.31127828822</v>
      </c>
      <c r="AZ338" s="176">
        <f t="shared" si="166"/>
        <v>103605.23111966383</v>
      </c>
      <c r="BA338" s="41">
        <f t="shared" si="167"/>
        <v>102190.4669323742</v>
      </c>
      <c r="BB338" s="176">
        <f t="shared" si="168"/>
        <v>108185.13079893404</v>
      </c>
      <c r="BC338" s="41">
        <f t="shared" si="169"/>
        <v>103274.08793264734</v>
      </c>
      <c r="BD338" s="176">
        <f t="shared" si="170"/>
        <v>109286.53772255668</v>
      </c>
      <c r="BE338" s="42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Growth'!O345</f>
        <v>No</v>
      </c>
      <c r="L339" s="155"/>
      <c r="M339" s="150">
        <f>Summary!$G$56</f>
        <v>0.5</v>
      </c>
      <c r="N339" s="149">
        <f>Summary!$G$57</f>
        <v>0</v>
      </c>
      <c r="O339" s="149">
        <f>Summary!$G$58</f>
        <v>0</v>
      </c>
      <c r="P339" s="149">
        <f>Summary!$G$59</f>
        <v>0.125</v>
      </c>
      <c r="Q339" s="149">
        <f>Summary!$G$60</f>
        <v>0.125</v>
      </c>
      <c r="R339" s="149">
        <f>Summary!$G$61</f>
        <v>0.125</v>
      </c>
      <c r="S339" s="149">
        <f>Summary!$G$62</f>
        <v>0.125</v>
      </c>
      <c r="T339" s="153">
        <f t="shared" si="172"/>
        <v>1</v>
      </c>
      <c r="U339" s="161">
        <f t="shared" si="151"/>
        <v>27653.662902825436</v>
      </c>
      <c r="V339" s="158">
        <f t="shared" si="152"/>
        <v>0</v>
      </c>
      <c r="W339" s="158">
        <f t="shared" si="153"/>
        <v>0</v>
      </c>
      <c r="X339" s="158">
        <f t="shared" si="154"/>
        <v>2266.0937981544935</v>
      </c>
      <c r="Y339" s="158">
        <f t="shared" si="155"/>
        <v>4330.8041437134052</v>
      </c>
      <c r="Z339" s="158">
        <f t="shared" si="156"/>
        <v>16011.271935442554</v>
      </c>
      <c r="AA339" s="162">
        <f t="shared" si="157"/>
        <v>6390.9197811749063</v>
      </c>
      <c r="AB339" s="38">
        <f t="shared" si="173"/>
        <v>45047.816868702634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66">
        <f t="shared" si="179"/>
        <v>13610.7418579682</v>
      </c>
      <c r="AI339" s="147">
        <f t="shared" si="180"/>
        <v>98507.540339946121</v>
      </c>
      <c r="AJ339" s="35">
        <f>IF(OR(K339="Yes",Summary!$G$77="EP"),$AI339*M339,AB339)</f>
        <v>45047.816868702634</v>
      </c>
      <c r="AK339" s="38">
        <f>IF(OR(L339="Yes",Summary!$G$77="EP"),$AI339*N339,AC339)</f>
        <v>0</v>
      </c>
      <c r="AL339" s="38">
        <f>IF(OR(M339="Yes",Summary!$G$77="EP"),$AI339*O339,AD339)</f>
        <v>0</v>
      </c>
      <c r="AM339" s="38">
        <f>IF(OR(N339="Yes",Summary!$G$77="EP"),$AI339*P339,AE339)</f>
        <v>13438.842660575407</v>
      </c>
      <c r="AN339" s="38">
        <f>IF(OR(O339="Yes",Summary!$G$77="EP"),$AI339*Q339,AF339)</f>
        <v>12800.557807573712</v>
      </c>
      <c r="AO339" s="38">
        <f>IF(OR(P339="Yes",Summary!$G$77="EP"),$AI339*R339,AG339)</f>
        <v>13609.581145126171</v>
      </c>
      <c r="AP339" s="159">
        <f>IF(OR(Q339="Yes",Summary!$G$77="EP"),$AI339*S339,AH339)</f>
        <v>13610.7418579682</v>
      </c>
      <c r="AQ339" s="161">
        <f t="shared" si="158"/>
        <v>27653.662902825436</v>
      </c>
      <c r="AR339" s="158">
        <f t="shared" si="159"/>
        <v>0</v>
      </c>
      <c r="AS339" s="158">
        <f t="shared" si="160"/>
        <v>0</v>
      </c>
      <c r="AT339" s="158">
        <f t="shared" si="161"/>
        <v>2266.0937981544935</v>
      </c>
      <c r="AU339" s="158">
        <f t="shared" si="162"/>
        <v>4330.8041437134052</v>
      </c>
      <c r="AV339" s="158">
        <f t="shared" si="163"/>
        <v>16011.271935442554</v>
      </c>
      <c r="AW339" s="162">
        <f t="shared" si="164"/>
        <v>6390.9197811749063</v>
      </c>
      <c r="AY339" s="40">
        <f t="shared" si="165"/>
        <v>100450.1449096627</v>
      </c>
      <c r="AZ339" s="176">
        <f t="shared" si="166"/>
        <v>103412.7950359345</v>
      </c>
      <c r="BA339" s="41">
        <f t="shared" si="167"/>
        <v>101769.223291533</v>
      </c>
      <c r="BB339" s="176">
        <f t="shared" si="168"/>
        <v>107510.74128460325</v>
      </c>
      <c r="BC339" s="41">
        <f t="shared" si="169"/>
        <v>102404.4624605897</v>
      </c>
      <c r="BD339" s="176">
        <f t="shared" si="170"/>
        <v>108876.64916100935</v>
      </c>
      <c r="BE339" s="42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Growth'!O346</f>
        <v>No</v>
      </c>
      <c r="L340" s="155"/>
      <c r="M340" s="150">
        <f>Summary!$G$56</f>
        <v>0.5</v>
      </c>
      <c r="N340" s="149">
        <f>Summary!$G$57</f>
        <v>0</v>
      </c>
      <c r="O340" s="149">
        <f>Summary!$G$58</f>
        <v>0</v>
      </c>
      <c r="P340" s="149">
        <f>Summary!$G$59</f>
        <v>0.125</v>
      </c>
      <c r="Q340" s="149">
        <f>Summary!$G$60</f>
        <v>0.125</v>
      </c>
      <c r="R340" s="149">
        <f>Summary!$G$61</f>
        <v>0.125</v>
      </c>
      <c r="S340" s="149">
        <f>Summary!$G$62</f>
        <v>0.125</v>
      </c>
      <c r="T340" s="153">
        <f t="shared" si="172"/>
        <v>1</v>
      </c>
      <c r="U340" s="161">
        <f t="shared" si="151"/>
        <v>27653.662902825436</v>
      </c>
      <c r="V340" s="158">
        <f t="shared" si="152"/>
        <v>0</v>
      </c>
      <c r="W340" s="158">
        <f t="shared" si="153"/>
        <v>0</v>
      </c>
      <c r="X340" s="158">
        <f t="shared" si="154"/>
        <v>2266.0937981544935</v>
      </c>
      <c r="Y340" s="158">
        <f t="shared" si="155"/>
        <v>4330.8041437134052</v>
      </c>
      <c r="Z340" s="158">
        <f t="shared" si="156"/>
        <v>16011.271935442552</v>
      </c>
      <c r="AA340" s="162">
        <f t="shared" si="157"/>
        <v>6390.9197811749063</v>
      </c>
      <c r="AB340" s="38">
        <f t="shared" si="173"/>
        <v>45045.051502412352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66">
        <f t="shared" si="179"/>
        <v>13567.922695434328</v>
      </c>
      <c r="AI340" s="147">
        <f t="shared" si="180"/>
        <v>98018.301740386465</v>
      </c>
      <c r="AJ340" s="35">
        <f>IF(OR(K340="Yes",Summary!$G$77="EP"),$AI340*M340,AB340)</f>
        <v>45045.051502412352</v>
      </c>
      <c r="AK340" s="38">
        <f>IF(OR(L340="Yes",Summary!$G$77="EP"),$AI340*N340,AC340)</f>
        <v>0</v>
      </c>
      <c r="AL340" s="38">
        <f>IF(OR(M340="Yes",Summary!$G$77="EP"),$AI340*O340,AD340)</f>
        <v>0</v>
      </c>
      <c r="AM340" s="38">
        <f>IF(OR(N340="Yes",Summary!$G$77="EP"),$AI340*P340,AE340)</f>
        <v>13209.513968202175</v>
      </c>
      <c r="AN340" s="38">
        <f>IF(OR(O340="Yes",Summary!$G$77="EP"),$AI340*Q340,AF340)</f>
        <v>12703.114714340159</v>
      </c>
      <c r="AO340" s="38">
        <f>IF(OR(P340="Yes",Summary!$G$77="EP"),$AI340*R340,AG340)</f>
        <v>13492.698859997439</v>
      </c>
      <c r="AP340" s="159">
        <f>IF(OR(Q340="Yes",Summary!$G$77="EP"),$AI340*S340,AH340)</f>
        <v>13567.922695434328</v>
      </c>
      <c r="AQ340" s="161">
        <f t="shared" si="158"/>
        <v>27653.662902825436</v>
      </c>
      <c r="AR340" s="158">
        <f t="shared" si="159"/>
        <v>0</v>
      </c>
      <c r="AS340" s="158">
        <f t="shared" si="160"/>
        <v>0</v>
      </c>
      <c r="AT340" s="158">
        <f t="shared" si="161"/>
        <v>2266.0937981544935</v>
      </c>
      <c r="AU340" s="158">
        <f t="shared" si="162"/>
        <v>4330.8041437134052</v>
      </c>
      <c r="AV340" s="158">
        <f t="shared" si="163"/>
        <v>16011.271935442554</v>
      </c>
      <c r="AW340" s="162">
        <f t="shared" si="164"/>
        <v>6390.9197811749063</v>
      </c>
      <c r="AY340" s="40">
        <f t="shared" si="165"/>
        <v>100443.97854103718</v>
      </c>
      <c r="AZ340" s="176">
        <f t="shared" si="166"/>
        <v>103133.95907787771</v>
      </c>
      <c r="BA340" s="41">
        <f t="shared" si="167"/>
        <v>101095.23346618708</v>
      </c>
      <c r="BB340" s="176">
        <f t="shared" si="168"/>
        <v>105676.1117456174</v>
      </c>
      <c r="BC340" s="41">
        <f t="shared" si="169"/>
        <v>101624.91771472128</v>
      </c>
      <c r="BD340" s="176">
        <f t="shared" si="170"/>
        <v>107941.59087997951</v>
      </c>
      <c r="BE340" s="42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Growth'!O347</f>
        <v>No</v>
      </c>
      <c r="L341" s="155"/>
      <c r="M341" s="150">
        <f>Summary!$G$56</f>
        <v>0.5</v>
      </c>
      <c r="N341" s="149">
        <f>Summary!$G$57</f>
        <v>0</v>
      </c>
      <c r="O341" s="149">
        <f>Summary!$G$58</f>
        <v>0</v>
      </c>
      <c r="P341" s="149">
        <f>Summary!$G$59</f>
        <v>0.125</v>
      </c>
      <c r="Q341" s="149">
        <f>Summary!$G$60</f>
        <v>0.125</v>
      </c>
      <c r="R341" s="149">
        <f>Summary!$G$61</f>
        <v>0.125</v>
      </c>
      <c r="S341" s="149">
        <f>Summary!$G$62</f>
        <v>0.125</v>
      </c>
      <c r="T341" s="153">
        <f t="shared" si="172"/>
        <v>1</v>
      </c>
      <c r="U341" s="161">
        <f t="shared" si="151"/>
        <v>27653.662902825436</v>
      </c>
      <c r="V341" s="158">
        <f t="shared" si="152"/>
        <v>0</v>
      </c>
      <c r="W341" s="158">
        <f t="shared" si="153"/>
        <v>0</v>
      </c>
      <c r="X341" s="158">
        <f t="shared" si="154"/>
        <v>2266.0937981544935</v>
      </c>
      <c r="Y341" s="158">
        <f t="shared" si="155"/>
        <v>4330.8041437134052</v>
      </c>
      <c r="Z341" s="158">
        <f t="shared" si="156"/>
        <v>16011.271935442554</v>
      </c>
      <c r="AA341" s="162">
        <f t="shared" si="157"/>
        <v>6390.9197811749063</v>
      </c>
      <c r="AB341" s="38">
        <f t="shared" si="173"/>
        <v>45042.286136122071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66">
        <f t="shared" si="179"/>
        <v>13592.847282580908</v>
      </c>
      <c r="AI341" s="147">
        <f t="shared" si="180"/>
        <v>98300.105936463486</v>
      </c>
      <c r="AJ341" s="35">
        <f>IF(OR(K341="Yes",Summary!$G$77="EP"),$AI341*M341,AB341)</f>
        <v>45042.286136122071</v>
      </c>
      <c r="AK341" s="38">
        <f>IF(OR(L341="Yes",Summary!$G$77="EP"),$AI341*N341,AC341)</f>
        <v>0</v>
      </c>
      <c r="AL341" s="38">
        <f>IF(OR(M341="Yes",Summary!$G$77="EP"),$AI341*O341,AD341)</f>
        <v>0</v>
      </c>
      <c r="AM341" s="38">
        <f>IF(OR(N341="Yes",Summary!$G$77="EP"),$AI341*P341,AE341)</f>
        <v>13170.763764253732</v>
      </c>
      <c r="AN341" s="38">
        <f>IF(OR(O341="Yes",Summary!$G$77="EP"),$AI341*Q341,AF341)</f>
        <v>12895.835498735407</v>
      </c>
      <c r="AO341" s="38">
        <f>IF(OR(P341="Yes",Summary!$G$77="EP"),$AI341*R341,AG341)</f>
        <v>13598.373254771361</v>
      </c>
      <c r="AP341" s="159">
        <f>IF(OR(Q341="Yes",Summary!$G$77="EP"),$AI341*S341,AH341)</f>
        <v>13592.847282580908</v>
      </c>
      <c r="AQ341" s="161">
        <f t="shared" si="158"/>
        <v>27653.662902825436</v>
      </c>
      <c r="AR341" s="158">
        <f t="shared" si="159"/>
        <v>0</v>
      </c>
      <c r="AS341" s="158">
        <f t="shared" si="160"/>
        <v>0</v>
      </c>
      <c r="AT341" s="158">
        <f t="shared" si="161"/>
        <v>2266.0937981544935</v>
      </c>
      <c r="AU341" s="158">
        <f t="shared" si="162"/>
        <v>4330.8041437134052</v>
      </c>
      <c r="AV341" s="158">
        <f t="shared" si="163"/>
        <v>16011.271935442552</v>
      </c>
      <c r="AW341" s="162">
        <f t="shared" si="164"/>
        <v>6390.9197811749063</v>
      </c>
      <c r="AY341" s="40">
        <f t="shared" si="165"/>
        <v>100437.81217241166</v>
      </c>
      <c r="AZ341" s="176">
        <f t="shared" si="166"/>
        <v>103114.32274280328</v>
      </c>
      <c r="BA341" s="41">
        <f t="shared" si="167"/>
        <v>101166.52085156021</v>
      </c>
      <c r="BB341" s="176">
        <f t="shared" si="168"/>
        <v>105366.11011402986</v>
      </c>
      <c r="BC341" s="41">
        <f t="shared" si="169"/>
        <v>103166.68398988325</v>
      </c>
      <c r="BD341" s="176">
        <f t="shared" si="170"/>
        <v>108786.98603817089</v>
      </c>
      <c r="BE341" s="42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Growth'!O348</f>
        <v>No</v>
      </c>
      <c r="L342" s="155"/>
      <c r="M342" s="150">
        <f>Summary!$G$56</f>
        <v>0.5</v>
      </c>
      <c r="N342" s="149">
        <f>Summary!$G$57</f>
        <v>0</v>
      </c>
      <c r="O342" s="149">
        <f>Summary!$G$58</f>
        <v>0</v>
      </c>
      <c r="P342" s="149">
        <f>Summary!$G$59</f>
        <v>0.125</v>
      </c>
      <c r="Q342" s="149">
        <f>Summary!$G$60</f>
        <v>0.125</v>
      </c>
      <c r="R342" s="149">
        <f>Summary!$G$61</f>
        <v>0.125</v>
      </c>
      <c r="S342" s="149">
        <f>Summary!$G$62</f>
        <v>0.125</v>
      </c>
      <c r="T342" s="153">
        <f t="shared" si="172"/>
        <v>1</v>
      </c>
      <c r="U342" s="161">
        <f t="shared" si="151"/>
        <v>27653.662902825436</v>
      </c>
      <c r="V342" s="158">
        <f t="shared" si="152"/>
        <v>0</v>
      </c>
      <c r="W342" s="158">
        <f t="shared" si="153"/>
        <v>0</v>
      </c>
      <c r="X342" s="158">
        <f t="shared" si="154"/>
        <v>2266.0937981544935</v>
      </c>
      <c r="Y342" s="158">
        <f t="shared" si="155"/>
        <v>4330.8041437134052</v>
      </c>
      <c r="Z342" s="158">
        <f t="shared" si="156"/>
        <v>16011.271935442554</v>
      </c>
      <c r="AA342" s="162">
        <f t="shared" si="157"/>
        <v>6390.9197811749063</v>
      </c>
      <c r="AB342" s="38">
        <f t="shared" si="173"/>
        <v>45039.52076983179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66">
        <f t="shared" si="179"/>
        <v>13585.1781788435</v>
      </c>
      <c r="AI342" s="147">
        <f t="shared" si="180"/>
        <v>98132.914955861663</v>
      </c>
      <c r="AJ342" s="35">
        <f>IF(OR(K342="Yes",Summary!$G$77="EP"),$AI342*M342,AB342)</f>
        <v>45039.52076983179</v>
      </c>
      <c r="AK342" s="38">
        <f>IF(OR(L342="Yes",Summary!$G$77="EP"),$AI342*N342,AC342)</f>
        <v>0</v>
      </c>
      <c r="AL342" s="38">
        <f>IF(OR(M342="Yes",Summary!$G$77="EP"),$AI342*O342,AD342)</f>
        <v>0</v>
      </c>
      <c r="AM342" s="38">
        <f>IF(OR(N342="Yes",Summary!$G$77="EP"),$AI342*P342,AE342)</f>
        <v>13109.352622323746</v>
      </c>
      <c r="AN342" s="38">
        <f>IF(OR(O342="Yes",Summary!$G$77="EP"),$AI342*Q342,AF342)</f>
        <v>12878.945362574925</v>
      </c>
      <c r="AO342" s="38">
        <f>IF(OR(P342="Yes",Summary!$G$77="EP"),$AI342*R342,AG342)</f>
        <v>13519.918022287693</v>
      </c>
      <c r="AP342" s="159">
        <f>IF(OR(Q342="Yes",Summary!$G$77="EP"),$AI342*S342,AH342)</f>
        <v>13585.1781788435</v>
      </c>
      <c r="AQ342" s="161">
        <f t="shared" si="158"/>
        <v>27653.662902825436</v>
      </c>
      <c r="AR342" s="158">
        <f t="shared" si="159"/>
        <v>0</v>
      </c>
      <c r="AS342" s="158">
        <f t="shared" si="160"/>
        <v>0</v>
      </c>
      <c r="AT342" s="158">
        <f t="shared" si="161"/>
        <v>2266.0937981544935</v>
      </c>
      <c r="AU342" s="158">
        <f t="shared" si="162"/>
        <v>4330.8041437134052</v>
      </c>
      <c r="AV342" s="158">
        <f t="shared" si="163"/>
        <v>16011.271935442554</v>
      </c>
      <c r="AW342" s="162">
        <f t="shared" si="164"/>
        <v>6390.9197811749063</v>
      </c>
      <c r="AY342" s="40">
        <f t="shared" si="165"/>
        <v>100431.64580378616</v>
      </c>
      <c r="AZ342" s="176">
        <f t="shared" si="166"/>
        <v>102957.2320622079</v>
      </c>
      <c r="BA342" s="41">
        <f t="shared" si="167"/>
        <v>100816.56459609215</v>
      </c>
      <c r="BB342" s="176">
        <f t="shared" si="168"/>
        <v>104874.82097858997</v>
      </c>
      <c r="BC342" s="41">
        <f t="shared" si="169"/>
        <v>103031.5629005994</v>
      </c>
      <c r="BD342" s="176">
        <f t="shared" si="170"/>
        <v>108159.34417830153</v>
      </c>
      <c r="BE342" s="42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Growth'!O349</f>
        <v>No</v>
      </c>
      <c r="L343" s="155"/>
      <c r="M343" s="150">
        <f>Summary!$G$56</f>
        <v>0.5</v>
      </c>
      <c r="N343" s="149">
        <f>Summary!$G$57</f>
        <v>0</v>
      </c>
      <c r="O343" s="149">
        <f>Summary!$G$58</f>
        <v>0</v>
      </c>
      <c r="P343" s="149">
        <f>Summary!$G$59</f>
        <v>0.125</v>
      </c>
      <c r="Q343" s="149">
        <f>Summary!$G$60</f>
        <v>0.125</v>
      </c>
      <c r="R343" s="149">
        <f>Summary!$G$61</f>
        <v>0.125</v>
      </c>
      <c r="S343" s="149">
        <f>Summary!$G$62</f>
        <v>0.125</v>
      </c>
      <c r="T343" s="153">
        <f t="shared" si="172"/>
        <v>1</v>
      </c>
      <c r="U343" s="161">
        <f t="shared" si="151"/>
        <v>27653.662902825436</v>
      </c>
      <c r="V343" s="158">
        <f t="shared" si="152"/>
        <v>0</v>
      </c>
      <c r="W343" s="158">
        <f t="shared" si="153"/>
        <v>0</v>
      </c>
      <c r="X343" s="158">
        <f t="shared" si="154"/>
        <v>2266.0937981544935</v>
      </c>
      <c r="Y343" s="158">
        <f t="shared" si="155"/>
        <v>4330.8041437134052</v>
      </c>
      <c r="Z343" s="158">
        <f t="shared" si="156"/>
        <v>16011.271935442554</v>
      </c>
      <c r="AA343" s="162">
        <f t="shared" si="157"/>
        <v>6390.9197811749063</v>
      </c>
      <c r="AB343" s="38">
        <f t="shared" si="173"/>
        <v>45031.224670960939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66">
        <f t="shared" si="179"/>
        <v>13582.62181093103</v>
      </c>
      <c r="AI343" s="147">
        <f t="shared" si="180"/>
        <v>97914.233636656849</v>
      </c>
      <c r="AJ343" s="35">
        <f>IF(OR(K343="Yes",Summary!$G$77="EP"),$AI343*M343,AB343)</f>
        <v>45031.224670960939</v>
      </c>
      <c r="AK343" s="38">
        <f>IF(OR(L343="Yes",Summary!$G$77="EP"),$AI343*N343,AC343)</f>
        <v>0</v>
      </c>
      <c r="AL343" s="38">
        <f>IF(OR(M343="Yes",Summary!$G$77="EP"),$AI343*O343,AD343)</f>
        <v>0</v>
      </c>
      <c r="AM343" s="38">
        <f>IF(OR(N343="Yes",Summary!$G$77="EP"),$AI343*P343,AE343)</f>
        <v>12989.702869781187</v>
      </c>
      <c r="AN343" s="38">
        <f>IF(OR(O343="Yes",Summary!$G$77="EP"),$AI343*Q343,AF343)</f>
        <v>12840.401205695876</v>
      </c>
      <c r="AO343" s="38">
        <f>IF(OR(P343="Yes",Summary!$G$77="EP"),$AI343*R343,AG343)</f>
        <v>13470.283079287821</v>
      </c>
      <c r="AP343" s="159">
        <f>IF(OR(Q343="Yes",Summary!$G$77="EP"),$AI343*S343,AH343)</f>
        <v>13582.62181093103</v>
      </c>
      <c r="AQ343" s="161">
        <f t="shared" si="158"/>
        <v>27653.662902825436</v>
      </c>
      <c r="AR343" s="158">
        <f t="shared" si="159"/>
        <v>0</v>
      </c>
      <c r="AS343" s="158">
        <f t="shared" si="160"/>
        <v>0</v>
      </c>
      <c r="AT343" s="158">
        <f t="shared" si="161"/>
        <v>2266.0937981544935</v>
      </c>
      <c r="AU343" s="158">
        <f t="shared" si="162"/>
        <v>4330.8041437134052</v>
      </c>
      <c r="AV343" s="158">
        <f t="shared" si="163"/>
        <v>16011.271935442554</v>
      </c>
      <c r="AW343" s="162">
        <f t="shared" si="164"/>
        <v>6390.9197811749063</v>
      </c>
      <c r="AY343" s="40">
        <f t="shared" si="165"/>
        <v>100413.14669790961</v>
      </c>
      <c r="AZ343" s="176">
        <f t="shared" si="166"/>
        <v>102776.57777952323</v>
      </c>
      <c r="BA343" s="41">
        <f t="shared" si="167"/>
        <v>100495.77136191308</v>
      </c>
      <c r="BB343" s="176">
        <f t="shared" si="168"/>
        <v>103917.6229582495</v>
      </c>
      <c r="BC343" s="41">
        <f t="shared" si="169"/>
        <v>102723.20964556701</v>
      </c>
      <c r="BD343" s="176">
        <f t="shared" si="170"/>
        <v>107762.26463430256</v>
      </c>
      <c r="BE343" s="42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Growth'!O350</f>
        <v>No</v>
      </c>
      <c r="L344" s="155"/>
      <c r="M344" s="150">
        <f>Summary!$G$56</f>
        <v>0.5</v>
      </c>
      <c r="N344" s="149">
        <f>Summary!$G$57</f>
        <v>0</v>
      </c>
      <c r="O344" s="149">
        <f>Summary!$G$58</f>
        <v>0</v>
      </c>
      <c r="P344" s="149">
        <f>Summary!$G$59</f>
        <v>0.125</v>
      </c>
      <c r="Q344" s="149">
        <f>Summary!$G$60</f>
        <v>0.125</v>
      </c>
      <c r="R344" s="149">
        <f>Summary!$G$61</f>
        <v>0.125</v>
      </c>
      <c r="S344" s="149">
        <f>Summary!$G$62</f>
        <v>0.125</v>
      </c>
      <c r="T344" s="153">
        <f t="shared" si="172"/>
        <v>1</v>
      </c>
      <c r="U344" s="161">
        <f t="shared" si="151"/>
        <v>27653.662902825436</v>
      </c>
      <c r="V344" s="158">
        <f t="shared" si="152"/>
        <v>0</v>
      </c>
      <c r="W344" s="158">
        <f t="shared" si="153"/>
        <v>0</v>
      </c>
      <c r="X344" s="158">
        <f t="shared" si="154"/>
        <v>2266.0937981544935</v>
      </c>
      <c r="Y344" s="158">
        <f t="shared" si="155"/>
        <v>4330.8041437134052</v>
      </c>
      <c r="Z344" s="158">
        <f t="shared" si="156"/>
        <v>16011.271935442552</v>
      </c>
      <c r="AA344" s="162">
        <f t="shared" si="157"/>
        <v>6390.9197811749063</v>
      </c>
      <c r="AB344" s="38">
        <f t="shared" si="173"/>
        <v>45028.459304670658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66">
        <f t="shared" si="179"/>
        <v>13634.388261158545</v>
      </c>
      <c r="AI344" s="147">
        <f t="shared" si="180"/>
        <v>97937.926133390807</v>
      </c>
      <c r="AJ344" s="35">
        <f>IF(OR(K344="Yes",Summary!$G$77="EP"),$AI344*M344,AB344)</f>
        <v>45028.459304670658</v>
      </c>
      <c r="AK344" s="38">
        <f>IF(OR(L344="Yes",Summary!$G$77="EP"),$AI344*N344,AC344)</f>
        <v>0</v>
      </c>
      <c r="AL344" s="38">
        <f>IF(OR(M344="Yes",Summary!$G$77="EP"),$AI344*O344,AD344)</f>
        <v>0</v>
      </c>
      <c r="AM344" s="38">
        <f>IF(OR(N344="Yes",Summary!$G$77="EP"),$AI344*P344,AE344)</f>
        <v>13044.542339696527</v>
      </c>
      <c r="AN344" s="38">
        <f>IF(OR(O344="Yes",Summary!$G$77="EP"),$AI344*Q344,AF344)</f>
        <v>12833.904999480304</v>
      </c>
      <c r="AO344" s="38">
        <f>IF(OR(P344="Yes",Summary!$G$77="EP"),$AI344*R344,AG344)</f>
        <v>13396.631228384784</v>
      </c>
      <c r="AP344" s="159">
        <f>IF(OR(Q344="Yes",Summary!$G$77="EP"),$AI344*S344,AH344)</f>
        <v>13634.388261158545</v>
      </c>
      <c r="AQ344" s="161">
        <f t="shared" si="158"/>
        <v>27653.662902825436</v>
      </c>
      <c r="AR344" s="158">
        <f t="shared" si="159"/>
        <v>0</v>
      </c>
      <c r="AS344" s="158">
        <f t="shared" si="160"/>
        <v>0</v>
      </c>
      <c r="AT344" s="158">
        <f t="shared" si="161"/>
        <v>2266.0937981544935</v>
      </c>
      <c r="AU344" s="158">
        <f t="shared" si="162"/>
        <v>4330.8041437134052</v>
      </c>
      <c r="AV344" s="158">
        <f t="shared" si="163"/>
        <v>16011.271935442554</v>
      </c>
      <c r="AW344" s="162">
        <f t="shared" si="164"/>
        <v>6390.9197811749063</v>
      </c>
      <c r="AY344" s="40">
        <f t="shared" si="165"/>
        <v>100406.9803292841</v>
      </c>
      <c r="AZ344" s="176">
        <f t="shared" si="166"/>
        <v>102525.23269057063</v>
      </c>
      <c r="BA344" s="41">
        <f t="shared" si="167"/>
        <v>100492.53102621432</v>
      </c>
      <c r="BB344" s="176">
        <f t="shared" si="168"/>
        <v>104356.33871757222</v>
      </c>
      <c r="BC344" s="41">
        <f t="shared" si="169"/>
        <v>102671.23999584244</v>
      </c>
      <c r="BD344" s="176">
        <f t="shared" si="170"/>
        <v>107173.04982707827</v>
      </c>
      <c r="BE344" s="42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Growth'!O351</f>
        <v>No</v>
      </c>
      <c r="L345" s="155"/>
      <c r="M345" s="150">
        <f>Summary!$G$56</f>
        <v>0.5</v>
      </c>
      <c r="N345" s="149">
        <f>Summary!$G$57</f>
        <v>0</v>
      </c>
      <c r="O345" s="149">
        <f>Summary!$G$58</f>
        <v>0</v>
      </c>
      <c r="P345" s="149">
        <f>Summary!$G$59</f>
        <v>0.125</v>
      </c>
      <c r="Q345" s="149">
        <f>Summary!$G$60</f>
        <v>0.125</v>
      </c>
      <c r="R345" s="149">
        <f>Summary!$G$61</f>
        <v>0.125</v>
      </c>
      <c r="S345" s="149">
        <f>Summary!$G$62</f>
        <v>0.125</v>
      </c>
      <c r="T345" s="153">
        <f t="shared" si="172"/>
        <v>1</v>
      </c>
      <c r="U345" s="161">
        <f t="shared" si="151"/>
        <v>27653.662902825436</v>
      </c>
      <c r="V345" s="158">
        <f t="shared" si="152"/>
        <v>0</v>
      </c>
      <c r="W345" s="158">
        <f t="shared" si="153"/>
        <v>0</v>
      </c>
      <c r="X345" s="158">
        <f t="shared" si="154"/>
        <v>2266.0937981544935</v>
      </c>
      <c r="Y345" s="158">
        <f t="shared" si="155"/>
        <v>4330.8041437134052</v>
      </c>
      <c r="Z345" s="158">
        <f t="shared" si="156"/>
        <v>16011.271935442552</v>
      </c>
      <c r="AA345" s="162">
        <f t="shared" si="157"/>
        <v>6390.9197811749063</v>
      </c>
      <c r="AB345" s="38">
        <f t="shared" si="173"/>
        <v>45025.693938380376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66">
        <f t="shared" si="179"/>
        <v>13644.613732808424</v>
      </c>
      <c r="AI345" s="147">
        <f t="shared" si="180"/>
        <v>97938.123972992893</v>
      </c>
      <c r="AJ345" s="35">
        <f>IF(OR(K345="Yes",Summary!$G$77="EP"),$AI345*M345,AB345)</f>
        <v>45025.693938380376</v>
      </c>
      <c r="AK345" s="38">
        <f>IF(OR(L345="Yes",Summary!$G$77="EP"),$AI345*N345,AC345)</f>
        <v>0</v>
      </c>
      <c r="AL345" s="38">
        <f>IF(OR(M345="Yes",Summary!$G$77="EP"),$AI345*O345,AD345)</f>
        <v>0</v>
      </c>
      <c r="AM345" s="38">
        <f>IF(OR(N345="Yes",Summary!$G$77="EP"),$AI345*P345,AE345)</f>
        <v>13052.700277369882</v>
      </c>
      <c r="AN345" s="38">
        <f>IF(OR(O345="Yes",Summary!$G$77="EP"),$AI345*Q345,AF345)</f>
        <v>12815.282541662336</v>
      </c>
      <c r="AO345" s="38">
        <f>IF(OR(P345="Yes",Summary!$G$77="EP"),$AI345*R345,AG345)</f>
        <v>13399.833482771872</v>
      </c>
      <c r="AP345" s="159">
        <f>IF(OR(Q345="Yes",Summary!$G$77="EP"),$AI345*S345,AH345)</f>
        <v>13644.613732808424</v>
      </c>
      <c r="AQ345" s="161">
        <f t="shared" si="158"/>
        <v>27653.662902825436</v>
      </c>
      <c r="AR345" s="158">
        <f t="shared" si="159"/>
        <v>0</v>
      </c>
      <c r="AS345" s="158">
        <f t="shared" si="160"/>
        <v>0</v>
      </c>
      <c r="AT345" s="158">
        <f t="shared" si="161"/>
        <v>2266.0937981544935</v>
      </c>
      <c r="AU345" s="158">
        <f t="shared" si="162"/>
        <v>4330.8041437134052</v>
      </c>
      <c r="AV345" s="158">
        <f t="shared" si="163"/>
        <v>16011.271935442552</v>
      </c>
      <c r="AW345" s="162">
        <f t="shared" si="164"/>
        <v>6390.9197811749063</v>
      </c>
      <c r="AY345" s="40">
        <f t="shared" si="165"/>
        <v>100400.81396065858</v>
      </c>
      <c r="AZ345" s="176">
        <f t="shared" si="166"/>
        <v>102537.01449161528</v>
      </c>
      <c r="BA345" s="41">
        <f t="shared" si="167"/>
        <v>100518.45371180454</v>
      </c>
      <c r="BB345" s="176">
        <f t="shared" si="168"/>
        <v>104421.60221895906</v>
      </c>
      <c r="BC345" s="41">
        <f t="shared" si="169"/>
        <v>102522.26033329869</v>
      </c>
      <c r="BD345" s="176">
        <f t="shared" si="170"/>
        <v>107198.66786217497</v>
      </c>
      <c r="BE345" s="42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Growth'!O352</f>
        <v>No</v>
      </c>
      <c r="L346" s="155"/>
      <c r="M346" s="150">
        <f>Summary!$G$56</f>
        <v>0.5</v>
      </c>
      <c r="N346" s="149">
        <f>Summary!$G$57</f>
        <v>0</v>
      </c>
      <c r="O346" s="149">
        <f>Summary!$G$58</f>
        <v>0</v>
      </c>
      <c r="P346" s="149">
        <f>Summary!$G$59</f>
        <v>0.125</v>
      </c>
      <c r="Q346" s="149">
        <f>Summary!$G$60</f>
        <v>0.125</v>
      </c>
      <c r="R346" s="149">
        <f>Summary!$G$61</f>
        <v>0.125</v>
      </c>
      <c r="S346" s="149">
        <f>Summary!$G$62</f>
        <v>0.125</v>
      </c>
      <c r="T346" s="153">
        <f t="shared" si="172"/>
        <v>1</v>
      </c>
      <c r="U346" s="161">
        <f t="shared" si="151"/>
        <v>27653.662902825436</v>
      </c>
      <c r="V346" s="158">
        <f t="shared" si="152"/>
        <v>0</v>
      </c>
      <c r="W346" s="158">
        <f t="shared" si="153"/>
        <v>0</v>
      </c>
      <c r="X346" s="158">
        <f t="shared" si="154"/>
        <v>2266.0937981544935</v>
      </c>
      <c r="Y346" s="158">
        <f t="shared" si="155"/>
        <v>4330.8041437134052</v>
      </c>
      <c r="Z346" s="158">
        <f t="shared" si="156"/>
        <v>16011.271935442552</v>
      </c>
      <c r="AA346" s="162">
        <f t="shared" si="157"/>
        <v>6390.9197811749063</v>
      </c>
      <c r="AB346" s="38">
        <f t="shared" si="173"/>
        <v>45022.928572090095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66">
        <f t="shared" si="179"/>
        <v>13691.267447211003</v>
      </c>
      <c r="AI346" s="147">
        <f t="shared" si="180"/>
        <v>97741.060431047285</v>
      </c>
      <c r="AJ346" s="35">
        <f>IF(OR(K346="Yes",Summary!$G$77="EP"),$AI346*M346,AB346)</f>
        <v>45022.928572090095</v>
      </c>
      <c r="AK346" s="38">
        <f>IF(OR(L346="Yes",Summary!$G$77="EP"),$AI346*N346,AC346)</f>
        <v>0</v>
      </c>
      <c r="AL346" s="38">
        <f>IF(OR(M346="Yes",Summary!$G$77="EP"),$AI346*O346,AD346)</f>
        <v>0</v>
      </c>
      <c r="AM346" s="38">
        <f>IF(OR(N346="Yes",Summary!$G$77="EP"),$AI346*P346,AE346)</f>
        <v>13028.226464349815</v>
      </c>
      <c r="AN346" s="38">
        <f>IF(OR(O346="Yes",Summary!$G$77="EP"),$AI346*Q346,AF346)</f>
        <v>12731.698021688668</v>
      </c>
      <c r="AO346" s="38">
        <f>IF(OR(P346="Yes",Summary!$G$77="EP"),$AI346*R346,AG346)</f>
        <v>13266.939925707698</v>
      </c>
      <c r="AP346" s="159">
        <f>IF(OR(Q346="Yes",Summary!$G$77="EP"),$AI346*S346,AH346)</f>
        <v>13691.267447211003</v>
      </c>
      <c r="AQ346" s="161">
        <f t="shared" si="158"/>
        <v>27653.662902825436</v>
      </c>
      <c r="AR346" s="158">
        <f t="shared" si="159"/>
        <v>0</v>
      </c>
      <c r="AS346" s="158">
        <f t="shared" si="160"/>
        <v>0</v>
      </c>
      <c r="AT346" s="158">
        <f t="shared" si="161"/>
        <v>2266.0937981544935</v>
      </c>
      <c r="AU346" s="158">
        <f t="shared" si="162"/>
        <v>4330.8041437134052</v>
      </c>
      <c r="AV346" s="158">
        <f t="shared" si="163"/>
        <v>16011.271935442552</v>
      </c>
      <c r="AW346" s="162">
        <f t="shared" si="164"/>
        <v>6390.9197811749063</v>
      </c>
      <c r="AY346" s="40">
        <f t="shared" si="165"/>
        <v>100394.64759203306</v>
      </c>
      <c r="AZ346" s="176">
        <f t="shared" si="166"/>
        <v>102415.26921415387</v>
      </c>
      <c r="BA346" s="41">
        <f t="shared" si="167"/>
        <v>100281.90920579372</v>
      </c>
      <c r="BB346" s="176">
        <f t="shared" si="168"/>
        <v>104225.81171479852</v>
      </c>
      <c r="BC346" s="41">
        <f t="shared" si="169"/>
        <v>101853.58417350934</v>
      </c>
      <c r="BD346" s="176">
        <f t="shared" si="170"/>
        <v>106135.51940566159</v>
      </c>
      <c r="BE346" s="42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Growth'!O353</f>
        <v>No</v>
      </c>
      <c r="L347" s="155"/>
      <c r="M347" s="150">
        <f>Summary!$G$56</f>
        <v>0.5</v>
      </c>
      <c r="N347" s="149">
        <f>Summary!$G$57</f>
        <v>0</v>
      </c>
      <c r="O347" s="149">
        <f>Summary!$G$58</f>
        <v>0</v>
      </c>
      <c r="P347" s="149">
        <f>Summary!$G$59</f>
        <v>0.125</v>
      </c>
      <c r="Q347" s="149">
        <f>Summary!$G$60</f>
        <v>0.125</v>
      </c>
      <c r="R347" s="149">
        <f>Summary!$G$61</f>
        <v>0.125</v>
      </c>
      <c r="S347" s="149">
        <f>Summary!$G$62</f>
        <v>0.125</v>
      </c>
      <c r="T347" s="153">
        <f t="shared" si="172"/>
        <v>1</v>
      </c>
      <c r="U347" s="161">
        <f t="shared" si="151"/>
        <v>27653.662902825436</v>
      </c>
      <c r="V347" s="158">
        <f t="shared" si="152"/>
        <v>0</v>
      </c>
      <c r="W347" s="158">
        <f t="shared" si="153"/>
        <v>0</v>
      </c>
      <c r="X347" s="158">
        <f t="shared" si="154"/>
        <v>2266.0937981544935</v>
      </c>
      <c r="Y347" s="158">
        <f t="shared" si="155"/>
        <v>4330.8041437134052</v>
      </c>
      <c r="Z347" s="158">
        <f t="shared" si="156"/>
        <v>16011.271935442552</v>
      </c>
      <c r="AA347" s="162">
        <f t="shared" si="157"/>
        <v>6390.9197811749063</v>
      </c>
      <c r="AB347" s="38">
        <f t="shared" si="173"/>
        <v>45020.163205799807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66">
        <f t="shared" si="179"/>
        <v>13578.787259062323</v>
      </c>
      <c r="AI347" s="147">
        <f t="shared" si="180"/>
        <v>97551.447180755844</v>
      </c>
      <c r="AJ347" s="35">
        <f>IF(OR(K347="Yes",Summary!$G$77="EP"),$AI347*M347,AB347)</f>
        <v>45020.163205799807</v>
      </c>
      <c r="AK347" s="38">
        <f>IF(OR(L347="Yes",Summary!$G$77="EP"),$AI347*N347,AC347)</f>
        <v>0</v>
      </c>
      <c r="AL347" s="38">
        <f>IF(OR(M347="Yes",Summary!$G$77="EP"),$AI347*O347,AD347)</f>
        <v>0</v>
      </c>
      <c r="AM347" s="38">
        <f>IF(OR(N347="Yes",Summary!$G$77="EP"),$AI347*P347,AE347)</f>
        <v>12923.986149634708</v>
      </c>
      <c r="AN347" s="38">
        <f>IF(OR(O347="Yes",Summary!$G$77="EP"),$AI347*Q347,AF347)</f>
        <v>12639.884973841945</v>
      </c>
      <c r="AO347" s="38">
        <f>IF(OR(P347="Yes",Summary!$G$77="EP"),$AI347*R347,AG347)</f>
        <v>13388.625592417062</v>
      </c>
      <c r="AP347" s="159">
        <f>IF(OR(Q347="Yes",Summary!$G$77="EP"),$AI347*S347,AH347)</f>
        <v>13578.787259062323</v>
      </c>
      <c r="AQ347" s="161">
        <f t="shared" si="158"/>
        <v>27653.662902825436</v>
      </c>
      <c r="AR347" s="158">
        <f t="shared" si="159"/>
        <v>0</v>
      </c>
      <c r="AS347" s="158">
        <f t="shared" si="160"/>
        <v>0</v>
      </c>
      <c r="AT347" s="158">
        <f t="shared" si="161"/>
        <v>2266.0937981544935</v>
      </c>
      <c r="AU347" s="158">
        <f t="shared" si="162"/>
        <v>4330.8041437134052</v>
      </c>
      <c r="AV347" s="158">
        <f t="shared" si="163"/>
        <v>16011.271935442552</v>
      </c>
      <c r="AW347" s="162">
        <f t="shared" si="164"/>
        <v>6390.9197811749063</v>
      </c>
      <c r="AY347" s="40">
        <f t="shared" si="165"/>
        <v>100388.48122340754</v>
      </c>
      <c r="AZ347" s="176">
        <f t="shared" si="166"/>
        <v>102203.1967953501</v>
      </c>
      <c r="BA347" s="41">
        <f t="shared" si="167"/>
        <v>99821.781536567185</v>
      </c>
      <c r="BB347" s="176">
        <f t="shared" si="168"/>
        <v>103391.88919707766</v>
      </c>
      <c r="BC347" s="41">
        <f t="shared" si="169"/>
        <v>101119.07979073556</v>
      </c>
      <c r="BD347" s="176">
        <f t="shared" si="170"/>
        <v>107109.00473933649</v>
      </c>
      <c r="BE347" s="42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Growth'!O354</f>
        <v>No</v>
      </c>
      <c r="L348" s="155"/>
      <c r="M348" s="150">
        <f>Summary!$G$56</f>
        <v>0.5</v>
      </c>
      <c r="N348" s="149">
        <f>Summary!$G$57</f>
        <v>0</v>
      </c>
      <c r="O348" s="149">
        <f>Summary!$G$58</f>
        <v>0</v>
      </c>
      <c r="P348" s="149">
        <f>Summary!$G$59</f>
        <v>0.125</v>
      </c>
      <c r="Q348" s="149">
        <f>Summary!$G$60</f>
        <v>0.125</v>
      </c>
      <c r="R348" s="149">
        <f>Summary!$G$61</f>
        <v>0.125</v>
      </c>
      <c r="S348" s="149">
        <f>Summary!$G$62</f>
        <v>0.125</v>
      </c>
      <c r="T348" s="153">
        <f t="shared" si="172"/>
        <v>1</v>
      </c>
      <c r="U348" s="161">
        <f t="shared" si="151"/>
        <v>27653.662902825436</v>
      </c>
      <c r="V348" s="158">
        <f t="shared" si="152"/>
        <v>0</v>
      </c>
      <c r="W348" s="158">
        <f t="shared" si="153"/>
        <v>0</v>
      </c>
      <c r="X348" s="158">
        <f t="shared" si="154"/>
        <v>2266.0937981544935</v>
      </c>
      <c r="Y348" s="158">
        <f t="shared" si="155"/>
        <v>4330.8041437134052</v>
      </c>
      <c r="Z348" s="158">
        <f t="shared" si="156"/>
        <v>16011.271935442554</v>
      </c>
      <c r="AA348" s="162">
        <f t="shared" si="157"/>
        <v>6390.9197811749063</v>
      </c>
      <c r="AB348" s="38">
        <f t="shared" si="173"/>
        <v>45014.632473219244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66">
        <f t="shared" si="179"/>
        <v>13440.10429981083</v>
      </c>
      <c r="AI348" s="147">
        <f t="shared" si="180"/>
        <v>97381.358680686259</v>
      </c>
      <c r="AJ348" s="35">
        <f>IF(OR(K348="Yes",Summary!$G$77="EP"),$AI348*M348,AB348)</f>
        <v>45014.632473219244</v>
      </c>
      <c r="AK348" s="38">
        <f>IF(OR(L348="Yes",Summary!$G$77="EP"),$AI348*N348,AC348)</f>
        <v>0</v>
      </c>
      <c r="AL348" s="38">
        <f>IF(OR(M348="Yes",Summary!$G$77="EP"),$AI348*O348,AD348)</f>
        <v>0</v>
      </c>
      <c r="AM348" s="38">
        <f>IF(OR(N348="Yes",Summary!$G$77="EP"),$AI348*P348,AE348)</f>
        <v>12960.923478544626</v>
      </c>
      <c r="AN348" s="38">
        <f>IF(OR(O348="Yes",Summary!$G$77="EP"),$AI348*Q348,AF348)</f>
        <v>12666.735959532967</v>
      </c>
      <c r="AO348" s="38">
        <f>IF(OR(P348="Yes",Summary!$G$77="EP"),$AI348*R348,AG348)</f>
        <v>13298.962469578584</v>
      </c>
      <c r="AP348" s="159">
        <f>IF(OR(Q348="Yes",Summary!$G$77="EP"),$AI348*S348,AH348)</f>
        <v>13440.10429981083</v>
      </c>
      <c r="AQ348" s="161">
        <f t="shared" si="158"/>
        <v>27653.662902825436</v>
      </c>
      <c r="AR348" s="158">
        <f t="shared" si="159"/>
        <v>0</v>
      </c>
      <c r="AS348" s="158">
        <f t="shared" si="160"/>
        <v>0</v>
      </c>
      <c r="AT348" s="158">
        <f t="shared" si="161"/>
        <v>2266.0937981544935</v>
      </c>
      <c r="AU348" s="158">
        <f t="shared" si="162"/>
        <v>4330.8041437134052</v>
      </c>
      <c r="AV348" s="158">
        <f t="shared" si="163"/>
        <v>16011.271935442552</v>
      </c>
      <c r="AW348" s="162">
        <f t="shared" si="164"/>
        <v>6390.9197811749063</v>
      </c>
      <c r="AY348" s="40">
        <f t="shared" si="165"/>
        <v>100376.1484861565</v>
      </c>
      <c r="AZ348" s="176">
        <f t="shared" si="166"/>
        <v>102097.16058594824</v>
      </c>
      <c r="BA348" s="41">
        <f t="shared" si="167"/>
        <v>100012.96134279511</v>
      </c>
      <c r="BB348" s="176">
        <f t="shared" si="168"/>
        <v>103687.38782835701</v>
      </c>
      <c r="BC348" s="41">
        <f t="shared" si="169"/>
        <v>101333.88767626374</v>
      </c>
      <c r="BD348" s="176">
        <f t="shared" si="170"/>
        <v>106391.69975662867</v>
      </c>
      <c r="BE348" s="42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Growth'!O355</f>
        <v>No</v>
      </c>
      <c r="L349" s="155"/>
      <c r="M349" s="150">
        <f>Summary!$G$56</f>
        <v>0.5</v>
      </c>
      <c r="N349" s="149">
        <f>Summary!$G$57</f>
        <v>0</v>
      </c>
      <c r="O349" s="149">
        <f>Summary!$G$58</f>
        <v>0</v>
      </c>
      <c r="P349" s="149">
        <f>Summary!$G$59</f>
        <v>0.125</v>
      </c>
      <c r="Q349" s="149">
        <f>Summary!$G$60</f>
        <v>0.125</v>
      </c>
      <c r="R349" s="149">
        <f>Summary!$G$61</f>
        <v>0.125</v>
      </c>
      <c r="S349" s="149">
        <f>Summary!$G$62</f>
        <v>0.125</v>
      </c>
      <c r="T349" s="153">
        <f t="shared" si="172"/>
        <v>1</v>
      </c>
      <c r="U349" s="161">
        <f t="shared" si="151"/>
        <v>27653.662902825436</v>
      </c>
      <c r="V349" s="158">
        <f t="shared" si="152"/>
        <v>0</v>
      </c>
      <c r="W349" s="158">
        <f t="shared" si="153"/>
        <v>0</v>
      </c>
      <c r="X349" s="158">
        <f t="shared" si="154"/>
        <v>2266.0937981544935</v>
      </c>
      <c r="Y349" s="158">
        <f t="shared" si="155"/>
        <v>4330.8041437134052</v>
      </c>
      <c r="Z349" s="158">
        <f t="shared" si="156"/>
        <v>16011.271935442554</v>
      </c>
      <c r="AA349" s="162">
        <f t="shared" si="157"/>
        <v>6390.9197811749063</v>
      </c>
      <c r="AB349" s="38">
        <f t="shared" si="173"/>
        <v>45009.101740638675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66">
        <f t="shared" si="179"/>
        <v>13365.330538371081</v>
      </c>
      <c r="AI349" s="147">
        <f t="shared" si="180"/>
        <v>97478.177332181484</v>
      </c>
      <c r="AJ349" s="35">
        <f>IF(OR(K349="Yes",Summary!$G$77="EP"),$AI349*M349,AB349)</f>
        <v>45009.101740638675</v>
      </c>
      <c r="AK349" s="38">
        <f>IF(OR(L349="Yes",Summary!$G$77="EP"),$AI349*N349,AC349)</f>
        <v>0</v>
      </c>
      <c r="AL349" s="38">
        <f>IF(OR(M349="Yes",Summary!$G$77="EP"),$AI349*O349,AD349)</f>
        <v>0</v>
      </c>
      <c r="AM349" s="38">
        <f>IF(OR(N349="Yes",Summary!$G$77="EP"),$AI349*P349,AE349)</f>
        <v>13100.288247131126</v>
      </c>
      <c r="AN349" s="38">
        <f>IF(OR(O349="Yes",Summary!$G$77="EP"),$AI349*Q349,AF349)</f>
        <v>12642.050375913801</v>
      </c>
      <c r="AO349" s="38">
        <f>IF(OR(P349="Yes",Summary!$G$77="EP"),$AI349*R349,AG349)</f>
        <v>13361.406430126812</v>
      </c>
      <c r="AP349" s="159">
        <f>IF(OR(Q349="Yes",Summary!$G$77="EP"),$AI349*S349,AH349)</f>
        <v>13365.330538371081</v>
      </c>
      <c r="AQ349" s="161">
        <f t="shared" si="158"/>
        <v>27653.662902825436</v>
      </c>
      <c r="AR349" s="158">
        <f t="shared" si="159"/>
        <v>0</v>
      </c>
      <c r="AS349" s="158">
        <f t="shared" si="160"/>
        <v>0</v>
      </c>
      <c r="AT349" s="158">
        <f t="shared" si="161"/>
        <v>2266.0937981544935</v>
      </c>
      <c r="AU349" s="158">
        <f t="shared" si="162"/>
        <v>4330.8041437134052</v>
      </c>
      <c r="AV349" s="158">
        <f t="shared" si="163"/>
        <v>16011.271935442554</v>
      </c>
      <c r="AW349" s="162">
        <f t="shared" si="164"/>
        <v>6390.9197811749063</v>
      </c>
      <c r="AY349" s="40">
        <f t="shared" si="165"/>
        <v>100363.81574890547</v>
      </c>
      <c r="AZ349" s="176">
        <f t="shared" si="166"/>
        <v>102262.10580057338</v>
      </c>
      <c r="BA349" s="41">
        <f t="shared" si="167"/>
        <v>100589.74109717766</v>
      </c>
      <c r="BB349" s="176">
        <f t="shared" si="168"/>
        <v>104802.30597704901</v>
      </c>
      <c r="BC349" s="41">
        <f t="shared" si="169"/>
        <v>101136.40300731041</v>
      </c>
      <c r="BD349" s="176">
        <f t="shared" si="170"/>
        <v>106891.25144101448</v>
      </c>
      <c r="BE349" s="42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Growth'!O356</f>
        <v>No</v>
      </c>
      <c r="L350" s="155"/>
      <c r="M350" s="150">
        <f>Summary!$G$56</f>
        <v>0.5</v>
      </c>
      <c r="N350" s="149">
        <f>Summary!$G$57</f>
        <v>0</v>
      </c>
      <c r="O350" s="149">
        <f>Summary!$G$58</f>
        <v>0</v>
      </c>
      <c r="P350" s="149">
        <f>Summary!$G$59</f>
        <v>0.125</v>
      </c>
      <c r="Q350" s="149">
        <f>Summary!$G$60</f>
        <v>0.125</v>
      </c>
      <c r="R350" s="149">
        <f>Summary!$G$61</f>
        <v>0.125</v>
      </c>
      <c r="S350" s="149">
        <f>Summary!$G$62</f>
        <v>0.125</v>
      </c>
      <c r="T350" s="153">
        <f t="shared" si="172"/>
        <v>1</v>
      </c>
      <c r="U350" s="161">
        <f t="shared" si="151"/>
        <v>27653.662902825436</v>
      </c>
      <c r="V350" s="158">
        <f t="shared" si="152"/>
        <v>0</v>
      </c>
      <c r="W350" s="158">
        <f t="shared" si="153"/>
        <v>0</v>
      </c>
      <c r="X350" s="158">
        <f t="shared" si="154"/>
        <v>2266.0937981544935</v>
      </c>
      <c r="Y350" s="158">
        <f t="shared" si="155"/>
        <v>4330.8041437134052</v>
      </c>
      <c r="Z350" s="158">
        <f t="shared" si="156"/>
        <v>16011.271935442554</v>
      </c>
      <c r="AA350" s="162">
        <f t="shared" si="157"/>
        <v>6390.9197811749063</v>
      </c>
      <c r="AB350" s="38">
        <f t="shared" si="173"/>
        <v>45009.101740638675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66">
        <f t="shared" si="179"/>
        <v>13544.915384222099</v>
      </c>
      <c r="AI350" s="147">
        <f t="shared" si="180"/>
        <v>97049.165520405048</v>
      </c>
      <c r="AJ350" s="35">
        <f>IF(OR(K350="Yes",Summary!$G$77="EP"),$AI350*M350,AB350)</f>
        <v>45009.101740638675</v>
      </c>
      <c r="AK350" s="38">
        <f>IF(OR(L350="Yes",Summary!$G$77="EP"),$AI350*N350,AC350)</f>
        <v>0</v>
      </c>
      <c r="AL350" s="38">
        <f>IF(OR(M350="Yes",Summary!$G$77="EP"),$AI350*O350,AD350)</f>
        <v>0</v>
      </c>
      <c r="AM350" s="38">
        <f>IF(OR(N350="Yes",Summary!$G$77="EP"),$AI350*P350,AE350)</f>
        <v>12813.8539910444</v>
      </c>
      <c r="AN350" s="38">
        <f>IF(OR(O350="Yes",Summary!$G$77="EP"),$AI350*Q350,AF350)</f>
        <v>12436.770259501787</v>
      </c>
      <c r="AO350" s="38">
        <f>IF(OR(P350="Yes",Summary!$G$77="EP"),$AI350*R350,AG350)</f>
        <v>13244.52414499808</v>
      </c>
      <c r="AP350" s="159">
        <f>IF(OR(Q350="Yes",Summary!$G$77="EP"),$AI350*S350,AH350)</f>
        <v>13544.915384222099</v>
      </c>
      <c r="AQ350" s="161">
        <f t="shared" si="158"/>
        <v>27653.662902825436</v>
      </c>
      <c r="AR350" s="158">
        <f t="shared" si="159"/>
        <v>0</v>
      </c>
      <c r="AS350" s="158">
        <f t="shared" si="160"/>
        <v>0</v>
      </c>
      <c r="AT350" s="158">
        <f t="shared" si="161"/>
        <v>2266.0937981544935</v>
      </c>
      <c r="AU350" s="158">
        <f t="shared" si="162"/>
        <v>4330.8041437134052</v>
      </c>
      <c r="AV350" s="158">
        <f t="shared" si="163"/>
        <v>16011.271935442554</v>
      </c>
      <c r="AW350" s="162">
        <f t="shared" si="164"/>
        <v>6390.9197811749063</v>
      </c>
      <c r="AY350" s="40">
        <f t="shared" si="165"/>
        <v>100363.81574890547</v>
      </c>
      <c r="AZ350" s="176">
        <f t="shared" si="166"/>
        <v>102140.36052311196</v>
      </c>
      <c r="BA350" s="41">
        <f t="shared" si="167"/>
        <v>99517.189980882016</v>
      </c>
      <c r="BB350" s="176">
        <f t="shared" si="168"/>
        <v>102510.8319283552</v>
      </c>
      <c r="BC350" s="41">
        <f t="shared" si="169"/>
        <v>99494.162076014298</v>
      </c>
      <c r="BD350" s="176">
        <f t="shared" si="170"/>
        <v>105956.19315998464</v>
      </c>
      <c r="BE350" s="42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Growth'!O357</f>
        <v>No</v>
      </c>
      <c r="L351" s="155"/>
      <c r="M351" s="150">
        <f>Summary!$G$56</f>
        <v>0.5</v>
      </c>
      <c r="N351" s="149">
        <f>Summary!$G$57</f>
        <v>0</v>
      </c>
      <c r="O351" s="149">
        <f>Summary!$G$58</f>
        <v>0</v>
      </c>
      <c r="P351" s="149">
        <f>Summary!$G$59</f>
        <v>0.125</v>
      </c>
      <c r="Q351" s="149">
        <f>Summary!$G$60</f>
        <v>0.125</v>
      </c>
      <c r="R351" s="149">
        <f>Summary!$G$61</f>
        <v>0.125</v>
      </c>
      <c r="S351" s="149">
        <f>Summary!$G$62</f>
        <v>0.125</v>
      </c>
      <c r="T351" s="153">
        <f t="shared" si="172"/>
        <v>1</v>
      </c>
      <c r="U351" s="161">
        <f t="shared" si="151"/>
        <v>27653.662902825436</v>
      </c>
      <c r="V351" s="158">
        <f t="shared" si="152"/>
        <v>0</v>
      </c>
      <c r="W351" s="158">
        <f t="shared" si="153"/>
        <v>0</v>
      </c>
      <c r="X351" s="158">
        <f t="shared" si="154"/>
        <v>2266.0937981544935</v>
      </c>
      <c r="Y351" s="158">
        <f t="shared" si="155"/>
        <v>4330.8041437134052</v>
      </c>
      <c r="Z351" s="158">
        <f t="shared" si="156"/>
        <v>16011.271935442554</v>
      </c>
      <c r="AA351" s="162">
        <f t="shared" si="157"/>
        <v>6390.9197811749063</v>
      </c>
      <c r="AB351" s="38">
        <f t="shared" si="173"/>
        <v>45006.336374348393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66">
        <f t="shared" si="179"/>
        <v>13438.826115854592</v>
      </c>
      <c r="AI351" s="147">
        <f t="shared" si="180"/>
        <v>96650.007924790756</v>
      </c>
      <c r="AJ351" s="35">
        <f>IF(OR(K351="Yes",Summary!$G$77="EP"),$AI351*M351,AB351)</f>
        <v>45006.336374348393</v>
      </c>
      <c r="AK351" s="38">
        <f>IF(OR(L351="Yes",Summary!$G$77="EP"),$AI351*N351,AC351)</f>
        <v>0</v>
      </c>
      <c r="AL351" s="38">
        <f>IF(OR(M351="Yes",Summary!$G$77="EP"),$AI351*O351,AD351)</f>
        <v>0</v>
      </c>
      <c r="AM351" s="38">
        <f>IF(OR(N351="Yes",Summary!$G$77="EP"),$AI351*P351,AE351)</f>
        <v>12661.572487808417</v>
      </c>
      <c r="AN351" s="38">
        <f>IF(OR(O351="Yes",Summary!$G$77="EP"),$AI351*Q351,AF351)</f>
        <v>12300.349928974812</v>
      </c>
      <c r="AO351" s="38">
        <f>IF(OR(P351="Yes",Summary!$G$77="EP"),$AI351*R351,AG351)</f>
        <v>13242.923017804535</v>
      </c>
      <c r="AP351" s="159">
        <f>IF(OR(Q351="Yes",Summary!$G$77="EP"),$AI351*S351,AH351)</f>
        <v>13438.826115854592</v>
      </c>
      <c r="AQ351" s="161">
        <f t="shared" si="158"/>
        <v>27653.662902825436</v>
      </c>
      <c r="AR351" s="158">
        <f t="shared" si="159"/>
        <v>0</v>
      </c>
      <c r="AS351" s="158">
        <f t="shared" si="160"/>
        <v>0</v>
      </c>
      <c r="AT351" s="158">
        <f t="shared" si="161"/>
        <v>2266.0937981544935</v>
      </c>
      <c r="AU351" s="158">
        <f t="shared" si="162"/>
        <v>4330.8041437134052</v>
      </c>
      <c r="AV351" s="158">
        <f t="shared" si="163"/>
        <v>16011.271935442554</v>
      </c>
      <c r="AW351" s="162">
        <f t="shared" si="164"/>
        <v>6390.9197811749063</v>
      </c>
      <c r="AY351" s="40">
        <f t="shared" si="165"/>
        <v>100357.64938027995</v>
      </c>
      <c r="AZ351" s="176">
        <f t="shared" si="166"/>
        <v>101865.45183207006</v>
      </c>
      <c r="BA351" s="41">
        <f t="shared" si="167"/>
        <v>99070.02365445059</v>
      </c>
      <c r="BB351" s="176">
        <f t="shared" si="168"/>
        <v>101292.57990246733</v>
      </c>
      <c r="BC351" s="41">
        <f t="shared" si="169"/>
        <v>98402.799431798499</v>
      </c>
      <c r="BD351" s="176">
        <f t="shared" si="170"/>
        <v>105943.38414243628</v>
      </c>
      <c r="BE351" s="42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Growth'!O358</f>
        <v>No</v>
      </c>
      <c r="L352" s="155"/>
      <c r="M352" s="150">
        <f>Summary!$G$56</f>
        <v>0.5</v>
      </c>
      <c r="N352" s="149">
        <f>Summary!$G$57</f>
        <v>0</v>
      </c>
      <c r="O352" s="149">
        <f>Summary!$G$58</f>
        <v>0</v>
      </c>
      <c r="P352" s="149">
        <f>Summary!$G$59</f>
        <v>0.125</v>
      </c>
      <c r="Q352" s="149">
        <f>Summary!$G$60</f>
        <v>0.125</v>
      </c>
      <c r="R352" s="149">
        <f>Summary!$G$61</f>
        <v>0.125</v>
      </c>
      <c r="S352" s="149">
        <f>Summary!$G$62</f>
        <v>0.125</v>
      </c>
      <c r="T352" s="153">
        <f t="shared" si="172"/>
        <v>1</v>
      </c>
      <c r="U352" s="161">
        <f t="shared" si="151"/>
        <v>27653.662902825436</v>
      </c>
      <c r="V352" s="158">
        <f t="shared" si="152"/>
        <v>0</v>
      </c>
      <c r="W352" s="158">
        <f t="shared" si="153"/>
        <v>0</v>
      </c>
      <c r="X352" s="158">
        <f t="shared" si="154"/>
        <v>2266.0937981544935</v>
      </c>
      <c r="Y352" s="158">
        <f t="shared" si="155"/>
        <v>4330.8041437134052</v>
      </c>
      <c r="Z352" s="158">
        <f t="shared" si="156"/>
        <v>16011.271935442554</v>
      </c>
      <c r="AA352" s="162">
        <f t="shared" si="157"/>
        <v>6390.9197811749063</v>
      </c>
      <c r="AB352" s="38">
        <f t="shared" si="173"/>
        <v>45003.571008058112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66">
        <f t="shared" si="179"/>
        <v>13317.39864001227</v>
      </c>
      <c r="AI352" s="147">
        <f t="shared" si="180"/>
        <v>95653.102915502473</v>
      </c>
      <c r="AJ352" s="35">
        <f>IF(OR(K352="Yes",Summary!$G$77="EP"),$AI352*M352,AB352)</f>
        <v>45003.571008058112</v>
      </c>
      <c r="AK352" s="38">
        <f>IF(OR(L352="Yes",Summary!$G$77="EP"),$AI352*N352,AC352)</f>
        <v>0</v>
      </c>
      <c r="AL352" s="38">
        <f>IF(OR(M352="Yes",Summary!$G$77="EP"),$AI352*O352,AD352)</f>
        <v>0</v>
      </c>
      <c r="AM352" s="38">
        <f>IF(OR(N352="Yes",Summary!$G$77="EP"),$AI352*P352,AE352)</f>
        <v>12168.017258570368</v>
      </c>
      <c r="AN352" s="38">
        <f>IF(OR(O352="Yes",Summary!$G$77="EP"),$AI352*Q352,AF352)</f>
        <v>11982.03582441188</v>
      </c>
      <c r="AO352" s="38">
        <f>IF(OR(P352="Yes",Summary!$G$77="EP"),$AI352*R352,AG352)</f>
        <v>13182.080184449855</v>
      </c>
      <c r="AP352" s="159">
        <f>IF(OR(Q352="Yes",Summary!$G$77="EP"),$AI352*S352,AH352)</f>
        <v>13317.39864001227</v>
      </c>
      <c r="AQ352" s="161">
        <f t="shared" si="158"/>
        <v>27653.662902825436</v>
      </c>
      <c r="AR352" s="158">
        <f t="shared" si="159"/>
        <v>0</v>
      </c>
      <c r="AS352" s="158">
        <f t="shared" si="160"/>
        <v>0</v>
      </c>
      <c r="AT352" s="158">
        <f t="shared" si="161"/>
        <v>2266.0937981544935</v>
      </c>
      <c r="AU352" s="158">
        <f t="shared" si="162"/>
        <v>4330.8041437134052</v>
      </c>
      <c r="AV352" s="158">
        <f t="shared" si="163"/>
        <v>16011.271935442554</v>
      </c>
      <c r="AW352" s="162">
        <f t="shared" si="164"/>
        <v>6390.9197811749063</v>
      </c>
      <c r="AY352" s="40">
        <f t="shared" si="165"/>
        <v>100351.48301165443</v>
      </c>
      <c r="AZ352" s="176">
        <f t="shared" si="166"/>
        <v>101233.16184267368</v>
      </c>
      <c r="BA352" s="41">
        <f t="shared" si="167"/>
        <v>97359.126405495597</v>
      </c>
      <c r="BB352" s="176">
        <f t="shared" si="168"/>
        <v>97344.138068562941</v>
      </c>
      <c r="BC352" s="41">
        <f t="shared" si="169"/>
        <v>95856.286595295038</v>
      </c>
      <c r="BD352" s="176">
        <f t="shared" si="170"/>
        <v>105456.64147559882</v>
      </c>
      <c r="BE352" s="42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Growth'!O359</f>
        <v>No</v>
      </c>
      <c r="L353" s="155"/>
      <c r="M353" s="150">
        <f>Summary!$G$56</f>
        <v>0.5</v>
      </c>
      <c r="N353" s="149">
        <f>Summary!$G$57</f>
        <v>0</v>
      </c>
      <c r="O353" s="149">
        <f>Summary!$G$58</f>
        <v>0</v>
      </c>
      <c r="P353" s="149">
        <f>Summary!$G$59</f>
        <v>0.125</v>
      </c>
      <c r="Q353" s="149">
        <f>Summary!$G$60</f>
        <v>0.125</v>
      </c>
      <c r="R353" s="149">
        <f>Summary!$G$61</f>
        <v>0.125</v>
      </c>
      <c r="S353" s="149">
        <f>Summary!$G$62</f>
        <v>0.125</v>
      </c>
      <c r="T353" s="153">
        <f t="shared" si="172"/>
        <v>1</v>
      </c>
      <c r="U353" s="161">
        <f t="shared" si="151"/>
        <v>27653.662902825439</v>
      </c>
      <c r="V353" s="158">
        <f t="shared" si="152"/>
        <v>0</v>
      </c>
      <c r="W353" s="158">
        <f t="shared" si="153"/>
        <v>0</v>
      </c>
      <c r="X353" s="158">
        <f t="shared" si="154"/>
        <v>2266.0937981544935</v>
      </c>
      <c r="Y353" s="158">
        <f t="shared" si="155"/>
        <v>4330.8041437134052</v>
      </c>
      <c r="Z353" s="158">
        <f t="shared" si="156"/>
        <v>16011.271935442554</v>
      </c>
      <c r="AA353" s="162">
        <f t="shared" si="157"/>
        <v>6390.9197811749063</v>
      </c>
      <c r="AB353" s="38">
        <f t="shared" si="173"/>
        <v>44995.274909187268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66">
        <f t="shared" si="179"/>
        <v>13191.497520323122</v>
      </c>
      <c r="AI353" s="147">
        <f t="shared" si="180"/>
        <v>95213.918933787034</v>
      </c>
      <c r="AJ353" s="35">
        <f>IF(OR(K353="Yes",Summary!$G$77="EP"),$AI353*M353,AB353)</f>
        <v>44995.274909187268</v>
      </c>
      <c r="AK353" s="38">
        <f>IF(OR(L353="Yes",Summary!$G$77="EP"),$AI353*N353,AC353)</f>
        <v>0</v>
      </c>
      <c r="AL353" s="38">
        <f>IF(OR(M353="Yes",Summary!$G$77="EP"),$AI353*O353,AD353)</f>
        <v>0</v>
      </c>
      <c r="AM353" s="38">
        <f>IF(OR(N353="Yes",Summary!$G$77="EP"),$AI353*P353,AE353)</f>
        <v>12112.724569895399</v>
      </c>
      <c r="AN353" s="38">
        <f>IF(OR(O353="Yes",Summary!$G$77="EP"),$AI353*Q353,AF353)</f>
        <v>11866.836434189101</v>
      </c>
      <c r="AO353" s="38">
        <f>IF(OR(P353="Yes",Summary!$G$77="EP"),$AI353*R353,AG353)</f>
        <v>13047.585500192135</v>
      </c>
      <c r="AP353" s="159">
        <f>IF(OR(Q353="Yes",Summary!$G$77="EP"),$AI353*S353,AH353)</f>
        <v>13191.497520323122</v>
      </c>
      <c r="AQ353" s="161">
        <f t="shared" si="158"/>
        <v>27653.662902825436</v>
      </c>
      <c r="AR353" s="158">
        <f t="shared" si="159"/>
        <v>0</v>
      </c>
      <c r="AS353" s="158">
        <f t="shared" si="160"/>
        <v>0</v>
      </c>
      <c r="AT353" s="158">
        <f t="shared" si="161"/>
        <v>2266.0937981544935</v>
      </c>
      <c r="AU353" s="158">
        <f t="shared" si="162"/>
        <v>4330.8041437134052</v>
      </c>
      <c r="AV353" s="158">
        <f t="shared" si="163"/>
        <v>16011.271935442554</v>
      </c>
      <c r="AW353" s="162">
        <f t="shared" si="164"/>
        <v>6390.9197811749063</v>
      </c>
      <c r="AY353" s="40">
        <f t="shared" si="165"/>
        <v>100332.98390577789</v>
      </c>
      <c r="AZ353" s="176">
        <f t="shared" si="166"/>
        <v>100926.83501551271</v>
      </c>
      <c r="BA353" s="41">
        <f t="shared" si="167"/>
        <v>96937.882764654409</v>
      </c>
      <c r="BB353" s="176">
        <f t="shared" si="168"/>
        <v>96901.796559163195</v>
      </c>
      <c r="BC353" s="41">
        <f t="shared" si="169"/>
        <v>94934.691473512808</v>
      </c>
      <c r="BD353" s="176">
        <f t="shared" si="170"/>
        <v>104380.68400153708</v>
      </c>
      <c r="BE353" s="42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Growth'!O360</f>
        <v>No</v>
      </c>
      <c r="L354" s="155"/>
      <c r="M354" s="150">
        <f>Summary!$G$56</f>
        <v>0.5</v>
      </c>
      <c r="N354" s="149">
        <f>Summary!$G$57</f>
        <v>0</v>
      </c>
      <c r="O354" s="149">
        <f>Summary!$G$58</f>
        <v>0</v>
      </c>
      <c r="P354" s="149">
        <f>Summary!$G$59</f>
        <v>0.125</v>
      </c>
      <c r="Q354" s="149">
        <f>Summary!$G$60</f>
        <v>0.125</v>
      </c>
      <c r="R354" s="149">
        <f>Summary!$G$61</f>
        <v>0.125</v>
      </c>
      <c r="S354" s="149">
        <f>Summary!$G$62</f>
        <v>0.125</v>
      </c>
      <c r="T354" s="153">
        <f t="shared" si="172"/>
        <v>1</v>
      </c>
      <c r="U354" s="161">
        <f t="shared" si="151"/>
        <v>27653.662902825439</v>
      </c>
      <c r="V354" s="158">
        <f t="shared" si="152"/>
        <v>0</v>
      </c>
      <c r="W354" s="158">
        <f t="shared" si="153"/>
        <v>0</v>
      </c>
      <c r="X354" s="158">
        <f t="shared" si="154"/>
        <v>2266.0937981544935</v>
      </c>
      <c r="Y354" s="158">
        <f t="shared" si="155"/>
        <v>4330.8041437134052</v>
      </c>
      <c r="Z354" s="158">
        <f t="shared" si="156"/>
        <v>16011.271935442554</v>
      </c>
      <c r="AA354" s="162">
        <f t="shared" si="157"/>
        <v>6390.9197811749063</v>
      </c>
      <c r="AB354" s="38">
        <f t="shared" si="173"/>
        <v>44992.509542896987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66">
        <f t="shared" si="179"/>
        <v>13136.535610205019</v>
      </c>
      <c r="AI354" s="147">
        <f t="shared" si="180"/>
        <v>95275.146449532651</v>
      </c>
      <c r="AJ354" s="35">
        <f>IF(OR(K354="Yes",Summary!$G$77="EP"),$AI354*M354,AB354)</f>
        <v>44992.509542896987</v>
      </c>
      <c r="AK354" s="38">
        <f>IF(OR(L354="Yes",Summary!$G$77="EP"),$AI354*N354,AC354)</f>
        <v>0</v>
      </c>
      <c r="AL354" s="38">
        <f>IF(OR(M354="Yes",Summary!$G$77="EP"),$AI354*O354,AD354)</f>
        <v>0</v>
      </c>
      <c r="AM354" s="38">
        <f>IF(OR(N354="Yes",Summary!$G$77="EP"),$AI354*P354,AE354)</f>
        <v>12119.522851289863</v>
      </c>
      <c r="AN354" s="38">
        <f>IF(OR(O354="Yes",Summary!$G$77="EP"),$AI354*Q354,AF354)</f>
        <v>11910.144475626237</v>
      </c>
      <c r="AO354" s="38">
        <f>IF(OR(P354="Yes",Summary!$G$77="EP"),$AI354*R354,AG354)</f>
        <v>13116.433969514541</v>
      </c>
      <c r="AP354" s="159">
        <f>IF(OR(Q354="Yes",Summary!$G$77="EP"),$AI354*S354,AH354)</f>
        <v>13136.535610205019</v>
      </c>
      <c r="AQ354" s="161">
        <f t="shared" si="158"/>
        <v>27653.662902825439</v>
      </c>
      <c r="AR354" s="158">
        <f t="shared" si="159"/>
        <v>0</v>
      </c>
      <c r="AS354" s="158">
        <f t="shared" si="160"/>
        <v>0</v>
      </c>
      <c r="AT354" s="158">
        <f t="shared" si="161"/>
        <v>2266.0937981544935</v>
      </c>
      <c r="AU354" s="158">
        <f t="shared" si="162"/>
        <v>4330.8041437134052</v>
      </c>
      <c r="AV354" s="158">
        <f t="shared" si="163"/>
        <v>16011.271935442554</v>
      </c>
      <c r="AW354" s="162">
        <f t="shared" si="164"/>
        <v>6390.9197811749063</v>
      </c>
      <c r="AY354" s="40">
        <f t="shared" si="165"/>
        <v>100326.81753715237</v>
      </c>
      <c r="AZ354" s="176">
        <f t="shared" si="166"/>
        <v>100883.63507834898</v>
      </c>
      <c r="BA354" s="41">
        <f t="shared" si="167"/>
        <v>97018.891157123871</v>
      </c>
      <c r="BB354" s="176">
        <f t="shared" si="168"/>
        <v>96956.182810318904</v>
      </c>
      <c r="BC354" s="41">
        <f t="shared" si="169"/>
        <v>95281.155805009897</v>
      </c>
      <c r="BD354" s="176">
        <f t="shared" si="170"/>
        <v>104931.47175611631</v>
      </c>
      <c r="BE354" s="42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Growth'!O361</f>
        <v>No</v>
      </c>
      <c r="L355" s="155"/>
      <c r="M355" s="150">
        <f>Summary!$G$56</f>
        <v>0.5</v>
      </c>
      <c r="N355" s="149">
        <f>Summary!$G$57</f>
        <v>0</v>
      </c>
      <c r="O355" s="149">
        <f>Summary!$G$58</f>
        <v>0</v>
      </c>
      <c r="P355" s="149">
        <f>Summary!$G$59</f>
        <v>0.125</v>
      </c>
      <c r="Q355" s="149">
        <f>Summary!$G$60</f>
        <v>0.125</v>
      </c>
      <c r="R355" s="149">
        <f>Summary!$G$61</f>
        <v>0.125</v>
      </c>
      <c r="S355" s="149">
        <f>Summary!$G$62</f>
        <v>0.125</v>
      </c>
      <c r="T355" s="153">
        <f t="shared" si="172"/>
        <v>1</v>
      </c>
      <c r="U355" s="161">
        <f t="shared" si="151"/>
        <v>27653.662902825439</v>
      </c>
      <c r="V355" s="158">
        <f t="shared" si="152"/>
        <v>0</v>
      </c>
      <c r="W355" s="158">
        <f t="shared" si="153"/>
        <v>0</v>
      </c>
      <c r="X355" s="158">
        <f t="shared" si="154"/>
        <v>2266.0937981544935</v>
      </c>
      <c r="Y355" s="158">
        <f t="shared" si="155"/>
        <v>4330.8041437134052</v>
      </c>
      <c r="Z355" s="158">
        <f t="shared" si="156"/>
        <v>16011.271935442552</v>
      </c>
      <c r="AA355" s="162">
        <f t="shared" si="157"/>
        <v>6390.9197811749063</v>
      </c>
      <c r="AB355" s="38">
        <f t="shared" si="173"/>
        <v>44989.744176606706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66">
        <f t="shared" si="179"/>
        <v>13043.867273377984</v>
      </c>
      <c r="AI355" s="147">
        <f t="shared" si="180"/>
        <v>95192.79681680756</v>
      </c>
      <c r="AJ355" s="35">
        <f>IF(OR(K355="Yes",Summary!$G$77="EP"),$AI355*M355,AB355)</f>
        <v>44989.744176606706</v>
      </c>
      <c r="AK355" s="38">
        <f>IF(OR(L355="Yes",Summary!$G$77="EP"),$AI355*N355,AC355)</f>
        <v>0</v>
      </c>
      <c r="AL355" s="38">
        <f>IF(OR(M355="Yes",Summary!$G$77="EP"),$AI355*O355,AD355)</f>
        <v>0</v>
      </c>
      <c r="AM355" s="38">
        <f>IF(OR(N355="Yes",Summary!$G$77="EP"),$AI355*P355,AE355)</f>
        <v>12140.824132992513</v>
      </c>
      <c r="AN355" s="38">
        <f>IF(OR(O355="Yes",Summary!$G$77="EP"),$AI355*Q355,AF355)</f>
        <v>11970.775733638224</v>
      </c>
      <c r="AO355" s="38">
        <f>IF(OR(P355="Yes",Summary!$G$77="EP"),$AI355*R355,AG355)</f>
        <v>13047.585500192135</v>
      </c>
      <c r="AP355" s="159">
        <f>IF(OR(Q355="Yes",Summary!$G$77="EP"),$AI355*S355,AH355)</f>
        <v>13043.867273377984</v>
      </c>
      <c r="AQ355" s="161">
        <f t="shared" si="158"/>
        <v>27653.662902825439</v>
      </c>
      <c r="AR355" s="158">
        <f t="shared" si="159"/>
        <v>0</v>
      </c>
      <c r="AS355" s="158">
        <f t="shared" si="160"/>
        <v>0</v>
      </c>
      <c r="AT355" s="158">
        <f t="shared" si="161"/>
        <v>2266.0937981544935</v>
      </c>
      <c r="AU355" s="158">
        <f t="shared" si="162"/>
        <v>4330.8041437134052</v>
      </c>
      <c r="AV355" s="158">
        <f t="shared" si="163"/>
        <v>16011.271935442554</v>
      </c>
      <c r="AW355" s="162">
        <f t="shared" si="164"/>
        <v>6390.9197811749063</v>
      </c>
      <c r="AY355" s="40">
        <f t="shared" si="165"/>
        <v>100320.65116852686</v>
      </c>
      <c r="AZ355" s="176">
        <f t="shared" si="166"/>
        <v>100899.3441464085</v>
      </c>
      <c r="BA355" s="41">
        <f t="shared" si="167"/>
        <v>97158.225592171351</v>
      </c>
      <c r="BB355" s="176">
        <f t="shared" si="168"/>
        <v>97126.593063940105</v>
      </c>
      <c r="BC355" s="41">
        <f t="shared" si="169"/>
        <v>95766.20586910579</v>
      </c>
      <c r="BD355" s="176">
        <f t="shared" si="170"/>
        <v>104380.68400153708</v>
      </c>
      <c r="BE355" s="42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Growth'!O362</f>
        <v>No</v>
      </c>
      <c r="L356" s="155"/>
      <c r="M356" s="150">
        <f>Summary!$G$56</f>
        <v>0.5</v>
      </c>
      <c r="N356" s="149">
        <f>Summary!$G$57</f>
        <v>0</v>
      </c>
      <c r="O356" s="149">
        <f>Summary!$G$58</f>
        <v>0</v>
      </c>
      <c r="P356" s="149">
        <f>Summary!$G$59</f>
        <v>0.125</v>
      </c>
      <c r="Q356" s="149">
        <f>Summary!$G$60</f>
        <v>0.125</v>
      </c>
      <c r="R356" s="149">
        <f>Summary!$G$61</f>
        <v>0.125</v>
      </c>
      <c r="S356" s="149">
        <f>Summary!$G$62</f>
        <v>0.125</v>
      </c>
      <c r="T356" s="153">
        <f t="shared" si="172"/>
        <v>1</v>
      </c>
      <c r="U356" s="161">
        <f t="shared" si="151"/>
        <v>27653.662902825439</v>
      </c>
      <c r="V356" s="158">
        <f t="shared" si="152"/>
        <v>0</v>
      </c>
      <c r="W356" s="158">
        <f t="shared" si="153"/>
        <v>0</v>
      </c>
      <c r="X356" s="158">
        <f t="shared" si="154"/>
        <v>2266.0937981544935</v>
      </c>
      <c r="Y356" s="158">
        <f t="shared" si="155"/>
        <v>4330.8041437134052</v>
      </c>
      <c r="Z356" s="158">
        <f t="shared" si="156"/>
        <v>16011.271935442552</v>
      </c>
      <c r="AA356" s="162">
        <f t="shared" si="157"/>
        <v>6390.9197811749063</v>
      </c>
      <c r="AB356" s="38">
        <f t="shared" si="173"/>
        <v>44986.978810316425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66">
        <f t="shared" si="179"/>
        <v>12859.808783680146</v>
      </c>
      <c r="AI356" s="147">
        <f t="shared" si="180"/>
        <v>94934.645686985416</v>
      </c>
      <c r="AJ356" s="35">
        <f>IF(OR(K356="Yes",Summary!$G$77="EP"),$AI356*M356,AB356)</f>
        <v>44986.978810316425</v>
      </c>
      <c r="AK356" s="38">
        <f>IF(OR(L356="Yes",Summary!$G$77="EP"),$AI356*N356,AC356)</f>
        <v>0</v>
      </c>
      <c r="AL356" s="38">
        <f>IF(OR(M356="Yes",Summary!$G$77="EP"),$AI356*O356,AD356)</f>
        <v>0</v>
      </c>
      <c r="AM356" s="38">
        <f>IF(OR(N356="Yes",Summary!$G$77="EP"),$AI356*P356,AE356)</f>
        <v>12097.768350827579</v>
      </c>
      <c r="AN356" s="38">
        <f>IF(OR(O356="Yes",Summary!$G$77="EP"),$AI356*Q356,AF356)</f>
        <v>12062.588781484947</v>
      </c>
      <c r="AO356" s="38">
        <f>IF(OR(P356="Yes",Summary!$G$77="EP"),$AI356*R356,AG356)</f>
        <v>12927.500960676316</v>
      </c>
      <c r="AP356" s="159">
        <f>IF(OR(Q356="Yes",Summary!$G$77="EP"),$AI356*S356,AH356)</f>
        <v>12859.808783680146</v>
      </c>
      <c r="AQ356" s="161">
        <f t="shared" si="158"/>
        <v>27653.662902825439</v>
      </c>
      <c r="AR356" s="158">
        <f t="shared" si="159"/>
        <v>0</v>
      </c>
      <c r="AS356" s="158">
        <f t="shared" si="160"/>
        <v>0</v>
      </c>
      <c r="AT356" s="158">
        <f t="shared" si="161"/>
        <v>2266.0937981544935</v>
      </c>
      <c r="AU356" s="158">
        <f t="shared" si="162"/>
        <v>4330.8041437134052</v>
      </c>
      <c r="AV356" s="158">
        <f t="shared" si="163"/>
        <v>16011.271935442552</v>
      </c>
      <c r="AW356" s="162">
        <f t="shared" si="164"/>
        <v>6390.9197811749063</v>
      </c>
      <c r="AY356" s="40">
        <f t="shared" si="165"/>
        <v>100314.48479990134</v>
      </c>
      <c r="AZ356" s="176">
        <f t="shared" si="166"/>
        <v>100718.68986372383</v>
      </c>
      <c r="BA356" s="41">
        <f t="shared" si="167"/>
        <v>96999.449142931204</v>
      </c>
      <c r="BB356" s="176">
        <f t="shared" si="168"/>
        <v>96782.146806620629</v>
      </c>
      <c r="BC356" s="41">
        <f t="shared" si="169"/>
        <v>96500.710251879573</v>
      </c>
      <c r="BD356" s="176">
        <f t="shared" si="170"/>
        <v>103420.00768541053</v>
      </c>
      <c r="BE356" s="42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Growth'!O363</f>
        <v>No</v>
      </c>
      <c r="L357" s="155"/>
      <c r="M357" s="150">
        <f>Summary!$G$56</f>
        <v>0.5</v>
      </c>
      <c r="N357" s="149">
        <f>Summary!$G$57</f>
        <v>0</v>
      </c>
      <c r="O357" s="149">
        <f>Summary!$G$58</f>
        <v>0</v>
      </c>
      <c r="P357" s="149">
        <f>Summary!$G$59</f>
        <v>0.125</v>
      </c>
      <c r="Q357" s="149">
        <f>Summary!$G$60</f>
        <v>0.125</v>
      </c>
      <c r="R357" s="149">
        <f>Summary!$G$61</f>
        <v>0.125</v>
      </c>
      <c r="S357" s="149">
        <f>Summary!$G$62</f>
        <v>0.125</v>
      </c>
      <c r="T357" s="153">
        <f t="shared" si="172"/>
        <v>1</v>
      </c>
      <c r="U357" s="161">
        <f t="shared" si="151"/>
        <v>27653.662902825439</v>
      </c>
      <c r="V357" s="158">
        <f t="shared" si="152"/>
        <v>0</v>
      </c>
      <c r="W357" s="158">
        <f t="shared" si="153"/>
        <v>0</v>
      </c>
      <c r="X357" s="158">
        <f t="shared" si="154"/>
        <v>2266.0937981544935</v>
      </c>
      <c r="Y357" s="158">
        <f t="shared" si="155"/>
        <v>4330.8041437134052</v>
      </c>
      <c r="Z357" s="158">
        <f t="shared" si="156"/>
        <v>16011.271935442552</v>
      </c>
      <c r="AA357" s="162">
        <f t="shared" si="157"/>
        <v>6390.9197811749063</v>
      </c>
      <c r="AB357" s="38">
        <f t="shared" si="173"/>
        <v>44981.448077735862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66">
        <f t="shared" si="179"/>
        <v>13109.054655145968</v>
      </c>
      <c r="AI357" s="147">
        <f t="shared" si="180"/>
        <v>95095.366690800496</v>
      </c>
      <c r="AJ357" s="35">
        <f>IF(OR(K357="Yes",Summary!$G$77="EP"),$AI357*M357,AB357)</f>
        <v>44981.448077735862</v>
      </c>
      <c r="AK357" s="38">
        <f>IF(OR(L357="Yes",Summary!$G$77="EP"),$AI357*N357,AC357)</f>
        <v>0</v>
      </c>
      <c r="AL357" s="38">
        <f>IF(OR(M357="Yes",Summary!$G$77="EP"),$AI357*O357,AD357)</f>
        <v>0</v>
      </c>
      <c r="AM357" s="38">
        <f>IF(OR(N357="Yes",Summary!$G$77="EP"),$AI357*P357,AE357)</f>
        <v>12290.839542430342</v>
      </c>
      <c r="AN357" s="38">
        <f>IF(OR(O357="Yes",Summary!$G$77="EP"),$AI357*Q357,AF357)</f>
        <v>12143.574818972387</v>
      </c>
      <c r="AO357" s="38">
        <f>IF(OR(P357="Yes",Summary!$G$77="EP"),$AI357*R357,AG357)</f>
        <v>12570.449596515948</v>
      </c>
      <c r="AP357" s="159">
        <f>IF(OR(Q357="Yes",Summary!$G$77="EP"),$AI357*S357,AH357)</f>
        <v>13109.054655145968</v>
      </c>
      <c r="AQ357" s="161">
        <f t="shared" si="158"/>
        <v>27653.662902825439</v>
      </c>
      <c r="AR357" s="158">
        <f t="shared" si="159"/>
        <v>0</v>
      </c>
      <c r="AS357" s="158">
        <f t="shared" si="160"/>
        <v>0</v>
      </c>
      <c r="AT357" s="158">
        <f t="shared" si="161"/>
        <v>2266.0937981544935</v>
      </c>
      <c r="AU357" s="158">
        <f t="shared" si="162"/>
        <v>4330.8041437134052</v>
      </c>
      <c r="AV357" s="158">
        <f t="shared" si="163"/>
        <v>16011.271935442552</v>
      </c>
      <c r="AW357" s="162">
        <f t="shared" si="164"/>
        <v>6390.9197811749063</v>
      </c>
      <c r="AY357" s="40">
        <f t="shared" si="165"/>
        <v>100302.1520626503</v>
      </c>
      <c r="AZ357" s="176">
        <f t="shared" si="166"/>
        <v>100675.4899265601</v>
      </c>
      <c r="BA357" s="41">
        <f t="shared" si="167"/>
        <v>97653.996954084432</v>
      </c>
      <c r="BB357" s="176">
        <f t="shared" si="168"/>
        <v>98326.716339442733</v>
      </c>
      <c r="BC357" s="41">
        <f t="shared" si="169"/>
        <v>97148.598551779098</v>
      </c>
      <c r="BD357" s="176">
        <f t="shared" si="170"/>
        <v>100563.59677212758</v>
      </c>
      <c r="BE357" s="42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Growth'!O364</f>
        <v>No</v>
      </c>
      <c r="L358" s="155"/>
      <c r="M358" s="150">
        <f>Summary!$G$56</f>
        <v>0.5</v>
      </c>
      <c r="N358" s="149">
        <f>Summary!$G$57</f>
        <v>0</v>
      </c>
      <c r="O358" s="149">
        <f>Summary!$G$58</f>
        <v>0</v>
      </c>
      <c r="P358" s="149">
        <f>Summary!$G$59</f>
        <v>0.125</v>
      </c>
      <c r="Q358" s="149">
        <f>Summary!$G$60</f>
        <v>0.125</v>
      </c>
      <c r="R358" s="149">
        <f>Summary!$G$61</f>
        <v>0.125</v>
      </c>
      <c r="S358" s="149">
        <f>Summary!$G$62</f>
        <v>0.125</v>
      </c>
      <c r="T358" s="153">
        <f t="shared" si="172"/>
        <v>1</v>
      </c>
      <c r="U358" s="161">
        <f t="shared" si="151"/>
        <v>27653.662902825443</v>
      </c>
      <c r="V358" s="158">
        <f t="shared" si="152"/>
        <v>0</v>
      </c>
      <c r="W358" s="158">
        <f t="shared" si="153"/>
        <v>0</v>
      </c>
      <c r="X358" s="158">
        <f t="shared" si="154"/>
        <v>2266.0937981544935</v>
      </c>
      <c r="Y358" s="158">
        <f t="shared" si="155"/>
        <v>4330.8041437134052</v>
      </c>
      <c r="Z358" s="158">
        <f t="shared" si="156"/>
        <v>16011.271935442552</v>
      </c>
      <c r="AA358" s="162">
        <f t="shared" si="157"/>
        <v>6390.9197811749063</v>
      </c>
      <c r="AB358" s="38">
        <f t="shared" si="173"/>
        <v>44978.682711445581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66">
        <f t="shared" si="179"/>
        <v>13018.303594253284</v>
      </c>
      <c r="AI358" s="147">
        <f t="shared" si="180"/>
        <v>94494.377417548967</v>
      </c>
      <c r="AJ358" s="35">
        <f>IF(OR(K358="Yes",Summary!$G$77="EP"),$AI358*M358,AB358)</f>
        <v>44978.682711445581</v>
      </c>
      <c r="AK358" s="38">
        <f>IF(OR(L358="Yes",Summary!$G$77="EP"),$AI358*N358,AC358)</f>
        <v>0</v>
      </c>
      <c r="AL358" s="38">
        <f>IF(OR(M358="Yes",Summary!$G$77="EP"),$AI358*O358,AD358)</f>
        <v>0</v>
      </c>
      <c r="AM358" s="38">
        <f>IF(OR(N358="Yes",Summary!$G$77="EP"),$AI358*P358,AE358)</f>
        <v>12155.100523920888</v>
      </c>
      <c r="AN358" s="38">
        <f>IF(OR(O358="Yes",Summary!$G$77="EP"),$AI358*Q358,AF358)</f>
        <v>12018.414579219072</v>
      </c>
      <c r="AO358" s="38">
        <f>IF(OR(P358="Yes",Summary!$G$77="EP"),$AI358*R358,AG358)</f>
        <v>12323.876008710133</v>
      </c>
      <c r="AP358" s="159">
        <f>IF(OR(Q358="Yes",Summary!$G$77="EP"),$AI358*S358,AH358)</f>
        <v>13018.303594253284</v>
      </c>
      <c r="AQ358" s="161">
        <f t="shared" si="158"/>
        <v>27653.662902825439</v>
      </c>
      <c r="AR358" s="158">
        <f t="shared" si="159"/>
        <v>0</v>
      </c>
      <c r="AS358" s="158">
        <f t="shared" si="160"/>
        <v>0</v>
      </c>
      <c r="AT358" s="158">
        <f t="shared" si="161"/>
        <v>2266.0937981544935</v>
      </c>
      <c r="AU358" s="158">
        <f t="shared" si="162"/>
        <v>4330.8041437134052</v>
      </c>
      <c r="AV358" s="158">
        <f t="shared" si="163"/>
        <v>16011.271935442552</v>
      </c>
      <c r="AW358" s="162">
        <f t="shared" si="164"/>
        <v>6390.9197811749063</v>
      </c>
      <c r="AY358" s="40">
        <f t="shared" si="165"/>
        <v>100295.9856940248</v>
      </c>
      <c r="AZ358" s="176">
        <f t="shared" si="166"/>
        <v>100298.47229313121</v>
      </c>
      <c r="BA358" s="41">
        <f t="shared" si="167"/>
        <v>97025.371828521427</v>
      </c>
      <c r="BB358" s="176">
        <f t="shared" si="168"/>
        <v>97240.804191367104</v>
      </c>
      <c r="BC358" s="41">
        <f t="shared" si="169"/>
        <v>96147.316633752576</v>
      </c>
      <c r="BD358" s="176">
        <f t="shared" si="170"/>
        <v>98591.008069681062</v>
      </c>
      <c r="BE358" s="42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Growth'!O365</f>
        <v>No</v>
      </c>
      <c r="L359" s="155"/>
      <c r="M359" s="150">
        <f>Summary!$G$56</f>
        <v>0.5</v>
      </c>
      <c r="N359" s="149">
        <f>Summary!$G$57</f>
        <v>0</v>
      </c>
      <c r="O359" s="149">
        <f>Summary!$G$58</f>
        <v>0</v>
      </c>
      <c r="P359" s="149">
        <f>Summary!$G$59</f>
        <v>0.125</v>
      </c>
      <c r="Q359" s="149">
        <f>Summary!$G$60</f>
        <v>0.125</v>
      </c>
      <c r="R359" s="149">
        <f>Summary!$G$61</f>
        <v>0.125</v>
      </c>
      <c r="S359" s="149">
        <f>Summary!$G$62</f>
        <v>0.125</v>
      </c>
      <c r="T359" s="153">
        <f t="shared" si="172"/>
        <v>1</v>
      </c>
      <c r="U359" s="161">
        <f t="shared" si="151"/>
        <v>27653.662902825443</v>
      </c>
      <c r="V359" s="158">
        <f t="shared" si="152"/>
        <v>0</v>
      </c>
      <c r="W359" s="158">
        <f t="shared" si="153"/>
        <v>0</v>
      </c>
      <c r="X359" s="158">
        <f t="shared" si="154"/>
        <v>2266.0937981544935</v>
      </c>
      <c r="Y359" s="158">
        <f t="shared" si="155"/>
        <v>4330.8041437134052</v>
      </c>
      <c r="Z359" s="158">
        <f t="shared" si="156"/>
        <v>16011.271935442552</v>
      </c>
      <c r="AA359" s="162">
        <f t="shared" si="157"/>
        <v>6390.9197811749063</v>
      </c>
      <c r="AB359" s="38">
        <f t="shared" si="173"/>
        <v>44975.9173451553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66">
        <f t="shared" si="179"/>
        <v>12921.161613579425</v>
      </c>
      <c r="AI359" s="147">
        <f t="shared" si="180"/>
        <v>94195.471557390265</v>
      </c>
      <c r="AJ359" s="35">
        <f>IF(OR(K359="Yes",Summary!$G$77="EP"),$AI359*M359,AB359)</f>
        <v>44975.9173451553</v>
      </c>
      <c r="AK359" s="38">
        <f>IF(OR(L359="Yes",Summary!$G$77="EP"),$AI359*N359,AC359)</f>
        <v>0</v>
      </c>
      <c r="AL359" s="38">
        <f>IF(OR(M359="Yes",Summary!$G$77="EP"),$AI359*O359,AD359)</f>
        <v>0</v>
      </c>
      <c r="AM359" s="38">
        <f>IF(OR(N359="Yes",Summary!$G$77="EP"),$AI359*P359,AE359)</f>
        <v>12046.328021609472</v>
      </c>
      <c r="AN359" s="38">
        <f>IF(OR(O359="Yes",Summary!$G$77="EP"),$AI359*Q359,AF359)</f>
        <v>11963.41336659391</v>
      </c>
      <c r="AO359" s="38">
        <f>IF(OR(P359="Yes",Summary!$G$77="EP"),$AI359*R359,AG359)</f>
        <v>12288.651210452157</v>
      </c>
      <c r="AP359" s="159">
        <f>IF(OR(Q359="Yes",Summary!$G$77="EP"),$AI359*S359,AH359)</f>
        <v>12921.161613579425</v>
      </c>
      <c r="AQ359" s="161">
        <f t="shared" si="158"/>
        <v>27653.662902825443</v>
      </c>
      <c r="AR359" s="158">
        <f t="shared" si="159"/>
        <v>0</v>
      </c>
      <c r="AS359" s="158">
        <f t="shared" si="160"/>
        <v>0</v>
      </c>
      <c r="AT359" s="158">
        <f t="shared" si="161"/>
        <v>2266.0937981544935</v>
      </c>
      <c r="AU359" s="158">
        <f t="shared" si="162"/>
        <v>4330.8041437134052</v>
      </c>
      <c r="AV359" s="158">
        <f t="shared" si="163"/>
        <v>16011.271935442552</v>
      </c>
      <c r="AW359" s="162">
        <f t="shared" si="164"/>
        <v>6390.9197811749063</v>
      </c>
      <c r="AY359" s="40">
        <f t="shared" si="165"/>
        <v>100289.81932539928</v>
      </c>
      <c r="AZ359" s="176">
        <f t="shared" si="166"/>
        <v>99964.654596866036</v>
      </c>
      <c r="BA359" s="41">
        <f t="shared" si="167"/>
        <v>96652.733223161922</v>
      </c>
      <c r="BB359" s="176">
        <f t="shared" si="168"/>
        <v>96370.624172875774</v>
      </c>
      <c r="BC359" s="41">
        <f t="shared" si="169"/>
        <v>95707.306932751279</v>
      </c>
      <c r="BD359" s="176">
        <f t="shared" si="170"/>
        <v>98309.209683617257</v>
      </c>
      <c r="BE359" s="42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Growth'!O366</f>
        <v>No</v>
      </c>
      <c r="L360" s="155"/>
      <c r="M360" s="150">
        <f>Summary!$G$56</f>
        <v>0.5</v>
      </c>
      <c r="N360" s="149">
        <f>Summary!$G$57</f>
        <v>0</v>
      </c>
      <c r="O360" s="149">
        <f>Summary!$G$58</f>
        <v>0</v>
      </c>
      <c r="P360" s="149">
        <f>Summary!$G$59</f>
        <v>0.125</v>
      </c>
      <c r="Q360" s="149">
        <f>Summary!$G$60</f>
        <v>0.125</v>
      </c>
      <c r="R360" s="149">
        <f>Summary!$G$61</f>
        <v>0.125</v>
      </c>
      <c r="S360" s="149">
        <f>Summary!$G$62</f>
        <v>0.125</v>
      </c>
      <c r="T360" s="153">
        <f t="shared" si="172"/>
        <v>1</v>
      </c>
      <c r="U360" s="161">
        <f t="shared" si="151"/>
        <v>27653.662902825443</v>
      </c>
      <c r="V360" s="158">
        <f t="shared" si="152"/>
        <v>0</v>
      </c>
      <c r="W360" s="158">
        <f t="shared" si="153"/>
        <v>0</v>
      </c>
      <c r="X360" s="158">
        <f t="shared" si="154"/>
        <v>2266.0937981544935</v>
      </c>
      <c r="Y360" s="158">
        <f t="shared" si="155"/>
        <v>4330.8041437134052</v>
      </c>
      <c r="Z360" s="158">
        <f t="shared" si="156"/>
        <v>16011.271935442552</v>
      </c>
      <c r="AA360" s="162">
        <f t="shared" si="157"/>
        <v>6390.9197811749063</v>
      </c>
      <c r="AB360" s="38">
        <f t="shared" si="173"/>
        <v>44975.9173451553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66">
        <f t="shared" si="179"/>
        <v>12956.311672375887</v>
      </c>
      <c r="AI360" s="147">
        <f t="shared" si="180"/>
        <v>94182.973903315025</v>
      </c>
      <c r="AJ360" s="35">
        <f>IF(OR(K360="Yes",Summary!$G$77="EP"),$AI360*M360,AB360)</f>
        <v>44975.9173451553</v>
      </c>
      <c r="AK360" s="38">
        <f>IF(OR(L360="Yes",Summary!$G$77="EP"),$AI360*N360,AC360)</f>
        <v>0</v>
      </c>
      <c r="AL360" s="38">
        <f>IF(OR(M360="Yes",Summary!$G$77="EP"),$AI360*O360,AD360)</f>
        <v>0</v>
      </c>
      <c r="AM360" s="38">
        <f>IF(OR(N360="Yes",Summary!$G$77="EP"),$AI360*P360,AE360)</f>
        <v>12098.448178967024</v>
      </c>
      <c r="AN360" s="38">
        <f>IF(OR(O360="Yes",Summary!$G$77="EP"),$AI360*Q360,AF360)</f>
        <v>11935.696220074144</v>
      </c>
      <c r="AO360" s="38">
        <f>IF(OR(P360="Yes",Summary!$G$77="EP"),$AI360*R360,AG360)</f>
        <v>12216.600486742667</v>
      </c>
      <c r="AP360" s="159">
        <f>IF(OR(Q360="Yes",Summary!$G$77="EP"),$AI360*S360,AH360)</f>
        <v>12956.311672375887</v>
      </c>
      <c r="AQ360" s="161">
        <f t="shared" si="158"/>
        <v>27653.662902825443</v>
      </c>
      <c r="AR360" s="158">
        <f t="shared" si="159"/>
        <v>0</v>
      </c>
      <c r="AS360" s="158">
        <f t="shared" si="160"/>
        <v>0</v>
      </c>
      <c r="AT360" s="158">
        <f t="shared" si="161"/>
        <v>2266.0937981544935</v>
      </c>
      <c r="AU360" s="158">
        <f t="shared" si="162"/>
        <v>4330.8041437134052</v>
      </c>
      <c r="AV360" s="158">
        <f t="shared" si="163"/>
        <v>16011.271935442552</v>
      </c>
      <c r="AW360" s="162">
        <f t="shared" si="164"/>
        <v>6390.9197811749063</v>
      </c>
      <c r="AY360" s="40">
        <f t="shared" si="165"/>
        <v>100289.81932539928</v>
      </c>
      <c r="AZ360" s="176">
        <f t="shared" si="166"/>
        <v>99925.381926717193</v>
      </c>
      <c r="BA360" s="41">
        <f t="shared" si="167"/>
        <v>97044.813842714095</v>
      </c>
      <c r="BB360" s="176">
        <f t="shared" si="168"/>
        <v>96787.585431736195</v>
      </c>
      <c r="BC360" s="41">
        <f t="shared" si="169"/>
        <v>95485.569760593149</v>
      </c>
      <c r="BD360" s="176">
        <f t="shared" si="170"/>
        <v>97732.803893941338</v>
      </c>
      <c r="BE360" s="42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Growth'!O367</f>
        <v>No</v>
      </c>
      <c r="L361" s="155"/>
      <c r="M361" s="150">
        <f>Summary!$G$56</f>
        <v>0.5</v>
      </c>
      <c r="N361" s="149">
        <f>Summary!$G$57</f>
        <v>0</v>
      </c>
      <c r="O361" s="149">
        <f>Summary!$G$58</f>
        <v>0</v>
      </c>
      <c r="P361" s="149">
        <f>Summary!$G$59</f>
        <v>0.125</v>
      </c>
      <c r="Q361" s="149">
        <f>Summary!$G$60</f>
        <v>0.125</v>
      </c>
      <c r="R361" s="149">
        <f>Summary!$G$61</f>
        <v>0.125</v>
      </c>
      <c r="S361" s="149">
        <f>Summary!$G$62</f>
        <v>0.125</v>
      </c>
      <c r="T361" s="153">
        <f t="shared" si="172"/>
        <v>1</v>
      </c>
      <c r="U361" s="161">
        <f t="shared" si="151"/>
        <v>27653.662902825443</v>
      </c>
      <c r="V361" s="158">
        <f t="shared" si="152"/>
        <v>0</v>
      </c>
      <c r="W361" s="158">
        <f t="shared" si="153"/>
        <v>0</v>
      </c>
      <c r="X361" s="158">
        <f t="shared" si="154"/>
        <v>2266.0937981544935</v>
      </c>
      <c r="Y361" s="158">
        <f t="shared" si="155"/>
        <v>4330.8041437134052</v>
      </c>
      <c r="Z361" s="158">
        <f t="shared" si="156"/>
        <v>16011.27193544255</v>
      </c>
      <c r="AA361" s="162">
        <f t="shared" si="157"/>
        <v>6390.9197811749063</v>
      </c>
      <c r="AB361" s="38">
        <f t="shared" si="173"/>
        <v>44973.151978865018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66">
        <f t="shared" si="179"/>
        <v>13158.903829439134</v>
      </c>
      <c r="AI361" s="147">
        <f t="shared" si="180"/>
        <v>94611.301443564036</v>
      </c>
      <c r="AJ361" s="35">
        <f>IF(OR(K361="Yes",Summary!$G$77="EP"),$AI361*M361,AB361)</f>
        <v>44973.151978865018</v>
      </c>
      <c r="AK361" s="38">
        <f>IF(OR(L361="Yes",Summary!$G$77="EP"),$AI361*N361,AC361)</f>
        <v>0</v>
      </c>
      <c r="AL361" s="38">
        <f>IF(OR(M361="Yes",Summary!$G$77="EP"),$AI361*O361,AD361)</f>
        <v>0</v>
      </c>
      <c r="AM361" s="38">
        <f>IF(OR(N361="Yes",Summary!$G$77="EP"),$AI361*P361,AE361)</f>
        <v>12227.615525461832</v>
      </c>
      <c r="AN361" s="38">
        <f>IF(OR(O361="Yes",Summary!$G$77="EP"),$AI361*Q361,AF361)</f>
        <v>12015.816096732844</v>
      </c>
      <c r="AO361" s="38">
        <f>IF(OR(P361="Yes",Summary!$G$77="EP"),$AI361*R361,AG361)</f>
        <v>12235.814013065197</v>
      </c>
      <c r="AP361" s="159">
        <f>IF(OR(Q361="Yes",Summary!$G$77="EP"),$AI361*S361,AH361)</f>
        <v>13158.903829439134</v>
      </c>
      <c r="AQ361" s="161">
        <f t="shared" si="158"/>
        <v>27653.662902825443</v>
      </c>
      <c r="AR361" s="158">
        <f t="shared" si="159"/>
        <v>0</v>
      </c>
      <c r="AS361" s="158">
        <f t="shared" si="160"/>
        <v>0</v>
      </c>
      <c r="AT361" s="158">
        <f t="shared" si="161"/>
        <v>2266.0937981544935</v>
      </c>
      <c r="AU361" s="158">
        <f t="shared" si="162"/>
        <v>4330.8041437134052</v>
      </c>
      <c r="AV361" s="158">
        <f t="shared" si="163"/>
        <v>16011.271935442552</v>
      </c>
      <c r="AW361" s="162">
        <f t="shared" si="164"/>
        <v>6390.9197811749063</v>
      </c>
      <c r="AY361" s="40">
        <f t="shared" si="165"/>
        <v>100283.65295677376</v>
      </c>
      <c r="AZ361" s="176">
        <f t="shared" si="166"/>
        <v>100227.78148686328</v>
      </c>
      <c r="BA361" s="41">
        <f t="shared" si="167"/>
        <v>97453.096140760172</v>
      </c>
      <c r="BB361" s="176">
        <f t="shared" si="168"/>
        <v>97820.924203694653</v>
      </c>
      <c r="BC361" s="41">
        <f t="shared" si="169"/>
        <v>96126.528773862752</v>
      </c>
      <c r="BD361" s="176">
        <f t="shared" si="170"/>
        <v>97886.512104521578</v>
      </c>
      <c r="BE361" s="42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Growth'!O368</f>
        <v>No</v>
      </c>
      <c r="L362" s="155"/>
      <c r="M362" s="150">
        <f>Summary!$G$56</f>
        <v>0.5</v>
      </c>
      <c r="N362" s="149">
        <f>Summary!$G$57</f>
        <v>0</v>
      </c>
      <c r="O362" s="149">
        <f>Summary!$G$58</f>
        <v>0</v>
      </c>
      <c r="P362" s="149">
        <f>Summary!$G$59</f>
        <v>0.125</v>
      </c>
      <c r="Q362" s="149">
        <f>Summary!$G$60</f>
        <v>0.125</v>
      </c>
      <c r="R362" s="149">
        <f>Summary!$G$61</f>
        <v>0.125</v>
      </c>
      <c r="S362" s="149">
        <f>Summary!$G$62</f>
        <v>0.125</v>
      </c>
      <c r="T362" s="153">
        <f t="shared" si="172"/>
        <v>1</v>
      </c>
      <c r="U362" s="161">
        <f t="shared" si="151"/>
        <v>27653.662902825443</v>
      </c>
      <c r="V362" s="158">
        <f t="shared" si="152"/>
        <v>0</v>
      </c>
      <c r="W362" s="158">
        <f t="shared" si="153"/>
        <v>0</v>
      </c>
      <c r="X362" s="158">
        <f t="shared" si="154"/>
        <v>2266.0937981544935</v>
      </c>
      <c r="Y362" s="158">
        <f t="shared" si="155"/>
        <v>4330.8041437134052</v>
      </c>
      <c r="Z362" s="158">
        <f t="shared" si="156"/>
        <v>16011.271935442552</v>
      </c>
      <c r="AA362" s="162">
        <f t="shared" si="157"/>
        <v>6390.9197811749063</v>
      </c>
      <c r="AB362" s="38">
        <f t="shared" si="173"/>
        <v>44967.621246284456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66">
        <f t="shared" si="179"/>
        <v>12946.086200726008</v>
      </c>
      <c r="AI362" s="147">
        <f t="shared" si="180"/>
        <v>94204.450326117774</v>
      </c>
      <c r="AJ362" s="35">
        <f>IF(OR(K362="Yes",Summary!$G$77="EP"),$AI362*M362,AB362)</f>
        <v>44967.621246284456</v>
      </c>
      <c r="AK362" s="38">
        <f>IF(OR(L362="Yes",Summary!$G$77="EP"),$AI362*N362,AC362)</f>
        <v>0</v>
      </c>
      <c r="AL362" s="38">
        <f>IF(OR(M362="Yes",Summary!$G$77="EP"),$AI362*O362,AD362)</f>
        <v>0</v>
      </c>
      <c r="AM362" s="38">
        <f>IF(OR(N362="Yes",Summary!$G$77="EP"),$AI362*P362,AE362)</f>
        <v>12161.898805315352</v>
      </c>
      <c r="AN362" s="38">
        <f>IF(OR(O362="Yes",Summary!$G$77="EP"),$AI362*Q362,AF362)</f>
        <v>11937.861622146002</v>
      </c>
      <c r="AO362" s="38">
        <f>IF(OR(P362="Yes",Summary!$G$77="EP"),$AI362*R362,AG362)</f>
        <v>12190.982451645958</v>
      </c>
      <c r="AP362" s="159">
        <f>IF(OR(Q362="Yes",Summary!$G$77="EP"),$AI362*S362,AH362)</f>
        <v>12946.086200726008</v>
      </c>
      <c r="AQ362" s="161">
        <f t="shared" si="158"/>
        <v>27653.662902825443</v>
      </c>
      <c r="AR362" s="158">
        <f t="shared" si="159"/>
        <v>0</v>
      </c>
      <c r="AS362" s="158">
        <f t="shared" si="160"/>
        <v>0</v>
      </c>
      <c r="AT362" s="158">
        <f t="shared" si="161"/>
        <v>2266.0937981544935</v>
      </c>
      <c r="AU362" s="158">
        <f t="shared" si="162"/>
        <v>4330.8041437134052</v>
      </c>
      <c r="AV362" s="158">
        <f t="shared" si="163"/>
        <v>16011.27193544255</v>
      </c>
      <c r="AW362" s="162">
        <f t="shared" si="164"/>
        <v>6390.9197811749063</v>
      </c>
      <c r="AY362" s="40">
        <f t="shared" si="165"/>
        <v>100271.32021952273</v>
      </c>
      <c r="AZ362" s="176">
        <f t="shared" si="166"/>
        <v>100047.1272041786</v>
      </c>
      <c r="BA362" s="41">
        <f t="shared" si="167"/>
        <v>97067.496192605555</v>
      </c>
      <c r="BB362" s="176">
        <f t="shared" si="168"/>
        <v>97295.190442522813</v>
      </c>
      <c r="BC362" s="41">
        <f t="shared" si="169"/>
        <v>95502.892977168012</v>
      </c>
      <c r="BD362" s="176">
        <f t="shared" si="170"/>
        <v>97527.85961316766</v>
      </c>
      <c r="BE362" s="42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Growth'!O369</f>
        <v>No</v>
      </c>
      <c r="L363" s="155"/>
      <c r="M363" s="150">
        <f>Summary!$G$56</f>
        <v>0.5</v>
      </c>
      <c r="N363" s="149">
        <f>Summary!$G$57</f>
        <v>0</v>
      </c>
      <c r="O363" s="149">
        <f>Summary!$G$58</f>
        <v>0</v>
      </c>
      <c r="P363" s="149">
        <f>Summary!$G$59</f>
        <v>0.125</v>
      </c>
      <c r="Q363" s="149">
        <f>Summary!$G$60</f>
        <v>0.125</v>
      </c>
      <c r="R363" s="149">
        <f>Summary!$G$61</f>
        <v>0.125</v>
      </c>
      <c r="S363" s="149">
        <f>Summary!$G$62</f>
        <v>0.125</v>
      </c>
      <c r="T363" s="153">
        <f t="shared" si="172"/>
        <v>1</v>
      </c>
      <c r="U363" s="161">
        <f t="shared" si="151"/>
        <v>27653.662902825443</v>
      </c>
      <c r="V363" s="158">
        <f t="shared" si="152"/>
        <v>0</v>
      </c>
      <c r="W363" s="158">
        <f t="shared" si="153"/>
        <v>0</v>
      </c>
      <c r="X363" s="158">
        <f t="shared" si="154"/>
        <v>2266.0937981544935</v>
      </c>
      <c r="Y363" s="158">
        <f t="shared" si="155"/>
        <v>4330.8041437134052</v>
      </c>
      <c r="Z363" s="158">
        <f t="shared" si="156"/>
        <v>16011.271935442552</v>
      </c>
      <c r="AA363" s="162">
        <f t="shared" si="157"/>
        <v>6390.9197811749063</v>
      </c>
      <c r="AB363" s="38">
        <f t="shared" si="173"/>
        <v>44964.855879994167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66">
        <f t="shared" si="179"/>
        <v>12969.732603916354</v>
      </c>
      <c r="AI363" s="147">
        <f t="shared" si="180"/>
        <v>93836.517064029147</v>
      </c>
      <c r="AJ363" s="35">
        <f>IF(OR(K363="Yes",Summary!$G$77="EP"),$AI363*M363,AB363)</f>
        <v>44964.855879994167</v>
      </c>
      <c r="AK363" s="38">
        <f>IF(OR(L363="Yes",Summary!$G$77="EP"),$AI363*N363,AC363)</f>
        <v>0</v>
      </c>
      <c r="AL363" s="38">
        <f>IF(OR(M363="Yes",Summary!$G$77="EP"),$AI363*O363,AD363)</f>
        <v>0</v>
      </c>
      <c r="AM363" s="38">
        <f>IF(OR(N363="Yes",Summary!$G$77="EP"),$AI363*P363,AE363)</f>
        <v>12077.37350664419</v>
      </c>
      <c r="AN363" s="38">
        <f>IF(OR(O363="Yes",Summary!$G$77="EP"),$AI363*Q363,AF363)</f>
        <v>11788.88195960226</v>
      </c>
      <c r="AO363" s="38">
        <f>IF(OR(P363="Yes",Summary!$G$77="EP"),$AI363*R363,AG363)</f>
        <v>12035.673113872166</v>
      </c>
      <c r="AP363" s="159">
        <f>IF(OR(Q363="Yes",Summary!$G$77="EP"),$AI363*S363,AH363)</f>
        <v>12969.732603916354</v>
      </c>
      <c r="AQ363" s="161">
        <f t="shared" si="158"/>
        <v>27653.662902825443</v>
      </c>
      <c r="AR363" s="158">
        <f t="shared" si="159"/>
        <v>0</v>
      </c>
      <c r="AS363" s="158">
        <f t="shared" si="160"/>
        <v>0</v>
      </c>
      <c r="AT363" s="158">
        <f t="shared" si="161"/>
        <v>2266.0937981544935</v>
      </c>
      <c r="AU363" s="158">
        <f t="shared" si="162"/>
        <v>4330.8041437134052</v>
      </c>
      <c r="AV363" s="158">
        <f t="shared" si="163"/>
        <v>16011.271935442552</v>
      </c>
      <c r="AW363" s="162">
        <f t="shared" si="164"/>
        <v>6390.9197811749063</v>
      </c>
      <c r="AY363" s="40">
        <f t="shared" si="165"/>
        <v>100265.1538508972</v>
      </c>
      <c r="AZ363" s="176">
        <f t="shared" si="166"/>
        <v>99634.764167615751</v>
      </c>
      <c r="BA363" s="41">
        <f t="shared" si="167"/>
        <v>96591.166844885127</v>
      </c>
      <c r="BB363" s="176">
        <f t="shared" si="168"/>
        <v>96618.988053153516</v>
      </c>
      <c r="BC363" s="41">
        <f t="shared" si="169"/>
        <v>94311.055676818083</v>
      </c>
      <c r="BD363" s="176">
        <f t="shared" si="170"/>
        <v>96285.384910977329</v>
      </c>
      <c r="BE363" s="42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Growth'!O370</f>
        <v>No</v>
      </c>
      <c r="L364" s="155"/>
      <c r="M364" s="150">
        <f>Summary!$G$56</f>
        <v>0.5</v>
      </c>
      <c r="N364" s="149">
        <f>Summary!$G$57</f>
        <v>0</v>
      </c>
      <c r="O364" s="149">
        <f>Summary!$G$58</f>
        <v>0</v>
      </c>
      <c r="P364" s="149">
        <f>Summary!$G$59</f>
        <v>0.125</v>
      </c>
      <c r="Q364" s="149">
        <f>Summary!$G$60</f>
        <v>0.125</v>
      </c>
      <c r="R364" s="149">
        <f>Summary!$G$61</f>
        <v>0.125</v>
      </c>
      <c r="S364" s="149">
        <f>Summary!$G$62</f>
        <v>0.125</v>
      </c>
      <c r="T364" s="153">
        <f t="shared" si="172"/>
        <v>1</v>
      </c>
      <c r="U364" s="161">
        <f t="shared" si="151"/>
        <v>27653.662902825443</v>
      </c>
      <c r="V364" s="158">
        <f t="shared" si="152"/>
        <v>0</v>
      </c>
      <c r="W364" s="158">
        <f t="shared" si="153"/>
        <v>0</v>
      </c>
      <c r="X364" s="158">
        <f t="shared" si="154"/>
        <v>2266.0937981544935</v>
      </c>
      <c r="Y364" s="158">
        <f t="shared" si="155"/>
        <v>4330.8041437134052</v>
      </c>
      <c r="Z364" s="158">
        <f t="shared" si="156"/>
        <v>16011.271935442552</v>
      </c>
      <c r="AA364" s="162">
        <f t="shared" si="157"/>
        <v>6390.9197811749063</v>
      </c>
      <c r="AB364" s="38">
        <f t="shared" si="173"/>
        <v>44964.855879994167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66">
        <f t="shared" si="179"/>
        <v>12875.146991154967</v>
      </c>
      <c r="AI364" s="147">
        <f t="shared" si="180"/>
        <v>93522.055468283012</v>
      </c>
      <c r="AJ364" s="35">
        <f>IF(OR(K364="Yes",Summary!$G$77="EP"),$AI364*M364,AB364)</f>
        <v>44964.855879994167</v>
      </c>
      <c r="AK364" s="38">
        <f>IF(OR(L364="Yes",Summary!$G$77="EP"),$AI364*N364,AC364)</f>
        <v>0</v>
      </c>
      <c r="AL364" s="38">
        <f>IF(OR(M364="Yes",Summary!$G$77="EP"),$AI364*O364,AD364)</f>
        <v>0</v>
      </c>
      <c r="AM364" s="38">
        <f>IF(OR(N364="Yes",Summary!$G$77="EP"),$AI364*P364,AE364)</f>
        <v>12012.110005257338</v>
      </c>
      <c r="AN364" s="38">
        <f>IF(OR(O364="Yes",Summary!$G$77="EP"),$AI364*Q364,AF364)</f>
        <v>11739.943872778298</v>
      </c>
      <c r="AO364" s="38">
        <f>IF(OR(P364="Yes",Summary!$G$77="EP"),$AI364*R364,AG364)</f>
        <v>11929.998719098245</v>
      </c>
      <c r="AP364" s="159">
        <f>IF(OR(Q364="Yes",Summary!$G$77="EP"),$AI364*S364,AH364)</f>
        <v>12875.146991154967</v>
      </c>
      <c r="AQ364" s="161">
        <f t="shared" si="158"/>
        <v>27653.662902825443</v>
      </c>
      <c r="AR364" s="158">
        <f t="shared" si="159"/>
        <v>0</v>
      </c>
      <c r="AS364" s="158">
        <f t="shared" si="160"/>
        <v>0</v>
      </c>
      <c r="AT364" s="158">
        <f t="shared" si="161"/>
        <v>2266.0937981544935</v>
      </c>
      <c r="AU364" s="158">
        <f t="shared" si="162"/>
        <v>4330.8041437134052</v>
      </c>
      <c r="AV364" s="158">
        <f t="shared" si="163"/>
        <v>16011.271935442552</v>
      </c>
      <c r="AW364" s="162">
        <f t="shared" si="164"/>
        <v>6390.9197811749063</v>
      </c>
      <c r="AY364" s="40">
        <f t="shared" si="165"/>
        <v>100265.1538508972</v>
      </c>
      <c r="AZ364" s="176">
        <f t="shared" si="166"/>
        <v>99430.546282841766</v>
      </c>
      <c r="BA364" s="41">
        <f t="shared" si="167"/>
        <v>96354.622338874295</v>
      </c>
      <c r="BB364" s="176">
        <f t="shared" si="168"/>
        <v>96096.880042058707</v>
      </c>
      <c r="BC364" s="41">
        <f t="shared" si="169"/>
        <v>93919.550982226385</v>
      </c>
      <c r="BD364" s="176">
        <f t="shared" si="170"/>
        <v>95439.989752785958</v>
      </c>
      <c r="BE364" s="42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Growth'!O371</f>
        <v>No</v>
      </c>
      <c r="L365" s="155"/>
      <c r="M365" s="150">
        <f>Summary!$G$56</f>
        <v>0.5</v>
      </c>
      <c r="N365" s="149">
        <f>Summary!$G$57</f>
        <v>0</v>
      </c>
      <c r="O365" s="149">
        <f>Summary!$G$58</f>
        <v>0</v>
      </c>
      <c r="P365" s="149">
        <f>Summary!$G$59</f>
        <v>0.125</v>
      </c>
      <c r="Q365" s="149">
        <f>Summary!$G$60</f>
        <v>0.125</v>
      </c>
      <c r="R365" s="149">
        <f>Summary!$G$61</f>
        <v>0.125</v>
      </c>
      <c r="S365" s="149">
        <f>Summary!$G$62</f>
        <v>0.125</v>
      </c>
      <c r="T365" s="153">
        <f t="shared" si="172"/>
        <v>1</v>
      </c>
      <c r="U365" s="161">
        <f t="shared" si="151"/>
        <v>27653.662902825443</v>
      </c>
      <c r="V365" s="158">
        <f t="shared" si="152"/>
        <v>0</v>
      </c>
      <c r="W365" s="158">
        <f t="shared" si="153"/>
        <v>0</v>
      </c>
      <c r="X365" s="158">
        <f t="shared" si="154"/>
        <v>2266.0937981544935</v>
      </c>
      <c r="Y365" s="158">
        <f t="shared" si="155"/>
        <v>4330.8041437134052</v>
      </c>
      <c r="Z365" s="158">
        <f t="shared" si="156"/>
        <v>16011.271935442552</v>
      </c>
      <c r="AA365" s="162">
        <f t="shared" si="157"/>
        <v>6390.9197811749063</v>
      </c>
      <c r="AB365" s="38">
        <f t="shared" si="173"/>
        <v>44962.090513703886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66">
        <f t="shared" si="179"/>
        <v>12811.876885321335</v>
      </c>
      <c r="AI365" s="147">
        <f t="shared" si="180"/>
        <v>93103.279690455078</v>
      </c>
      <c r="AJ365" s="35">
        <f>IF(OR(K365="Yes",Summary!$G$77="EP"),$AI365*M365,AB365)</f>
        <v>44962.090513703886</v>
      </c>
      <c r="AK365" s="38">
        <f>IF(OR(L365="Yes",Summary!$G$77="EP"),$AI365*N365,AC365)</f>
        <v>0</v>
      </c>
      <c r="AL365" s="38">
        <f>IF(OR(M365="Yes",Summary!$G$77="EP"),$AI365*O365,AD365)</f>
        <v>0</v>
      </c>
      <c r="AM365" s="38">
        <f>IF(OR(N365="Yes",Summary!$G$77="EP"),$AI365*P365,AE365)</f>
        <v>11880.676564964378</v>
      </c>
      <c r="AN365" s="38">
        <f>IF(OR(O365="Yes",Summary!$G$77="EP"),$AI365*Q365,AF365)</f>
        <v>11624.311402141151</v>
      </c>
      <c r="AO365" s="38">
        <f>IF(OR(P365="Yes",Summary!$G$77="EP"),$AI365*R365,AG365)</f>
        <v>11824.324324324325</v>
      </c>
      <c r="AP365" s="159">
        <f>IF(OR(Q365="Yes",Summary!$G$77="EP"),$AI365*S365,AH365)</f>
        <v>12811.876885321335</v>
      </c>
      <c r="AQ365" s="161">
        <f t="shared" si="158"/>
        <v>27653.662902825443</v>
      </c>
      <c r="AR365" s="158">
        <f t="shared" si="159"/>
        <v>0</v>
      </c>
      <c r="AS365" s="158">
        <f t="shared" si="160"/>
        <v>0</v>
      </c>
      <c r="AT365" s="158">
        <f t="shared" si="161"/>
        <v>2266.0937981544935</v>
      </c>
      <c r="AU365" s="158">
        <f t="shared" si="162"/>
        <v>4330.8041437134052</v>
      </c>
      <c r="AV365" s="158">
        <f t="shared" si="163"/>
        <v>16011.271935442552</v>
      </c>
      <c r="AW365" s="162">
        <f t="shared" si="164"/>
        <v>6390.9197811749063</v>
      </c>
      <c r="AY365" s="40">
        <f t="shared" si="165"/>
        <v>100258.98748227168</v>
      </c>
      <c r="AZ365" s="176">
        <f t="shared" si="166"/>
        <v>99139.928523740324</v>
      </c>
      <c r="BA365" s="41">
        <f t="shared" si="167"/>
        <v>96001.425747707457</v>
      </c>
      <c r="BB365" s="176">
        <f t="shared" si="168"/>
        <v>95045.412519715028</v>
      </c>
      <c r="BC365" s="41">
        <f t="shared" si="169"/>
        <v>92994.491217129209</v>
      </c>
      <c r="BD365" s="176">
        <f t="shared" si="170"/>
        <v>94594.5945945946</v>
      </c>
      <c r="BE365" s="42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Growth'!O372</f>
        <v>No</v>
      </c>
      <c r="L366" s="155"/>
      <c r="M366" s="150">
        <f>Summary!$G$56</f>
        <v>0.5</v>
      </c>
      <c r="N366" s="149">
        <f>Summary!$G$57</f>
        <v>0</v>
      </c>
      <c r="O366" s="149">
        <f>Summary!$G$58</f>
        <v>0</v>
      </c>
      <c r="P366" s="149">
        <f>Summary!$G$59</f>
        <v>0.125</v>
      </c>
      <c r="Q366" s="149">
        <f>Summary!$G$60</f>
        <v>0.125</v>
      </c>
      <c r="R366" s="149">
        <f>Summary!$G$61</f>
        <v>0.125</v>
      </c>
      <c r="S366" s="149">
        <f>Summary!$G$62</f>
        <v>0.125</v>
      </c>
      <c r="T366" s="153">
        <f t="shared" si="172"/>
        <v>1</v>
      </c>
      <c r="U366" s="161">
        <f t="shared" si="151"/>
        <v>27653.662902825447</v>
      </c>
      <c r="V366" s="158">
        <f t="shared" si="152"/>
        <v>0</v>
      </c>
      <c r="W366" s="158">
        <f t="shared" si="153"/>
        <v>0</v>
      </c>
      <c r="X366" s="158">
        <f t="shared" si="154"/>
        <v>2266.0937981544935</v>
      </c>
      <c r="Y366" s="158">
        <f t="shared" si="155"/>
        <v>4330.8041437134052</v>
      </c>
      <c r="Z366" s="158">
        <f t="shared" si="156"/>
        <v>16011.271935442552</v>
      </c>
      <c r="AA366" s="162">
        <f t="shared" si="157"/>
        <v>6390.9197811749063</v>
      </c>
      <c r="AB366" s="38">
        <f t="shared" si="173"/>
        <v>44959.325147413605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66">
        <f t="shared" si="179"/>
        <v>12562.631013855513</v>
      </c>
      <c r="AI366" s="147">
        <f t="shared" si="180"/>
        <v>92448.087314481891</v>
      </c>
      <c r="AJ366" s="35">
        <f>IF(OR(K366="Yes",Summary!$G$77="EP"),$AI366*M366,AB366)</f>
        <v>44959.325147413605</v>
      </c>
      <c r="AK366" s="38">
        <f>IF(OR(L366="Yes",Summary!$G$77="EP"),$AI366*N366,AC366)</f>
        <v>0</v>
      </c>
      <c r="AL366" s="38">
        <f>IF(OR(M366="Yes",Summary!$G$77="EP"),$AI366*O366,AD366)</f>
        <v>0</v>
      </c>
      <c r="AM366" s="38">
        <f>IF(OR(N366="Yes",Summary!$G$77="EP"),$AI366*P366,AE366)</f>
        <v>11691.231123438663</v>
      </c>
      <c r="AN366" s="38">
        <f>IF(OR(O366="Yes",Summary!$G$77="EP"),$AI366*Q366,AF366)</f>
        <v>11561.081661642937</v>
      </c>
      <c r="AO366" s="38">
        <f>IF(OR(P366="Yes",Summary!$G$77="EP"),$AI366*R366,AG366)</f>
        <v>11673.818368131164</v>
      </c>
      <c r="AP366" s="159">
        <f>IF(OR(Q366="Yes",Summary!$G$77="EP"),$AI366*S366,AH366)</f>
        <v>12562.631013855513</v>
      </c>
      <c r="AQ366" s="161">
        <f t="shared" si="158"/>
        <v>27653.662902825443</v>
      </c>
      <c r="AR366" s="158">
        <f t="shared" si="159"/>
        <v>0</v>
      </c>
      <c r="AS366" s="158">
        <f t="shared" si="160"/>
        <v>0</v>
      </c>
      <c r="AT366" s="158">
        <f t="shared" si="161"/>
        <v>2266.0937981544935</v>
      </c>
      <c r="AU366" s="158">
        <f t="shared" si="162"/>
        <v>4330.8041437134052</v>
      </c>
      <c r="AV366" s="158">
        <f t="shared" si="163"/>
        <v>16011.271935442552</v>
      </c>
      <c r="AW366" s="162">
        <f t="shared" si="164"/>
        <v>6390.9197811749063</v>
      </c>
      <c r="AY366" s="40">
        <f t="shared" si="165"/>
        <v>100252.82111364618</v>
      </c>
      <c r="AZ366" s="176">
        <f t="shared" si="166"/>
        <v>98770.765424341211</v>
      </c>
      <c r="BA366" s="41">
        <f t="shared" si="167"/>
        <v>95324.195586662783</v>
      </c>
      <c r="BB366" s="176">
        <f t="shared" si="168"/>
        <v>93529.848987509307</v>
      </c>
      <c r="BC366" s="41">
        <f t="shared" si="169"/>
        <v>92488.653293143492</v>
      </c>
      <c r="BD366" s="176">
        <f t="shared" si="170"/>
        <v>93390.546945049311</v>
      </c>
      <c r="BE366" s="42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Growth'!O373</f>
        <v>No</v>
      </c>
      <c r="L367" s="155"/>
      <c r="M367" s="150">
        <f>Summary!$G$56</f>
        <v>0.5</v>
      </c>
      <c r="N367" s="149">
        <f>Summary!$G$57</f>
        <v>0</v>
      </c>
      <c r="O367" s="149">
        <f>Summary!$G$58</f>
        <v>0</v>
      </c>
      <c r="P367" s="149">
        <f>Summary!$G$59</f>
        <v>0.125</v>
      </c>
      <c r="Q367" s="149">
        <f>Summary!$G$60</f>
        <v>0.125</v>
      </c>
      <c r="R367" s="149">
        <f>Summary!$G$61</f>
        <v>0.125</v>
      </c>
      <c r="S367" s="149">
        <f>Summary!$G$62</f>
        <v>0.125</v>
      </c>
      <c r="T367" s="153">
        <f t="shared" si="172"/>
        <v>1</v>
      </c>
      <c r="U367" s="161">
        <f t="shared" si="151"/>
        <v>27653.662902825447</v>
      </c>
      <c r="V367" s="158">
        <f t="shared" si="152"/>
        <v>0</v>
      </c>
      <c r="W367" s="158">
        <f t="shared" si="153"/>
        <v>0</v>
      </c>
      <c r="X367" s="158">
        <f t="shared" si="154"/>
        <v>2266.0937981544935</v>
      </c>
      <c r="Y367" s="158">
        <f t="shared" si="155"/>
        <v>4330.8041437134052</v>
      </c>
      <c r="Z367" s="158">
        <f t="shared" si="156"/>
        <v>16011.271935442552</v>
      </c>
      <c r="AA367" s="162">
        <f t="shared" si="157"/>
        <v>6390.9197811749063</v>
      </c>
      <c r="AB367" s="38">
        <f t="shared" si="173"/>
        <v>44953.794414833043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66">
        <f t="shared" si="179"/>
        <v>12722.404008384885</v>
      </c>
      <c r="AI367" s="147">
        <f t="shared" si="180"/>
        <v>92730.275814573688</v>
      </c>
      <c r="AJ367" s="35">
        <f>IF(OR(K367="Yes",Summary!$G$77="EP"),$AI367*M367,AB367)</f>
        <v>44953.794414833043</v>
      </c>
      <c r="AK367" s="38">
        <f>IF(OR(L367="Yes",Summary!$G$77="EP"),$AI367*N367,AC367)</f>
        <v>0</v>
      </c>
      <c r="AL367" s="38">
        <f>IF(OR(M367="Yes",Summary!$G$77="EP"),$AI367*O367,AD367)</f>
        <v>0</v>
      </c>
      <c r="AM367" s="38">
        <f>IF(OR(N367="Yes",Summary!$G$77="EP"),$AI367*P367,AE367)</f>
        <v>11712.532405141314</v>
      </c>
      <c r="AN367" s="38">
        <f>IF(OR(O367="Yes",Summary!$G$77="EP"),$AI367*Q367,AF367)</f>
        <v>11584.468004018989</v>
      </c>
      <c r="AO367" s="38">
        <f>IF(OR(P367="Yes",Summary!$G$77="EP"),$AI367*R367,AG367)</f>
        <v>11757.076982195465</v>
      </c>
      <c r="AP367" s="159">
        <f>IF(OR(Q367="Yes",Summary!$G$77="EP"),$AI367*S367,AH367)</f>
        <v>12722.404008384885</v>
      </c>
      <c r="AQ367" s="161">
        <f t="shared" si="158"/>
        <v>27653.662902825447</v>
      </c>
      <c r="AR367" s="158">
        <f t="shared" si="159"/>
        <v>0</v>
      </c>
      <c r="AS367" s="158">
        <f t="shared" si="160"/>
        <v>0</v>
      </c>
      <c r="AT367" s="158">
        <f t="shared" si="161"/>
        <v>2266.0937981544935</v>
      </c>
      <c r="AU367" s="158">
        <f t="shared" si="162"/>
        <v>4330.8041437134052</v>
      </c>
      <c r="AV367" s="158">
        <f t="shared" si="163"/>
        <v>16011.271935442552</v>
      </c>
      <c r="AW367" s="162">
        <f t="shared" si="164"/>
        <v>6390.9197811749063</v>
      </c>
      <c r="AY367" s="40">
        <f t="shared" si="165"/>
        <v>100240.48837639514</v>
      </c>
      <c r="AZ367" s="176">
        <f t="shared" si="166"/>
        <v>98916.074303891917</v>
      </c>
      <c r="BA367" s="41">
        <f t="shared" si="167"/>
        <v>95376.04095784323</v>
      </c>
      <c r="BB367" s="176">
        <f t="shared" si="168"/>
        <v>93700.259241130509</v>
      </c>
      <c r="BC367" s="41">
        <f t="shared" si="169"/>
        <v>92675.74403215191</v>
      </c>
      <c r="BD367" s="176">
        <f t="shared" si="170"/>
        <v>94056.615857563724</v>
      </c>
      <c r="BE367" s="42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Growth'!O374</f>
        <v>No</v>
      </c>
      <c r="L368" s="155"/>
      <c r="M368" s="150">
        <f>Summary!$G$56</f>
        <v>0.5</v>
      </c>
      <c r="N368" s="149">
        <f>Summary!$G$57</f>
        <v>0</v>
      </c>
      <c r="O368" s="149">
        <f>Summary!$G$58</f>
        <v>0</v>
      </c>
      <c r="P368" s="149">
        <f>Summary!$G$59</f>
        <v>0.125</v>
      </c>
      <c r="Q368" s="149">
        <f>Summary!$G$60</f>
        <v>0.125</v>
      </c>
      <c r="R368" s="149">
        <f>Summary!$G$61</f>
        <v>0.125</v>
      </c>
      <c r="S368" s="149">
        <f>Summary!$G$62</f>
        <v>0.125</v>
      </c>
      <c r="T368" s="153">
        <f t="shared" si="172"/>
        <v>1</v>
      </c>
      <c r="U368" s="161">
        <f t="shared" si="151"/>
        <v>27653.662902825447</v>
      </c>
      <c r="V368" s="158">
        <f t="shared" si="152"/>
        <v>0</v>
      </c>
      <c r="W368" s="158">
        <f t="shared" si="153"/>
        <v>0</v>
      </c>
      <c r="X368" s="158">
        <f t="shared" si="154"/>
        <v>2266.0937981544935</v>
      </c>
      <c r="Y368" s="158">
        <f t="shared" si="155"/>
        <v>4330.8041437134052</v>
      </c>
      <c r="Z368" s="158">
        <f t="shared" si="156"/>
        <v>16011.271935442552</v>
      </c>
      <c r="AA368" s="162">
        <f t="shared" si="157"/>
        <v>6390.9197811749063</v>
      </c>
      <c r="AB368" s="38">
        <f t="shared" si="173"/>
        <v>44951.029048542761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66">
        <f t="shared" si="179"/>
        <v>12755.636791246996</v>
      </c>
      <c r="AI368" s="147">
        <f t="shared" si="180"/>
        <v>92779.843206759426</v>
      </c>
      <c r="AJ368" s="35">
        <f>IF(OR(K368="Yes",Summary!$G$77="EP"),$AI368*M368,AB368)</f>
        <v>44951.029048542761</v>
      </c>
      <c r="AK368" s="38">
        <f>IF(OR(L368="Yes",Summary!$G$77="EP"),$AI368*N368,AC368)</f>
        <v>0</v>
      </c>
      <c r="AL368" s="38">
        <f>IF(OR(M368="Yes",Summary!$G$77="EP"),$AI368*O368,AD368)</f>
        <v>0</v>
      </c>
      <c r="AM368" s="38">
        <f>IF(OR(N368="Yes",Summary!$G$77="EP"),$AI368*P368,AE368)</f>
        <v>11829.236235746272</v>
      </c>
      <c r="AN368" s="38">
        <f>IF(OR(O368="Yes",Summary!$G$77="EP"),$AI368*Q368,AF368)</f>
        <v>11611.752070124383</v>
      </c>
      <c r="AO368" s="38">
        <f>IF(OR(P368="Yes",Summary!$G$77="EP"),$AI368*R368,AG368)</f>
        <v>11632.189061099014</v>
      </c>
      <c r="AP368" s="159">
        <f>IF(OR(Q368="Yes",Summary!$G$77="EP"),$AI368*S368,AH368)</f>
        <v>12755.636791246996</v>
      </c>
      <c r="AQ368" s="161">
        <f t="shared" si="158"/>
        <v>27653.662902825447</v>
      </c>
      <c r="AR368" s="158">
        <f t="shared" si="159"/>
        <v>0</v>
      </c>
      <c r="AS368" s="158">
        <f t="shared" si="160"/>
        <v>0</v>
      </c>
      <c r="AT368" s="158">
        <f t="shared" si="161"/>
        <v>2266.0937981544935</v>
      </c>
      <c r="AU368" s="158">
        <f t="shared" si="162"/>
        <v>4330.8041437134052</v>
      </c>
      <c r="AV368" s="158">
        <f t="shared" si="163"/>
        <v>16011.271935442552</v>
      </c>
      <c r="AW368" s="162">
        <f t="shared" si="164"/>
        <v>6390.9197811749063</v>
      </c>
      <c r="AY368" s="40">
        <f t="shared" si="165"/>
        <v>100234.32200776962</v>
      </c>
      <c r="AZ368" s="176">
        <f t="shared" si="166"/>
        <v>98916.074303891917</v>
      </c>
      <c r="BA368" s="41">
        <f t="shared" si="167"/>
        <v>95651.469492239397</v>
      </c>
      <c r="BB368" s="176">
        <f t="shared" si="168"/>
        <v>94633.889885970173</v>
      </c>
      <c r="BC368" s="41">
        <f t="shared" si="169"/>
        <v>92894.016560995064</v>
      </c>
      <c r="BD368" s="176">
        <f t="shared" si="170"/>
        <v>93057.512488792112</v>
      </c>
      <c r="BE368" s="42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Growth'!O375</f>
        <v>No</v>
      </c>
      <c r="L369" s="155"/>
      <c r="M369" s="150">
        <f>Summary!$G$56</f>
        <v>0.5</v>
      </c>
      <c r="N369" s="149">
        <f>Summary!$G$57</f>
        <v>0</v>
      </c>
      <c r="O369" s="149">
        <f>Summary!$G$58</f>
        <v>0</v>
      </c>
      <c r="P369" s="149">
        <f>Summary!$G$59</f>
        <v>0.125</v>
      </c>
      <c r="Q369" s="149">
        <f>Summary!$G$60</f>
        <v>0.125</v>
      </c>
      <c r="R369" s="149">
        <f>Summary!$G$61</f>
        <v>0.125</v>
      </c>
      <c r="S369" s="149">
        <f>Summary!$G$62</f>
        <v>0.125</v>
      </c>
      <c r="T369" s="153">
        <f t="shared" si="172"/>
        <v>1</v>
      </c>
      <c r="U369" s="161">
        <f t="shared" si="151"/>
        <v>27653.662902825447</v>
      </c>
      <c r="V369" s="158">
        <f t="shared" si="152"/>
        <v>0</v>
      </c>
      <c r="W369" s="158">
        <f t="shared" si="153"/>
        <v>0</v>
      </c>
      <c r="X369" s="158">
        <f t="shared" si="154"/>
        <v>2266.0937981544935</v>
      </c>
      <c r="Y369" s="158">
        <f t="shared" si="155"/>
        <v>4330.8041437134052</v>
      </c>
      <c r="Z369" s="158">
        <f t="shared" si="156"/>
        <v>16011.271935442554</v>
      </c>
      <c r="AA369" s="162">
        <f t="shared" si="157"/>
        <v>6390.9197811749063</v>
      </c>
      <c r="AB369" s="38">
        <f t="shared" si="173"/>
        <v>44948.26368225248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66">
        <f t="shared" si="179"/>
        <v>12758.832251137583</v>
      </c>
      <c r="AI369" s="147">
        <f t="shared" si="180"/>
        <v>92507.109051003863</v>
      </c>
      <c r="AJ369" s="35">
        <f>IF(OR(K369="Yes",Summary!$G$77="EP"),$AI369*M369,AB369)</f>
        <v>44948.26368225248</v>
      </c>
      <c r="AK369" s="38">
        <f>IF(OR(L369="Yes",Summary!$G$77="EP"),$AI369*N369,AC369)</f>
        <v>0</v>
      </c>
      <c r="AL369" s="38">
        <f>IF(OR(M369="Yes",Summary!$G$77="EP"),$AI369*O369,AD369)</f>
        <v>0</v>
      </c>
      <c r="AM369" s="38">
        <f>IF(OR(N369="Yes",Summary!$G$77="EP"),$AI369*P369,AE369)</f>
        <v>11759.440546763113</v>
      </c>
      <c r="AN369" s="38">
        <f>IF(OR(O369="Yes",Summary!$G$77="EP"),$AI369*Q369,AF369)</f>
        <v>11579.704119460903</v>
      </c>
      <c r="AO369" s="38">
        <f>IF(OR(P369="Yes",Summary!$G$77="EP"),$AI369*R369,AG369)</f>
        <v>11460.868451389779</v>
      </c>
      <c r="AP369" s="159">
        <f>IF(OR(Q369="Yes",Summary!$G$77="EP"),$AI369*S369,AH369)</f>
        <v>12758.832251137583</v>
      </c>
      <c r="AQ369" s="161">
        <f t="shared" si="158"/>
        <v>27653.662902825447</v>
      </c>
      <c r="AR369" s="158">
        <f t="shared" si="159"/>
        <v>0</v>
      </c>
      <c r="AS369" s="158">
        <f t="shared" si="160"/>
        <v>0</v>
      </c>
      <c r="AT369" s="158">
        <f t="shared" si="161"/>
        <v>2266.0937981544935</v>
      </c>
      <c r="AU369" s="158">
        <f t="shared" si="162"/>
        <v>4330.8041437134052</v>
      </c>
      <c r="AV369" s="158">
        <f t="shared" si="163"/>
        <v>16011.271935442552</v>
      </c>
      <c r="AW369" s="162">
        <f t="shared" si="164"/>
        <v>6390.9197811749063</v>
      </c>
      <c r="AY369" s="40">
        <f t="shared" si="165"/>
        <v>100228.15563914411</v>
      </c>
      <c r="AZ369" s="176">
        <f t="shared" si="166"/>
        <v>98751.129089266775</v>
      </c>
      <c r="BA369" s="41">
        <f t="shared" si="167"/>
        <v>95531.577071384585</v>
      </c>
      <c r="BB369" s="176">
        <f t="shared" si="168"/>
        <v>94075.524374104905</v>
      </c>
      <c r="BC369" s="41">
        <f t="shared" si="169"/>
        <v>92637.632955687222</v>
      </c>
      <c r="BD369" s="176">
        <f t="shared" si="170"/>
        <v>91686.94761111823</v>
      </c>
      <c r="BE369" s="42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Growth'!O376</f>
        <v>No</v>
      </c>
      <c r="L370" s="155"/>
      <c r="M370" s="150">
        <f>Summary!$G$56</f>
        <v>0.5</v>
      </c>
      <c r="N370" s="149">
        <f>Summary!$G$57</f>
        <v>0</v>
      </c>
      <c r="O370" s="149">
        <f>Summary!$G$58</f>
        <v>0</v>
      </c>
      <c r="P370" s="149">
        <f>Summary!$G$59</f>
        <v>0.125</v>
      </c>
      <c r="Q370" s="149">
        <f>Summary!$G$60</f>
        <v>0.125</v>
      </c>
      <c r="R370" s="149">
        <f>Summary!$G$61</f>
        <v>0.125</v>
      </c>
      <c r="S370" s="149">
        <f>Summary!$G$62</f>
        <v>0.125</v>
      </c>
      <c r="T370" s="153">
        <f t="shared" si="172"/>
        <v>1</v>
      </c>
      <c r="U370" s="161">
        <f t="shared" si="151"/>
        <v>27653.662902825447</v>
      </c>
      <c r="V370" s="158">
        <f t="shared" si="152"/>
        <v>0</v>
      </c>
      <c r="W370" s="158">
        <f t="shared" si="153"/>
        <v>0</v>
      </c>
      <c r="X370" s="158">
        <f t="shared" si="154"/>
        <v>2266.0937981544935</v>
      </c>
      <c r="Y370" s="158">
        <f t="shared" si="155"/>
        <v>4330.8041437134052</v>
      </c>
      <c r="Z370" s="158">
        <f t="shared" si="156"/>
        <v>16011.271935442555</v>
      </c>
      <c r="AA370" s="162">
        <f t="shared" si="157"/>
        <v>6390.9197811749063</v>
      </c>
      <c r="AB370" s="38">
        <f t="shared" si="173"/>
        <v>44945.498315962199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66">
        <f t="shared" si="179"/>
        <v>12569.661025614807</v>
      </c>
      <c r="AI370" s="147">
        <f t="shared" si="180"/>
        <v>91874.534908955684</v>
      </c>
      <c r="AJ370" s="35">
        <f>IF(OR(K370="Yes",Summary!$G$77="EP"),$AI370*M370,AB370)</f>
        <v>44945.498315962199</v>
      </c>
      <c r="AK370" s="38">
        <f>IF(OR(L370="Yes",Summary!$G$77="EP"),$AI370*N370,AC370)</f>
        <v>0</v>
      </c>
      <c r="AL370" s="38">
        <f>IF(OR(M370="Yes",Summary!$G$77="EP"),$AI370*O370,AD370)</f>
        <v>0</v>
      </c>
      <c r="AM370" s="38">
        <f>IF(OR(N370="Yes",Summary!$G$77="EP"),$AI370*P370,AE370)</f>
        <v>11527.392541832092</v>
      </c>
      <c r="AN370" s="38">
        <f>IF(OR(O370="Yes",Summary!$G$77="EP"),$AI370*Q370,AF370)</f>
        <v>11457.575442608184</v>
      </c>
      <c r="AO370" s="38">
        <f>IF(OR(P370="Yes",Summary!$G$77="EP"),$AI370*R370,AG370)</f>
        <v>11374.407582938391</v>
      </c>
      <c r="AP370" s="159">
        <f>IF(OR(Q370="Yes",Summary!$G$77="EP"),$AI370*S370,AH370)</f>
        <v>12569.661025614807</v>
      </c>
      <c r="AQ370" s="161">
        <f t="shared" si="158"/>
        <v>27653.662902825447</v>
      </c>
      <c r="AR370" s="158">
        <f t="shared" si="159"/>
        <v>0</v>
      </c>
      <c r="AS370" s="158">
        <f t="shared" si="160"/>
        <v>0</v>
      </c>
      <c r="AT370" s="158">
        <f t="shared" si="161"/>
        <v>2266.0937981544935</v>
      </c>
      <c r="AU370" s="158">
        <f t="shared" si="162"/>
        <v>4330.8041437134052</v>
      </c>
      <c r="AV370" s="158">
        <f t="shared" si="163"/>
        <v>16011.271935442554</v>
      </c>
      <c r="AW370" s="162">
        <f t="shared" si="164"/>
        <v>6390.9197811749063</v>
      </c>
      <c r="AY370" s="40">
        <f t="shared" si="165"/>
        <v>100221.98927051859</v>
      </c>
      <c r="AZ370" s="176">
        <f t="shared" si="166"/>
        <v>98397.67505792719</v>
      </c>
      <c r="BA370" s="41">
        <f t="shared" si="167"/>
        <v>94624.283075726635</v>
      </c>
      <c r="BB370" s="176">
        <f t="shared" si="168"/>
        <v>92219.140334656739</v>
      </c>
      <c r="BC370" s="41">
        <f t="shared" si="169"/>
        <v>91660.603540865472</v>
      </c>
      <c r="BD370" s="176">
        <f t="shared" si="170"/>
        <v>90995.260663507113</v>
      </c>
      <c r="BE370" s="42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Growth'!O377</f>
        <v>No</v>
      </c>
      <c r="L371" s="155"/>
      <c r="M371" s="150">
        <f>Summary!$G$56</f>
        <v>0.5</v>
      </c>
      <c r="N371" s="149">
        <f>Summary!$G$57</f>
        <v>0</v>
      </c>
      <c r="O371" s="149">
        <f>Summary!$G$58</f>
        <v>0</v>
      </c>
      <c r="P371" s="149">
        <f>Summary!$G$59</f>
        <v>0.125</v>
      </c>
      <c r="Q371" s="149">
        <f>Summary!$G$60</f>
        <v>0.125</v>
      </c>
      <c r="R371" s="149">
        <f>Summary!$G$61</f>
        <v>0.125</v>
      </c>
      <c r="S371" s="149">
        <f>Summary!$G$62</f>
        <v>0.125</v>
      </c>
      <c r="T371" s="153">
        <f t="shared" si="172"/>
        <v>1</v>
      </c>
      <c r="U371" s="161">
        <f t="shared" si="151"/>
        <v>27653.662902825447</v>
      </c>
      <c r="V371" s="158">
        <f t="shared" si="152"/>
        <v>0</v>
      </c>
      <c r="W371" s="158">
        <f t="shared" si="153"/>
        <v>0</v>
      </c>
      <c r="X371" s="158">
        <f t="shared" si="154"/>
        <v>2266.0937981544935</v>
      </c>
      <c r="Y371" s="158">
        <f t="shared" si="155"/>
        <v>4330.8041437134052</v>
      </c>
      <c r="Z371" s="158">
        <f t="shared" si="156"/>
        <v>16011.271935442557</v>
      </c>
      <c r="AA371" s="162">
        <f t="shared" si="157"/>
        <v>6390.9197811749063</v>
      </c>
      <c r="AB371" s="38">
        <f t="shared" si="173"/>
        <v>44942.732949671918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66">
        <f t="shared" si="179"/>
        <v>12494.88726417506</v>
      </c>
      <c r="AI371" s="147">
        <f t="shared" si="180"/>
        <v>91070.29094689239</v>
      </c>
      <c r="AJ371" s="35">
        <f>IF(OR(K371="Yes",Summary!$G$77="EP"),$AI371*M371,AB371)</f>
        <v>44942.732949671918</v>
      </c>
      <c r="AK371" s="38">
        <f>IF(OR(L371="Yes",Summary!$G$77="EP"),$AI371*N371,AC371)</f>
        <v>0</v>
      </c>
      <c r="AL371" s="38">
        <f>IF(OR(M371="Yes",Summary!$G$77="EP"),$AI371*O371,AD371)</f>
        <v>0</v>
      </c>
      <c r="AM371" s="38">
        <f>IF(OR(N371="Yes",Summary!$G$77="EP"),$AI371*P371,AE371)</f>
        <v>11377.377132394266</v>
      </c>
      <c r="AN371" s="38">
        <f>IF(OR(O371="Yes",Summary!$G$77="EP"),$AI371*Q371,AF371)</f>
        <v>11263.555416969824</v>
      </c>
      <c r="AO371" s="38">
        <f>IF(OR(P371="Yes",Summary!$G$77="EP"),$AI371*R371,AG371)</f>
        <v>10991.738183681315</v>
      </c>
      <c r="AP371" s="159">
        <f>IF(OR(Q371="Yes",Summary!$G$77="EP"),$AI371*S371,AH371)</f>
        <v>12494.88726417506</v>
      </c>
      <c r="AQ371" s="161">
        <f t="shared" si="158"/>
        <v>27653.662902825447</v>
      </c>
      <c r="AR371" s="158">
        <f t="shared" si="159"/>
        <v>0</v>
      </c>
      <c r="AS371" s="158">
        <f t="shared" si="160"/>
        <v>0</v>
      </c>
      <c r="AT371" s="158">
        <f t="shared" si="161"/>
        <v>2266.0937981544935</v>
      </c>
      <c r="AU371" s="158">
        <f t="shared" si="162"/>
        <v>4330.8041437134052</v>
      </c>
      <c r="AV371" s="158">
        <f t="shared" si="163"/>
        <v>16011.271935442555</v>
      </c>
      <c r="AW371" s="162">
        <f t="shared" si="164"/>
        <v>6390.9197811749063</v>
      </c>
      <c r="AY371" s="40">
        <f t="shared" si="165"/>
        <v>100215.82290189307</v>
      </c>
      <c r="AZ371" s="176">
        <f t="shared" si="166"/>
        <v>97973.530220319677</v>
      </c>
      <c r="BA371" s="41">
        <f t="shared" si="167"/>
        <v>93982.696607368518</v>
      </c>
      <c r="BB371" s="176">
        <f t="shared" si="168"/>
        <v>91019.017059154125</v>
      </c>
      <c r="BC371" s="41">
        <f t="shared" si="169"/>
        <v>90108.443335758595</v>
      </c>
      <c r="BD371" s="176">
        <f t="shared" si="170"/>
        <v>87933.905469450488</v>
      </c>
      <c r="BE371" s="42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Growth'!O378</f>
        <v>No</v>
      </c>
      <c r="L372" s="155"/>
      <c r="M372" s="150">
        <f>Summary!$G$56</f>
        <v>0.5</v>
      </c>
      <c r="N372" s="149">
        <f>Summary!$G$57</f>
        <v>0</v>
      </c>
      <c r="O372" s="149">
        <f>Summary!$G$58</f>
        <v>0</v>
      </c>
      <c r="P372" s="149">
        <f>Summary!$G$59</f>
        <v>0.125</v>
      </c>
      <c r="Q372" s="149">
        <f>Summary!$G$60</f>
        <v>0.125</v>
      </c>
      <c r="R372" s="149">
        <f>Summary!$G$61</f>
        <v>0.125</v>
      </c>
      <c r="S372" s="149">
        <f>Summary!$G$62</f>
        <v>0.125</v>
      </c>
      <c r="T372" s="153">
        <f t="shared" si="172"/>
        <v>1</v>
      </c>
      <c r="U372" s="161">
        <f t="shared" si="151"/>
        <v>27653.662902825447</v>
      </c>
      <c r="V372" s="158">
        <f t="shared" si="152"/>
        <v>0</v>
      </c>
      <c r="W372" s="158">
        <f t="shared" si="153"/>
        <v>0</v>
      </c>
      <c r="X372" s="158">
        <f t="shared" si="154"/>
        <v>2266.0937981544935</v>
      </c>
      <c r="Y372" s="158">
        <f t="shared" si="155"/>
        <v>4330.8041437134052</v>
      </c>
      <c r="Z372" s="158">
        <f t="shared" si="156"/>
        <v>16011.271935442557</v>
      </c>
      <c r="AA372" s="162">
        <f t="shared" si="157"/>
        <v>6390.9197811749063</v>
      </c>
      <c r="AB372" s="38">
        <f t="shared" si="173"/>
        <v>44937.202217091348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66">
        <f t="shared" si="179"/>
        <v>12263.535968096528</v>
      </c>
      <c r="AI372" s="147">
        <f t="shared" si="180"/>
        <v>90146.665529873266</v>
      </c>
      <c r="AJ372" s="35">
        <f>IF(OR(K372="Yes",Summary!$G$77="EP"),$AI372*M372,AB372)</f>
        <v>44937.202217091348</v>
      </c>
      <c r="AK372" s="38">
        <f>IF(OR(L372="Yes",Summary!$G$77="EP"),$AI372*N372,AC372)</f>
        <v>0</v>
      </c>
      <c r="AL372" s="38">
        <f>IF(OR(M372="Yes",Summary!$G$77="EP"),$AI372*O372,AD372)</f>
        <v>0</v>
      </c>
      <c r="AM372" s="38">
        <f>IF(OR(N372="Yes",Summary!$G$77="EP"),$AI372*P372,AE372)</f>
        <v>11111.790939250559</v>
      </c>
      <c r="AN372" s="38">
        <f>IF(OR(O372="Yes",Summary!$G$77="EP"),$AI372*Q372,AF372)</f>
        <v>11077.763919204519</v>
      </c>
      <c r="AO372" s="38">
        <f>IF(OR(P372="Yes",Summary!$G$77="EP"),$AI372*R372,AG372)</f>
        <v>10756.37248623031</v>
      </c>
      <c r="AP372" s="159">
        <f>IF(OR(Q372="Yes",Summary!$G$77="EP"),$AI372*S372,AH372)</f>
        <v>12263.535968096528</v>
      </c>
      <c r="AQ372" s="161">
        <f t="shared" si="158"/>
        <v>27653.662902825447</v>
      </c>
      <c r="AR372" s="158">
        <f t="shared" si="159"/>
        <v>0</v>
      </c>
      <c r="AS372" s="158">
        <f t="shared" si="160"/>
        <v>0</v>
      </c>
      <c r="AT372" s="158">
        <f t="shared" si="161"/>
        <v>2266.0937981544935</v>
      </c>
      <c r="AU372" s="158">
        <f t="shared" si="162"/>
        <v>4330.8041437134052</v>
      </c>
      <c r="AV372" s="158">
        <f t="shared" si="163"/>
        <v>16011.271935442557</v>
      </c>
      <c r="AW372" s="162">
        <f t="shared" si="164"/>
        <v>6390.9197811749063</v>
      </c>
      <c r="AY372" s="40">
        <f t="shared" si="165"/>
        <v>100203.49016464205</v>
      </c>
      <c r="AZ372" s="176">
        <f t="shared" si="166"/>
        <v>97541.530848682392</v>
      </c>
      <c r="BA372" s="41">
        <f t="shared" si="167"/>
        <v>92783.772398820511</v>
      </c>
      <c r="BB372" s="176">
        <f t="shared" si="168"/>
        <v>88894.327514004472</v>
      </c>
      <c r="BC372" s="41">
        <f t="shared" si="169"/>
        <v>88622.111353636152</v>
      </c>
      <c r="BD372" s="176">
        <f t="shared" si="170"/>
        <v>86050.979889842449</v>
      </c>
      <c r="BE372" s="42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Growth'!O379</f>
        <v>No</v>
      </c>
      <c r="L373" s="155"/>
      <c r="M373" s="150">
        <f>Summary!$G$56</f>
        <v>0.5</v>
      </c>
      <c r="N373" s="149">
        <f>Summary!$G$57</f>
        <v>0</v>
      </c>
      <c r="O373" s="149">
        <f>Summary!$G$58</f>
        <v>0</v>
      </c>
      <c r="P373" s="149">
        <f>Summary!$G$59</f>
        <v>0.125</v>
      </c>
      <c r="Q373" s="149">
        <f>Summary!$G$60</f>
        <v>0.125</v>
      </c>
      <c r="R373" s="149">
        <f>Summary!$G$61</f>
        <v>0.125</v>
      </c>
      <c r="S373" s="149">
        <f>Summary!$G$62</f>
        <v>0.125</v>
      </c>
      <c r="T373" s="153">
        <f t="shared" si="172"/>
        <v>1</v>
      </c>
      <c r="U373" s="161">
        <f t="shared" si="151"/>
        <v>27653.662902825447</v>
      </c>
      <c r="V373" s="158">
        <f t="shared" si="152"/>
        <v>0</v>
      </c>
      <c r="W373" s="158">
        <f t="shared" si="153"/>
        <v>0</v>
      </c>
      <c r="X373" s="158">
        <f t="shared" si="154"/>
        <v>2266.0937981544935</v>
      </c>
      <c r="Y373" s="158">
        <f t="shared" si="155"/>
        <v>4330.8041437134052</v>
      </c>
      <c r="Z373" s="158">
        <f t="shared" si="156"/>
        <v>16011.271935442557</v>
      </c>
      <c r="AA373" s="162">
        <f t="shared" si="157"/>
        <v>6390.9197811749063</v>
      </c>
      <c r="AB373" s="38">
        <f t="shared" si="173"/>
        <v>44934.436850801067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66">
        <f t="shared" si="179"/>
        <v>11905.644460350733</v>
      </c>
      <c r="AI373" s="147">
        <f t="shared" si="180"/>
        <v>89739.510088674957</v>
      </c>
      <c r="AJ373" s="35">
        <f>IF(OR(K373="Yes",Summary!$G$77="EP"),$AI373*M373,AB373)</f>
        <v>44934.436850801067</v>
      </c>
      <c r="AK373" s="38">
        <f>IF(OR(L373="Yes",Summary!$G$77="EP"),$AI373*N373,AC373)</f>
        <v>0</v>
      </c>
      <c r="AL373" s="38">
        <f>IF(OR(M373="Yes",Summary!$G$77="EP"),$AI373*O373,AD373)</f>
        <v>0</v>
      </c>
      <c r="AM373" s="38">
        <f>IF(OR(N373="Yes",Summary!$G$77="EP"),$AI373*P373,AE373)</f>
        <v>11251.155707837061</v>
      </c>
      <c r="AN373" s="38">
        <f>IF(OR(O373="Yes",Summary!$G$77="EP"),$AI373*Q373,AF373)</f>
        <v>11128.867408100337</v>
      </c>
      <c r="AO373" s="38">
        <f>IF(OR(P373="Yes",Summary!$G$77="EP"),$AI373*R373,AG373)</f>
        <v>10519.405661585761</v>
      </c>
      <c r="AP373" s="159">
        <f>IF(OR(Q373="Yes",Summary!$G$77="EP"),$AI373*S373,AH373)</f>
        <v>11905.644460350733</v>
      </c>
      <c r="AQ373" s="161">
        <f t="shared" si="158"/>
        <v>27653.662902825447</v>
      </c>
      <c r="AR373" s="158">
        <f t="shared" si="159"/>
        <v>0</v>
      </c>
      <c r="AS373" s="158">
        <f t="shared" si="160"/>
        <v>0</v>
      </c>
      <c r="AT373" s="158">
        <f t="shared" si="161"/>
        <v>2266.0937981544935</v>
      </c>
      <c r="AU373" s="158">
        <f t="shared" si="162"/>
        <v>4330.8041437134052</v>
      </c>
      <c r="AV373" s="158">
        <f t="shared" si="163"/>
        <v>16011.271935442557</v>
      </c>
      <c r="AW373" s="162">
        <f t="shared" si="164"/>
        <v>6390.9197811749063</v>
      </c>
      <c r="AY373" s="40">
        <f t="shared" si="165"/>
        <v>100197.32379601653</v>
      </c>
      <c r="AZ373" s="176">
        <f t="shared" si="166"/>
        <v>97188.076817342808</v>
      </c>
      <c r="BA373" s="41">
        <f t="shared" si="167"/>
        <v>93159.651339878808</v>
      </c>
      <c r="BB373" s="176">
        <f t="shared" si="168"/>
        <v>90009.245662696485</v>
      </c>
      <c r="BC373" s="41">
        <f t="shared" si="169"/>
        <v>89030.939264802699</v>
      </c>
      <c r="BD373" s="176">
        <f t="shared" si="170"/>
        <v>84155.245292686057</v>
      </c>
      <c r="BE373" s="42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Growth'!O380</f>
        <v>No</v>
      </c>
      <c r="L374" s="155"/>
      <c r="M374" s="150">
        <f>Summary!$G$56</f>
        <v>0.5</v>
      </c>
      <c r="N374" s="149">
        <f>Summary!$G$57</f>
        <v>0</v>
      </c>
      <c r="O374" s="149">
        <f>Summary!$G$58</f>
        <v>0</v>
      </c>
      <c r="P374" s="149">
        <f>Summary!$G$59</f>
        <v>0.125</v>
      </c>
      <c r="Q374" s="149">
        <f>Summary!$G$60</f>
        <v>0.125</v>
      </c>
      <c r="R374" s="149">
        <f>Summary!$G$61</f>
        <v>0.125</v>
      </c>
      <c r="S374" s="149">
        <f>Summary!$G$62</f>
        <v>0.125</v>
      </c>
      <c r="T374" s="153">
        <f t="shared" si="172"/>
        <v>1</v>
      </c>
      <c r="U374" s="161">
        <f t="shared" si="151"/>
        <v>27653.662902825447</v>
      </c>
      <c r="V374" s="158">
        <f t="shared" si="152"/>
        <v>0</v>
      </c>
      <c r="W374" s="158">
        <f t="shared" si="153"/>
        <v>0</v>
      </c>
      <c r="X374" s="158">
        <f t="shared" si="154"/>
        <v>2266.0937981544935</v>
      </c>
      <c r="Y374" s="158">
        <f t="shared" si="155"/>
        <v>4330.8041437134052</v>
      </c>
      <c r="Z374" s="158">
        <f t="shared" si="156"/>
        <v>16011.271935442557</v>
      </c>
      <c r="AA374" s="162">
        <f t="shared" si="157"/>
        <v>6390.9197811749063</v>
      </c>
      <c r="AB374" s="38">
        <f t="shared" si="173"/>
        <v>44928.906118220504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66">
        <f t="shared" si="179"/>
        <v>12213.686793803363</v>
      </c>
      <c r="AI374" s="147">
        <f t="shared" si="180"/>
        <v>89479.418402774216</v>
      </c>
      <c r="AJ374" s="35">
        <f>IF(OR(K374="Yes",Summary!$G$77="EP"),$AI374*M374,AB374)</f>
        <v>44928.906118220504</v>
      </c>
      <c r="AK374" s="38">
        <f>IF(OR(L374="Yes",Summary!$G$77="EP"),$AI374*N374,AC374)</f>
        <v>0</v>
      </c>
      <c r="AL374" s="38">
        <f>IF(OR(M374="Yes",Summary!$G$77="EP"),$AI374*O374,AD374)</f>
        <v>0</v>
      </c>
      <c r="AM374" s="38">
        <f>IF(OR(N374="Yes",Summary!$G$77="EP"),$AI374*P374,AE374)</f>
        <v>10957.469951596238</v>
      </c>
      <c r="AN374" s="38">
        <f>IF(OR(O374="Yes",Summary!$G$77="EP"),$AI374*Q374,AF374)</f>
        <v>10891.972421439215</v>
      </c>
      <c r="AO374" s="38">
        <f>IF(OR(P374="Yes",Summary!$G$77="EP"),$AI374*R374,AG374)</f>
        <v>10487.383117714875</v>
      </c>
      <c r="AP374" s="159">
        <f>IF(OR(Q374="Yes",Summary!$G$77="EP"),$AI374*S374,AH374)</f>
        <v>12213.686793803363</v>
      </c>
      <c r="AQ374" s="161">
        <f t="shared" si="158"/>
        <v>27653.662902825447</v>
      </c>
      <c r="AR374" s="158">
        <f t="shared" si="159"/>
        <v>0</v>
      </c>
      <c r="AS374" s="158">
        <f t="shared" si="160"/>
        <v>0</v>
      </c>
      <c r="AT374" s="158">
        <f t="shared" si="161"/>
        <v>2266.0937981544935</v>
      </c>
      <c r="AU374" s="158">
        <f t="shared" si="162"/>
        <v>4330.8041437134052</v>
      </c>
      <c r="AV374" s="158">
        <f t="shared" si="163"/>
        <v>16011.271935442557</v>
      </c>
      <c r="AW374" s="162">
        <f t="shared" si="164"/>
        <v>6390.9197811749063</v>
      </c>
      <c r="AY374" s="40">
        <f t="shared" si="165"/>
        <v>100184.9910587655</v>
      </c>
      <c r="AZ374" s="176">
        <f t="shared" si="166"/>
        <v>96999.568000628366</v>
      </c>
      <c r="BA374" s="41">
        <f t="shared" si="167"/>
        <v>92041.735523800264</v>
      </c>
      <c r="BB374" s="176">
        <f t="shared" si="168"/>
        <v>87659.759612769907</v>
      </c>
      <c r="BC374" s="41">
        <f t="shared" si="169"/>
        <v>87135.779371513723</v>
      </c>
      <c r="BD374" s="176">
        <f t="shared" si="170"/>
        <v>83899.064941718971</v>
      </c>
      <c r="BE374" s="42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Growth'!O381</f>
        <v>No</v>
      </c>
      <c r="L375" s="155"/>
      <c r="M375" s="150">
        <f>Summary!$G$56</f>
        <v>0.5</v>
      </c>
      <c r="N375" s="149">
        <f>Summary!$G$57</f>
        <v>0</v>
      </c>
      <c r="O375" s="149">
        <f>Summary!$G$58</f>
        <v>0</v>
      </c>
      <c r="P375" s="149">
        <f>Summary!$G$59</f>
        <v>0.125</v>
      </c>
      <c r="Q375" s="149">
        <f>Summary!$G$60</f>
        <v>0.125</v>
      </c>
      <c r="R375" s="149">
        <f>Summary!$G$61</f>
        <v>0.125</v>
      </c>
      <c r="S375" s="149">
        <f>Summary!$G$62</f>
        <v>0.125</v>
      </c>
      <c r="T375" s="153">
        <f t="shared" si="172"/>
        <v>1</v>
      </c>
      <c r="U375" s="161">
        <f t="shared" si="151"/>
        <v>27653.66290282545</v>
      </c>
      <c r="V375" s="158">
        <f t="shared" si="152"/>
        <v>0</v>
      </c>
      <c r="W375" s="158">
        <f t="shared" si="153"/>
        <v>0</v>
      </c>
      <c r="X375" s="158">
        <f t="shared" si="154"/>
        <v>2266.0937981544935</v>
      </c>
      <c r="Y375" s="158">
        <f t="shared" si="155"/>
        <v>4330.8041437134052</v>
      </c>
      <c r="Z375" s="158">
        <f t="shared" si="156"/>
        <v>16011.271935442557</v>
      </c>
      <c r="AA375" s="162">
        <f t="shared" si="157"/>
        <v>6390.9197811749063</v>
      </c>
      <c r="AB375" s="38">
        <f t="shared" si="173"/>
        <v>44923.375385639942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66">
        <f t="shared" si="179"/>
        <v>12255.227772381</v>
      </c>
      <c r="AI375" s="147">
        <f t="shared" si="180"/>
        <v>90587.556124999726</v>
      </c>
      <c r="AJ375" s="35">
        <f>IF(OR(K375="Yes",Summary!$G$77="EP"),$AI375*M375,AB375)</f>
        <v>44923.375385639942</v>
      </c>
      <c r="AK375" s="38">
        <f>IF(OR(L375="Yes",Summary!$G$77="EP"),$AI375*N375,AC375)</f>
        <v>0</v>
      </c>
      <c r="AL375" s="38">
        <f>IF(OR(M375="Yes",Summary!$G$77="EP"),$AI375*O375,AD375)</f>
        <v>0</v>
      </c>
      <c r="AM375" s="38">
        <f>IF(OR(N375="Yes",Summary!$G$77="EP"),$AI375*P375,AE375)</f>
        <v>11286.05355232864</v>
      </c>
      <c r="AN375" s="38">
        <f>IF(OR(O375="Yes",Summary!$G$77="EP"),$AI375*Q375,AF375)</f>
        <v>11238.436752936288</v>
      </c>
      <c r="AO375" s="38">
        <f>IF(OR(P375="Yes",Summary!$G$77="EP"),$AI375*R375,AG375)</f>
        <v>10884.462661713849</v>
      </c>
      <c r="AP375" s="159">
        <f>IF(OR(Q375="Yes",Summary!$G$77="EP"),$AI375*S375,AH375)</f>
        <v>12255.227772381</v>
      </c>
      <c r="AQ375" s="161">
        <f t="shared" si="158"/>
        <v>27653.662902825447</v>
      </c>
      <c r="AR375" s="158">
        <f t="shared" si="159"/>
        <v>0</v>
      </c>
      <c r="AS375" s="158">
        <f t="shared" si="160"/>
        <v>0</v>
      </c>
      <c r="AT375" s="158">
        <f t="shared" si="161"/>
        <v>2266.0937981544935</v>
      </c>
      <c r="AU375" s="158">
        <f t="shared" si="162"/>
        <v>4330.8041437134052</v>
      </c>
      <c r="AV375" s="158">
        <f t="shared" si="163"/>
        <v>16011.271935442557</v>
      </c>
      <c r="AW375" s="162">
        <f t="shared" si="164"/>
        <v>6390.9197811749063</v>
      </c>
      <c r="AY375" s="40">
        <f t="shared" si="165"/>
        <v>100172.65832151446</v>
      </c>
      <c r="AZ375" s="176">
        <f t="shared" si="166"/>
        <v>97443.349173310286</v>
      </c>
      <c r="BA375" s="41">
        <f t="shared" si="167"/>
        <v>93554.972295129774</v>
      </c>
      <c r="BB375" s="176">
        <f t="shared" si="168"/>
        <v>90288.428418629119</v>
      </c>
      <c r="BC375" s="41">
        <f t="shared" si="169"/>
        <v>89907.494023490304</v>
      </c>
      <c r="BD375" s="176">
        <f t="shared" si="170"/>
        <v>87075.701293710765</v>
      </c>
      <c r="BE375" s="42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Growth'!O382</f>
        <v>No</v>
      </c>
      <c r="L376" s="155"/>
      <c r="M376" s="150">
        <f>Summary!$G$56</f>
        <v>0.5</v>
      </c>
      <c r="N376" s="149">
        <f>Summary!$G$57</f>
        <v>0</v>
      </c>
      <c r="O376" s="149">
        <f>Summary!$G$58</f>
        <v>0</v>
      </c>
      <c r="P376" s="149">
        <f>Summary!$G$59</f>
        <v>0.125</v>
      </c>
      <c r="Q376" s="149">
        <f>Summary!$G$60</f>
        <v>0.125</v>
      </c>
      <c r="R376" s="149">
        <f>Summary!$G$61</f>
        <v>0.125</v>
      </c>
      <c r="S376" s="149">
        <f>Summary!$G$62</f>
        <v>0.125</v>
      </c>
      <c r="T376" s="153">
        <f t="shared" si="172"/>
        <v>1</v>
      </c>
      <c r="U376" s="161">
        <f t="shared" si="151"/>
        <v>27653.66290282545</v>
      </c>
      <c r="V376" s="158">
        <f t="shared" si="152"/>
        <v>0</v>
      </c>
      <c r="W376" s="158">
        <f t="shared" si="153"/>
        <v>0</v>
      </c>
      <c r="X376" s="158">
        <f t="shared" si="154"/>
        <v>2266.0937981544935</v>
      </c>
      <c r="Y376" s="158">
        <f t="shared" si="155"/>
        <v>4330.8041437134052</v>
      </c>
      <c r="Z376" s="158">
        <f t="shared" si="156"/>
        <v>16011.271935442557</v>
      </c>
      <c r="AA376" s="162">
        <f t="shared" si="157"/>
        <v>6390.9197811749063</v>
      </c>
      <c r="AB376" s="38">
        <f t="shared" si="173"/>
        <v>44917.844653059379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66">
        <f t="shared" si="179"/>
        <v>12192.596758525486</v>
      </c>
      <c r="AI376" s="147">
        <f t="shared" si="180"/>
        <v>90519.562864068212</v>
      </c>
      <c r="AJ376" s="35">
        <f>IF(OR(K376="Yes",Summary!$G$77="EP"),$AI376*M376,AB376)</f>
        <v>44917.844653059379</v>
      </c>
      <c r="AK376" s="38">
        <f>IF(OR(L376="Yes",Summary!$G$77="EP"),$AI376*N376,AC376)</f>
        <v>0</v>
      </c>
      <c r="AL376" s="38">
        <f>IF(OR(M376="Yes",Summary!$G$77="EP"),$AI376*O376,AD376)</f>
        <v>0</v>
      </c>
      <c r="AM376" s="38">
        <f>IF(OR(N376="Yes",Summary!$G$77="EP"),$AI376*P376,AE376)</f>
        <v>11306.448396512029</v>
      </c>
      <c r="AN376" s="38">
        <f>IF(OR(O376="Yes",Summary!$G$77="EP"),$AI376*Q376,AF376)</f>
        <v>11325.485916224927</v>
      </c>
      <c r="AO376" s="38">
        <f>IF(OR(P376="Yes",Summary!$G$77="EP"),$AI376*R376,AG376)</f>
        <v>10777.187139746386</v>
      </c>
      <c r="AP376" s="159">
        <f>IF(OR(Q376="Yes",Summary!$G$77="EP"),$AI376*S376,AH376)</f>
        <v>12192.596758525486</v>
      </c>
      <c r="AQ376" s="161">
        <f t="shared" si="158"/>
        <v>27653.66290282545</v>
      </c>
      <c r="AR376" s="158">
        <f t="shared" si="159"/>
        <v>0</v>
      </c>
      <c r="AS376" s="158">
        <f t="shared" si="160"/>
        <v>0</v>
      </c>
      <c r="AT376" s="158">
        <f t="shared" si="161"/>
        <v>2266.0937981544935</v>
      </c>
      <c r="AU376" s="158">
        <f t="shared" si="162"/>
        <v>4330.8041437134052</v>
      </c>
      <c r="AV376" s="158">
        <f t="shared" si="163"/>
        <v>16011.271935442557</v>
      </c>
      <c r="AW376" s="162">
        <f t="shared" si="164"/>
        <v>6390.9197811749063</v>
      </c>
      <c r="AY376" s="40">
        <f t="shared" si="165"/>
        <v>100160.32558426344</v>
      </c>
      <c r="AZ376" s="176">
        <f t="shared" si="166"/>
        <v>97274.476691670265</v>
      </c>
      <c r="BA376" s="41">
        <f t="shared" si="167"/>
        <v>93610.058002008998</v>
      </c>
      <c r="BB376" s="176">
        <f t="shared" si="168"/>
        <v>90451.587172096231</v>
      </c>
      <c r="BC376" s="41">
        <f t="shared" si="169"/>
        <v>90603.887329799414</v>
      </c>
      <c r="BD376" s="176">
        <f t="shared" si="170"/>
        <v>86217.497117971056</v>
      </c>
      <c r="BE376" s="42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Growth'!O383</f>
        <v>No</v>
      </c>
      <c r="L377" s="155"/>
      <c r="M377" s="150">
        <f>Summary!$G$56</f>
        <v>0.5</v>
      </c>
      <c r="N377" s="149">
        <f>Summary!$G$57</f>
        <v>0</v>
      </c>
      <c r="O377" s="149">
        <f>Summary!$G$58</f>
        <v>0</v>
      </c>
      <c r="P377" s="149">
        <f>Summary!$G$59</f>
        <v>0.125</v>
      </c>
      <c r="Q377" s="149">
        <f>Summary!$G$60</f>
        <v>0.125</v>
      </c>
      <c r="R377" s="149">
        <f>Summary!$G$61</f>
        <v>0.125</v>
      </c>
      <c r="S377" s="149">
        <f>Summary!$G$62</f>
        <v>0.125</v>
      </c>
      <c r="T377" s="153">
        <f t="shared" si="172"/>
        <v>1</v>
      </c>
      <c r="U377" s="161">
        <f t="shared" si="151"/>
        <v>27653.66290282545</v>
      </c>
      <c r="V377" s="158">
        <f t="shared" si="152"/>
        <v>0</v>
      </c>
      <c r="W377" s="158">
        <f t="shared" si="153"/>
        <v>0</v>
      </c>
      <c r="X377" s="158">
        <f t="shared" si="154"/>
        <v>2266.0937981544935</v>
      </c>
      <c r="Y377" s="158">
        <f t="shared" si="155"/>
        <v>4330.8041437134052</v>
      </c>
      <c r="Z377" s="158">
        <f t="shared" si="156"/>
        <v>16011.271935442557</v>
      </c>
      <c r="AA377" s="162">
        <f t="shared" si="157"/>
        <v>6390.9197811749063</v>
      </c>
      <c r="AB377" s="38">
        <f t="shared" si="173"/>
        <v>44915.079286769098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66">
        <f t="shared" si="179"/>
        <v>12144.025768188556</v>
      </c>
      <c r="AI377" s="147">
        <f t="shared" si="180"/>
        <v>89900.71931383558</v>
      </c>
      <c r="AJ377" s="35">
        <f>IF(OR(K377="Yes",Summary!$G$77="EP"),$AI377*M377,AB377)</f>
        <v>44915.079286769098</v>
      </c>
      <c r="AK377" s="38">
        <f>IF(OR(L377="Yes",Summary!$G$77="EP"),$AI377*N377,AC377)</f>
        <v>0</v>
      </c>
      <c r="AL377" s="38">
        <f>IF(OR(M377="Yes",Summary!$G$77="EP"),$AI377*O377,AD377)</f>
        <v>0</v>
      </c>
      <c r="AM377" s="38">
        <f>IF(OR(N377="Yes",Summary!$G$77="EP"),$AI377*P377,AE377)</f>
        <v>11043.581515926109</v>
      </c>
      <c r="AN377" s="38">
        <f>IF(OR(O377="Yes",Summary!$G$77="EP"),$AI377*Q377,AF377)</f>
        <v>11060.873783044037</v>
      </c>
      <c r="AO377" s="38">
        <f>IF(OR(P377="Yes",Summary!$G$77="EP"),$AI377*R377,AG377)</f>
        <v>10737.158959907778</v>
      </c>
      <c r="AP377" s="159">
        <f>IF(OR(Q377="Yes",Summary!$G$77="EP"),$AI377*S377,AH377)</f>
        <v>12144.025768188556</v>
      </c>
      <c r="AQ377" s="161">
        <f t="shared" si="158"/>
        <v>27653.66290282545</v>
      </c>
      <c r="AR377" s="158">
        <f t="shared" si="159"/>
        <v>0</v>
      </c>
      <c r="AS377" s="158">
        <f t="shared" si="160"/>
        <v>0</v>
      </c>
      <c r="AT377" s="158">
        <f t="shared" si="161"/>
        <v>2266.0937981544935</v>
      </c>
      <c r="AU377" s="158">
        <f t="shared" si="162"/>
        <v>4330.8041437134052</v>
      </c>
      <c r="AV377" s="158">
        <f t="shared" si="163"/>
        <v>16011.271935442557</v>
      </c>
      <c r="AW377" s="162">
        <f t="shared" si="164"/>
        <v>6390.9197811749063</v>
      </c>
      <c r="AY377" s="40">
        <f t="shared" si="165"/>
        <v>100154.15921563792</v>
      </c>
      <c r="AZ377" s="176">
        <f t="shared" si="166"/>
        <v>96799.277382869259</v>
      </c>
      <c r="BA377" s="41">
        <f t="shared" si="167"/>
        <v>92550.468228508471</v>
      </c>
      <c r="BB377" s="176">
        <f t="shared" si="168"/>
        <v>88348.652127408874</v>
      </c>
      <c r="BC377" s="41">
        <f t="shared" si="169"/>
        <v>88486.990264352295</v>
      </c>
      <c r="BD377" s="176">
        <f t="shared" si="170"/>
        <v>85897.271679262194</v>
      </c>
      <c r="BE377" s="42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Growth'!O384</f>
        <v>No</v>
      </c>
      <c r="L378" s="155"/>
      <c r="M378" s="150">
        <f>Summary!$G$56</f>
        <v>0.5</v>
      </c>
      <c r="N378" s="149">
        <f>Summary!$G$57</f>
        <v>0</v>
      </c>
      <c r="O378" s="149">
        <f>Summary!$G$58</f>
        <v>0</v>
      </c>
      <c r="P378" s="149">
        <f>Summary!$G$59</f>
        <v>0.125</v>
      </c>
      <c r="Q378" s="149">
        <f>Summary!$G$60</f>
        <v>0.125</v>
      </c>
      <c r="R378" s="149">
        <f>Summary!$G$61</f>
        <v>0.125</v>
      </c>
      <c r="S378" s="149">
        <f>Summary!$G$62</f>
        <v>0.125</v>
      </c>
      <c r="T378" s="153">
        <f t="shared" si="172"/>
        <v>1</v>
      </c>
      <c r="U378" s="161">
        <f t="shared" si="151"/>
        <v>27653.66290282545</v>
      </c>
      <c r="V378" s="158">
        <f t="shared" si="152"/>
        <v>0</v>
      </c>
      <c r="W378" s="158">
        <f t="shared" si="153"/>
        <v>0</v>
      </c>
      <c r="X378" s="158">
        <f t="shared" si="154"/>
        <v>2266.0937981544935</v>
      </c>
      <c r="Y378" s="158">
        <f t="shared" si="155"/>
        <v>4330.8041437134052</v>
      </c>
      <c r="Z378" s="158">
        <f t="shared" si="156"/>
        <v>16011.271935442557</v>
      </c>
      <c r="AA378" s="162">
        <f t="shared" si="157"/>
        <v>6390.9197811749063</v>
      </c>
      <c r="AB378" s="38">
        <f t="shared" si="173"/>
        <v>44909.548554188535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66">
        <f t="shared" si="179"/>
        <v>11531.136561173884</v>
      </c>
      <c r="AI378" s="147">
        <f t="shared" si="180"/>
        <v>88203.285176707781</v>
      </c>
      <c r="AJ378" s="35">
        <f>IF(OR(K378="Yes",Summary!$G$77="EP"),$AI378*M378,AB378)</f>
        <v>44909.548554188535</v>
      </c>
      <c r="AK378" s="38">
        <f>IF(OR(L378="Yes",Summary!$G$77="EP"),$AI378*N378,AC378)</f>
        <v>0</v>
      </c>
      <c r="AL378" s="38">
        <f>IF(OR(M378="Yes",Summary!$G$77="EP"),$AI378*O378,AD378)</f>
        <v>0</v>
      </c>
      <c r="AM378" s="38">
        <f>IF(OR(N378="Yes",Summary!$G$77="EP"),$AI378*P378,AE378)</f>
        <v>10587.87005311724</v>
      </c>
      <c r="AN378" s="38">
        <f>IF(OR(O378="Yes",Summary!$G$77="EP"),$AI378*Q378,AF378)</f>
        <v>10748.189723867928</v>
      </c>
      <c r="AO378" s="38">
        <f>IF(OR(P378="Yes",Summary!$G$77="EP"),$AI378*R378,AG378)</f>
        <v>10426.540284360193</v>
      </c>
      <c r="AP378" s="159">
        <f>IF(OR(Q378="Yes",Summary!$G$77="EP"),$AI378*S378,AH378)</f>
        <v>11531.136561173884</v>
      </c>
      <c r="AQ378" s="161">
        <f t="shared" si="158"/>
        <v>27653.66290282545</v>
      </c>
      <c r="AR378" s="158">
        <f t="shared" si="159"/>
        <v>0</v>
      </c>
      <c r="AS378" s="158">
        <f t="shared" si="160"/>
        <v>0</v>
      </c>
      <c r="AT378" s="158">
        <f t="shared" si="161"/>
        <v>2266.0937981544935</v>
      </c>
      <c r="AU378" s="158">
        <f t="shared" si="162"/>
        <v>4330.8041437134052</v>
      </c>
      <c r="AV378" s="158">
        <f t="shared" si="163"/>
        <v>16011.271935442557</v>
      </c>
      <c r="AW378" s="162">
        <f t="shared" si="164"/>
        <v>6390.9197811749063</v>
      </c>
      <c r="AY378" s="40">
        <f t="shared" si="165"/>
        <v>100141.82647838689</v>
      </c>
      <c r="AZ378" s="176">
        <f t="shared" si="166"/>
        <v>95738.91528885049</v>
      </c>
      <c r="BA378" s="41">
        <f t="shared" si="167"/>
        <v>91053.433135672851</v>
      </c>
      <c r="BB378" s="176">
        <f t="shared" si="168"/>
        <v>84702.960424937919</v>
      </c>
      <c r="BC378" s="41">
        <f t="shared" si="169"/>
        <v>85985.517790943428</v>
      </c>
      <c r="BD378" s="176">
        <f t="shared" si="170"/>
        <v>83412.322274881517</v>
      </c>
      <c r="BE378" s="42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Growth'!O385</f>
        <v>Yes</v>
      </c>
      <c r="L379" s="155"/>
      <c r="M379" s="150">
        <f>Summary!$G$56</f>
        <v>0.5</v>
      </c>
      <c r="N379" s="149">
        <f>Summary!$G$57</f>
        <v>0</v>
      </c>
      <c r="O379" s="149">
        <f>Summary!$G$58</f>
        <v>0</v>
      </c>
      <c r="P379" s="149">
        <f>Summary!$G$59</f>
        <v>0.125</v>
      </c>
      <c r="Q379" s="149">
        <f>Summary!$G$60</f>
        <v>0.125</v>
      </c>
      <c r="R379" s="149">
        <f>Summary!$G$61</f>
        <v>0.125</v>
      </c>
      <c r="S379" s="149">
        <f>Summary!$G$62</f>
        <v>0.125</v>
      </c>
      <c r="T379" s="153">
        <f t="shared" si="172"/>
        <v>1</v>
      </c>
      <c r="U379" s="161">
        <f t="shared" si="151"/>
        <v>28372.022226351877</v>
      </c>
      <c r="V379" s="158">
        <f t="shared" si="152"/>
        <v>0</v>
      </c>
      <c r="W379" s="158">
        <f t="shared" si="153"/>
        <v>0</v>
      </c>
      <c r="X379" s="158">
        <f t="shared" si="154"/>
        <v>2266.0937981544935</v>
      </c>
      <c r="Y379" s="158">
        <f t="shared" si="155"/>
        <v>4330.8041437134052</v>
      </c>
      <c r="Z379" s="158">
        <f t="shared" si="156"/>
        <v>16011.271935442555</v>
      </c>
      <c r="AA379" s="162">
        <f t="shared" si="157"/>
        <v>6390.9197811749063</v>
      </c>
      <c r="AB379" s="38">
        <f t="shared" si="173"/>
        <v>46070.489691150178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66">
        <f t="shared" si="179"/>
        <v>11708.804131090546</v>
      </c>
      <c r="AI379" s="147">
        <f t="shared" si="180"/>
        <v>89808.035643215931</v>
      </c>
      <c r="AJ379" s="35">
        <f>IF(OR(K379="Yes",Summary!$G$77="EP"),$AI379*M379,AB379)</f>
        <v>44904.017821607966</v>
      </c>
      <c r="AK379" s="38">
        <f>IF(OR(L379="Yes",Summary!$G$77="EP"),$AI379*N379,AC379)</f>
        <v>0</v>
      </c>
      <c r="AL379" s="38">
        <f>IF(OR(M379="Yes",Summary!$G$77="EP"),$AI379*O379,AD379)</f>
        <v>0</v>
      </c>
      <c r="AM379" s="38">
        <f>IF(OR(N379="Yes",Summary!$G$77="EP"),$AI379*P379,AE379)</f>
        <v>10489.974801036966</v>
      </c>
      <c r="AN379" s="38">
        <f>IF(OR(O379="Yes",Summary!$G$77="EP"),$AI379*Q379,AF379)</f>
        <v>10607.871669611613</v>
      </c>
      <c r="AO379" s="38">
        <f>IF(OR(P379="Yes",Summary!$G$77="EP"),$AI379*R379,AG379)</f>
        <v>10930.895350326633</v>
      </c>
      <c r="AP379" s="159">
        <f>IF(OR(Q379="Yes",Summary!$G$77="EP"),$AI379*S379,AH379)</f>
        <v>11708.804131090546</v>
      </c>
      <c r="AQ379" s="161">
        <f t="shared" si="158"/>
        <v>27653.66290282545</v>
      </c>
      <c r="AR379" s="158">
        <f t="shared" si="159"/>
        <v>0</v>
      </c>
      <c r="AS379" s="158">
        <f t="shared" si="160"/>
        <v>0</v>
      </c>
      <c r="AT379" s="158">
        <f t="shared" si="161"/>
        <v>2266.0937981544935</v>
      </c>
      <c r="AU379" s="158">
        <f t="shared" si="162"/>
        <v>4330.8041437134052</v>
      </c>
      <c r="AV379" s="158">
        <f t="shared" si="163"/>
        <v>16011.271935442557</v>
      </c>
      <c r="AW379" s="162">
        <f t="shared" si="164"/>
        <v>6390.9197811749063</v>
      </c>
      <c r="AY379" s="40">
        <f t="shared" si="165"/>
        <v>100129.49374113584</v>
      </c>
      <c r="AZ379" s="176">
        <f t="shared" si="166"/>
        <v>96096.296587204954</v>
      </c>
      <c r="BA379" s="41">
        <f t="shared" si="167"/>
        <v>90557.66177375977</v>
      </c>
      <c r="BB379" s="176">
        <f t="shared" si="168"/>
        <v>83919.798408295726</v>
      </c>
      <c r="BC379" s="41">
        <f t="shared" si="169"/>
        <v>84862.973356892908</v>
      </c>
      <c r="BD379" s="176">
        <f t="shared" si="170"/>
        <v>87447.162802613035</v>
      </c>
      <c r="BE379" s="42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Growth'!O386</f>
        <v>Yes</v>
      </c>
      <c r="L380" s="155"/>
      <c r="M380" s="150">
        <f>Summary!$G$56</f>
        <v>0.5</v>
      </c>
      <c r="N380" s="149">
        <f>Summary!$G$57</f>
        <v>0</v>
      </c>
      <c r="O380" s="149">
        <f>Summary!$G$58</f>
        <v>0</v>
      </c>
      <c r="P380" s="149">
        <f>Summary!$G$59</f>
        <v>0.125</v>
      </c>
      <c r="Q380" s="149">
        <f>Summary!$G$60</f>
        <v>0.125</v>
      </c>
      <c r="R380" s="149">
        <f>Summary!$G$61</f>
        <v>0.125</v>
      </c>
      <c r="S380" s="149">
        <f>Summary!$G$62</f>
        <v>0.125</v>
      </c>
      <c r="T380" s="153">
        <f t="shared" si="172"/>
        <v>1</v>
      </c>
      <c r="U380" s="161">
        <f t="shared" si="151"/>
        <v>29270.121111373202</v>
      </c>
      <c r="V380" s="158">
        <f t="shared" si="152"/>
        <v>0</v>
      </c>
      <c r="W380" s="158">
        <f t="shared" si="153"/>
        <v>0</v>
      </c>
      <c r="X380" s="158">
        <f t="shared" si="154"/>
        <v>2266.0937981544935</v>
      </c>
      <c r="Y380" s="158">
        <f t="shared" si="155"/>
        <v>4330.8041437134052</v>
      </c>
      <c r="Z380" s="158">
        <f t="shared" si="156"/>
        <v>16011.271935442555</v>
      </c>
      <c r="AA380" s="162">
        <f t="shared" si="157"/>
        <v>6390.9197811749063</v>
      </c>
      <c r="AB380" s="38">
        <f t="shared" si="173"/>
        <v>47525.895648536665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66">
        <f t="shared" si="179"/>
        <v>11868.577125619919</v>
      </c>
      <c r="AI380" s="147">
        <f t="shared" si="180"/>
        <v>92135.304977855078</v>
      </c>
      <c r="AJ380" s="35">
        <f>IF(OR(K380="Yes",Summary!$G$77="EP"),$AI380*M380,AB380)</f>
        <v>46067.652488927539</v>
      </c>
      <c r="AK380" s="38">
        <f>IF(OR(L380="Yes",Summary!$G$77="EP"),$AI380*N380,AC380)</f>
        <v>0</v>
      </c>
      <c r="AL380" s="38">
        <f>IF(OR(M380="Yes",Summary!$G$77="EP"),$AI380*O380,AD380)</f>
        <v>0</v>
      </c>
      <c r="AM380" s="38">
        <f>IF(OR(N380="Yes",Summary!$G$77="EP"),$AI380*P380,AE380)</f>
        <v>10607.35845978137</v>
      </c>
      <c r="AN380" s="38">
        <f>IF(OR(O380="Yes",Summary!$G$77="EP"),$AI380*Q380,AF380)</f>
        <v>10875.948446107474</v>
      </c>
      <c r="AO380" s="38">
        <f>IF(OR(P380="Yes",Summary!$G$77="EP"),$AI380*R380,AG380)</f>
        <v>11257.52529780966</v>
      </c>
      <c r="AP380" s="159">
        <f>IF(OR(Q380="Yes",Summary!$G$77="EP"),$AI380*S380,AH380)</f>
        <v>11868.577125619919</v>
      </c>
      <c r="AQ380" s="161">
        <f t="shared" si="158"/>
        <v>28372.022226351877</v>
      </c>
      <c r="AR380" s="158">
        <f t="shared" si="159"/>
        <v>0</v>
      </c>
      <c r="AS380" s="158">
        <f t="shared" si="160"/>
        <v>0</v>
      </c>
      <c r="AT380" s="158">
        <f t="shared" si="161"/>
        <v>2266.0937981544935</v>
      </c>
      <c r="AU380" s="158">
        <f t="shared" si="162"/>
        <v>4330.8041437134052</v>
      </c>
      <c r="AV380" s="158">
        <f t="shared" si="163"/>
        <v>16011.271935442555</v>
      </c>
      <c r="AW380" s="162">
        <f t="shared" si="164"/>
        <v>6390.9197811749063</v>
      </c>
      <c r="AY380" s="40">
        <f t="shared" si="165"/>
        <v>100123.32737251032</v>
      </c>
      <c r="AZ380" s="176">
        <f t="shared" si="166"/>
        <v>96638.259435259009</v>
      </c>
      <c r="BA380" s="41">
        <f t="shared" si="167"/>
        <v>91231.651599105666</v>
      </c>
      <c r="BB380" s="176">
        <f t="shared" si="168"/>
        <v>84858.867678250957</v>
      </c>
      <c r="BC380" s="41">
        <f t="shared" si="169"/>
        <v>87007.587568859788</v>
      </c>
      <c r="BD380" s="176">
        <f t="shared" si="170"/>
        <v>90060.202382477262</v>
      </c>
      <c r="BE380" s="42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Growth'!O387</f>
        <v>No</v>
      </c>
      <c r="L381" s="155"/>
      <c r="M381" s="150">
        <f>Summary!$G$56</f>
        <v>0.5</v>
      </c>
      <c r="N381" s="149">
        <f>Summary!$G$57</f>
        <v>0</v>
      </c>
      <c r="O381" s="149">
        <f>Summary!$G$58</f>
        <v>0</v>
      </c>
      <c r="P381" s="149">
        <f>Summary!$G$59</f>
        <v>0.125</v>
      </c>
      <c r="Q381" s="149">
        <f>Summary!$G$60</f>
        <v>0.125</v>
      </c>
      <c r="R381" s="149">
        <f>Summary!$G$61</f>
        <v>0.125</v>
      </c>
      <c r="S381" s="149">
        <f>Summary!$G$62</f>
        <v>0.125</v>
      </c>
      <c r="T381" s="153">
        <f t="shared" si="172"/>
        <v>1</v>
      </c>
      <c r="U381" s="161">
        <f t="shared" si="151"/>
        <v>29270.121111373202</v>
      </c>
      <c r="V381" s="158">
        <f t="shared" si="152"/>
        <v>0</v>
      </c>
      <c r="W381" s="158">
        <f t="shared" si="153"/>
        <v>0</v>
      </c>
      <c r="X381" s="158">
        <f t="shared" si="154"/>
        <v>2266.0937981544935</v>
      </c>
      <c r="Y381" s="158">
        <f t="shared" si="155"/>
        <v>4330.8041437134052</v>
      </c>
      <c r="Z381" s="158">
        <f t="shared" si="156"/>
        <v>16011.271935442555</v>
      </c>
      <c r="AA381" s="162">
        <f t="shared" si="157"/>
        <v>6390.9197811749063</v>
      </c>
      <c r="AB381" s="38">
        <f t="shared" si="173"/>
        <v>47525.895648536665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66">
        <f t="shared" si="179"/>
        <v>12006.620992893297</v>
      </c>
      <c r="AI381" s="147">
        <f t="shared" si="180"/>
        <v>93130.198542400307</v>
      </c>
      <c r="AJ381" s="35">
        <f>IF(OR(K381="Yes",Summary!$G$77="EP"),$AI381*M381,AB381)</f>
        <v>47525.895648536665</v>
      </c>
      <c r="AK381" s="38">
        <f>IF(OR(L381="Yes",Summary!$G$77="EP"),$AI381*N381,AC381)</f>
        <v>0</v>
      </c>
      <c r="AL381" s="38">
        <f>IF(OR(M381="Yes",Summary!$G$77="EP"),$AI381*O381,AD381)</f>
        <v>0</v>
      </c>
      <c r="AM381" s="38">
        <f>IF(OR(N381="Yes",Summary!$G$77="EP"),$AI381*P381,AE381)</f>
        <v>10942.287123148604</v>
      </c>
      <c r="AN381" s="38">
        <f>IF(OR(O381="Yes",Summary!$G$77="EP"),$AI381*Q381,AF381)</f>
        <v>11144.891383432077</v>
      </c>
      <c r="AO381" s="38">
        <f>IF(OR(P381="Yes",Summary!$G$77="EP"),$AI381*R381,AG381)</f>
        <v>11510.503394389652</v>
      </c>
      <c r="AP381" s="159">
        <f>IF(OR(Q381="Yes",Summary!$G$77="EP"),$AI381*S381,AH381)</f>
        <v>12006.620992893297</v>
      </c>
      <c r="AQ381" s="161">
        <f t="shared" si="158"/>
        <v>29270.121111373202</v>
      </c>
      <c r="AR381" s="158">
        <f t="shared" si="159"/>
        <v>0</v>
      </c>
      <c r="AS381" s="158">
        <f t="shared" si="160"/>
        <v>0</v>
      </c>
      <c r="AT381" s="158">
        <f t="shared" si="161"/>
        <v>2266.0937981544935</v>
      </c>
      <c r="AU381" s="158">
        <f t="shared" si="162"/>
        <v>4330.8041437134052</v>
      </c>
      <c r="AV381" s="158">
        <f t="shared" si="163"/>
        <v>16011.271935442555</v>
      </c>
      <c r="AW381" s="162">
        <f t="shared" si="164"/>
        <v>6390.9197811749063</v>
      </c>
      <c r="AY381" s="40">
        <f t="shared" si="165"/>
        <v>100123.32737251032</v>
      </c>
      <c r="AZ381" s="176">
        <f t="shared" si="166"/>
        <v>97231.276754506544</v>
      </c>
      <c r="BA381" s="41">
        <f t="shared" si="167"/>
        <v>92556.948899906027</v>
      </c>
      <c r="BB381" s="176">
        <f t="shared" si="168"/>
        <v>87538.296985188834</v>
      </c>
      <c r="BC381" s="41">
        <f t="shared" si="169"/>
        <v>89159.131067456619</v>
      </c>
      <c r="BD381" s="176">
        <f t="shared" si="170"/>
        <v>92084.027155117205</v>
      </c>
      <c r="BE381" s="42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Growth'!O388</f>
        <v>No</v>
      </c>
      <c r="L382" s="155"/>
      <c r="M382" s="150">
        <f>Summary!$G$56</f>
        <v>0.5</v>
      </c>
      <c r="N382" s="149">
        <f>Summary!$G$57</f>
        <v>0</v>
      </c>
      <c r="O382" s="149">
        <f>Summary!$G$58</f>
        <v>0</v>
      </c>
      <c r="P382" s="149">
        <f>Summary!$G$59</f>
        <v>0.125</v>
      </c>
      <c r="Q382" s="149">
        <f>Summary!$G$60</f>
        <v>0.125</v>
      </c>
      <c r="R382" s="149">
        <f>Summary!$G$61</f>
        <v>0.125</v>
      </c>
      <c r="S382" s="149">
        <f>Summary!$G$62</f>
        <v>0.125</v>
      </c>
      <c r="T382" s="153">
        <f t="shared" si="172"/>
        <v>1</v>
      </c>
      <c r="U382" s="161">
        <f t="shared" si="151"/>
        <v>29270.121111373202</v>
      </c>
      <c r="V382" s="158">
        <f t="shared" si="152"/>
        <v>0</v>
      </c>
      <c r="W382" s="158">
        <f t="shared" si="153"/>
        <v>0</v>
      </c>
      <c r="X382" s="158">
        <f t="shared" si="154"/>
        <v>2266.0937981544935</v>
      </c>
      <c r="Y382" s="158">
        <f t="shared" si="155"/>
        <v>4330.8041437134052</v>
      </c>
      <c r="Z382" s="158">
        <f t="shared" si="156"/>
        <v>16011.271935442557</v>
      </c>
      <c r="AA382" s="162">
        <f t="shared" si="157"/>
        <v>6390.9197811749063</v>
      </c>
      <c r="AB382" s="38">
        <f t="shared" si="173"/>
        <v>47525.895648536665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66">
        <f t="shared" si="179"/>
        <v>12198.348586328544</v>
      </c>
      <c r="AI382" s="147">
        <f t="shared" si="180"/>
        <v>93523.841932900192</v>
      </c>
      <c r="AJ382" s="35">
        <f>IF(OR(K382="Yes",Summary!$G$77="EP"),$AI382*M382,AB382)</f>
        <v>47525.895648536665</v>
      </c>
      <c r="AK382" s="38">
        <f>IF(OR(L382="Yes",Summary!$G$77="EP"),$AI382*N382,AC382)</f>
        <v>0</v>
      </c>
      <c r="AL382" s="38">
        <f>IF(OR(M382="Yes",Summary!$G$77="EP"),$AI382*O382,AD382)</f>
        <v>0</v>
      </c>
      <c r="AM382" s="38">
        <f>IF(OR(N382="Yes",Summary!$G$77="EP"),$AI382*P382,AE382)</f>
        <v>10967.214154928301</v>
      </c>
      <c r="AN382" s="38">
        <f>IF(OR(O382="Yes",Summary!$G$77="EP"),$AI382*Q382,AF382)</f>
        <v>11198.593354814122</v>
      </c>
      <c r="AO382" s="38">
        <f>IF(OR(P382="Yes",Summary!$G$77="EP"),$AI382*R382,AG382)</f>
        <v>11633.790188292562</v>
      </c>
      <c r="AP382" s="159">
        <f>IF(OR(Q382="Yes",Summary!$G$77="EP"),$AI382*S382,AH382)</f>
        <v>12198.348586328544</v>
      </c>
      <c r="AQ382" s="161">
        <f t="shared" si="158"/>
        <v>29270.121111373202</v>
      </c>
      <c r="AR382" s="158">
        <f t="shared" si="159"/>
        <v>0</v>
      </c>
      <c r="AS382" s="158">
        <f t="shared" si="160"/>
        <v>0</v>
      </c>
      <c r="AT382" s="158">
        <f t="shared" si="161"/>
        <v>2266.0937981544935</v>
      </c>
      <c r="AU382" s="158">
        <f t="shared" si="162"/>
        <v>4330.8041437134052</v>
      </c>
      <c r="AV382" s="158">
        <f t="shared" si="163"/>
        <v>16011.271935442555</v>
      </c>
      <c r="AW382" s="162">
        <f t="shared" si="164"/>
        <v>6390.9197811749063</v>
      </c>
      <c r="AY382" s="40">
        <f t="shared" si="165"/>
        <v>100123.32737251032</v>
      </c>
      <c r="AZ382" s="176">
        <f t="shared" si="166"/>
        <v>97321.603895848879</v>
      </c>
      <c r="BA382" s="41">
        <f t="shared" si="167"/>
        <v>92799.974077314415</v>
      </c>
      <c r="BB382" s="176">
        <f t="shared" si="168"/>
        <v>87737.713239426404</v>
      </c>
      <c r="BC382" s="41">
        <f t="shared" si="169"/>
        <v>89588.746838512976</v>
      </c>
      <c r="BD382" s="176">
        <f t="shared" si="170"/>
        <v>93070.321506340464</v>
      </c>
      <c r="BE382" s="42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Growth'!O389</f>
        <v>No</v>
      </c>
      <c r="L383" s="155"/>
      <c r="M383" s="150">
        <f>Summary!$G$56</f>
        <v>0.5</v>
      </c>
      <c r="N383" s="149">
        <f>Summary!$G$57</f>
        <v>0</v>
      </c>
      <c r="O383" s="149">
        <f>Summary!$G$58</f>
        <v>0</v>
      </c>
      <c r="P383" s="149">
        <f>Summary!$G$59</f>
        <v>0.125</v>
      </c>
      <c r="Q383" s="149">
        <f>Summary!$G$60</f>
        <v>0.125</v>
      </c>
      <c r="R383" s="149">
        <f>Summary!$G$61</f>
        <v>0.125</v>
      </c>
      <c r="S383" s="149">
        <f>Summary!$G$62</f>
        <v>0.125</v>
      </c>
      <c r="T383" s="153">
        <f t="shared" si="172"/>
        <v>1</v>
      </c>
      <c r="U383" s="161">
        <f t="shared" si="151"/>
        <v>29270.121111373206</v>
      </c>
      <c r="V383" s="158">
        <f t="shared" si="152"/>
        <v>0</v>
      </c>
      <c r="W383" s="158">
        <f t="shared" si="153"/>
        <v>0</v>
      </c>
      <c r="X383" s="158">
        <f t="shared" si="154"/>
        <v>2266.0937981544935</v>
      </c>
      <c r="Y383" s="158">
        <f t="shared" si="155"/>
        <v>4330.8041437134052</v>
      </c>
      <c r="Z383" s="158">
        <f t="shared" si="156"/>
        <v>16011.271935442559</v>
      </c>
      <c r="AA383" s="162">
        <f t="shared" si="157"/>
        <v>6390.9197811749063</v>
      </c>
      <c r="AB383" s="38">
        <f t="shared" si="173"/>
        <v>47522.968636425532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66">
        <f t="shared" si="179"/>
        <v>12206.017690065954</v>
      </c>
      <c r="AI383" s="147">
        <f t="shared" si="180"/>
        <v>94026.777968052294</v>
      </c>
      <c r="AJ383" s="35">
        <f>IF(OR(K383="Yes",Summary!$G$77="EP"),$AI383*M383,AB383)</f>
        <v>47522.968636425532</v>
      </c>
      <c r="AK383" s="38">
        <f>IF(OR(L383="Yes",Summary!$G$77="EP"),$AI383*N383,AC383)</f>
        <v>0</v>
      </c>
      <c r="AL383" s="38">
        <f>IF(OR(M383="Yes",Summary!$G$77="EP"),$AI383*O383,AD383)</f>
        <v>0</v>
      </c>
      <c r="AM383" s="38">
        <f>IF(OR(N383="Yes",Summary!$G$77="EP"),$AI383*P383,AE383)</f>
        <v>11239.14541070684</v>
      </c>
      <c r="AN383" s="38">
        <f>IF(OR(O383="Yes",Summary!$G$77="EP"),$AI383*Q383,AF383)</f>
        <v>11506.513529432146</v>
      </c>
      <c r="AO383" s="38">
        <f>IF(OR(P383="Yes",Summary!$G$77="EP"),$AI383*R383,AG383)</f>
        <v>11552.132701421806</v>
      </c>
      <c r="AP383" s="159">
        <f>IF(OR(Q383="Yes",Summary!$G$77="EP"),$AI383*S383,AH383)</f>
        <v>12206.017690065954</v>
      </c>
      <c r="AQ383" s="161">
        <f t="shared" si="158"/>
        <v>29270.121111373202</v>
      </c>
      <c r="AR383" s="158">
        <f t="shared" si="159"/>
        <v>0</v>
      </c>
      <c r="AS383" s="158">
        <f t="shared" si="160"/>
        <v>0</v>
      </c>
      <c r="AT383" s="158">
        <f t="shared" si="161"/>
        <v>2266.0937981544935</v>
      </c>
      <c r="AU383" s="158">
        <f t="shared" si="162"/>
        <v>4330.8041437134052</v>
      </c>
      <c r="AV383" s="158">
        <f t="shared" si="163"/>
        <v>16011.271935442557</v>
      </c>
      <c r="AW383" s="162">
        <f t="shared" si="164"/>
        <v>6390.9197811749063</v>
      </c>
      <c r="AY383" s="40">
        <f t="shared" si="165"/>
        <v>100117.16100388482</v>
      </c>
      <c r="AZ383" s="176">
        <f t="shared" si="166"/>
        <v>97682.912461218235</v>
      </c>
      <c r="BA383" s="41">
        <f t="shared" si="167"/>
        <v>93879.00586500761</v>
      </c>
      <c r="BB383" s="176">
        <f t="shared" si="168"/>
        <v>89913.163285654722</v>
      </c>
      <c r="BC383" s="41">
        <f t="shared" si="169"/>
        <v>92052.10823545717</v>
      </c>
      <c r="BD383" s="176">
        <f t="shared" si="170"/>
        <v>92417.061611374418</v>
      </c>
      <c r="BE383" s="42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Growth'!O390</f>
        <v>No</v>
      </c>
      <c r="L384" s="155"/>
      <c r="M384" s="150">
        <f>Summary!$G$56</f>
        <v>0.5</v>
      </c>
      <c r="N384" s="149">
        <f>Summary!$G$57</f>
        <v>0</v>
      </c>
      <c r="O384" s="149">
        <f>Summary!$G$58</f>
        <v>0</v>
      </c>
      <c r="P384" s="149">
        <f>Summary!$G$59</f>
        <v>0.125</v>
      </c>
      <c r="Q384" s="149">
        <f>Summary!$G$60</f>
        <v>0.125</v>
      </c>
      <c r="R384" s="149">
        <f>Summary!$G$61</f>
        <v>0.125</v>
      </c>
      <c r="S384" s="149">
        <f>Summary!$G$62</f>
        <v>0.125</v>
      </c>
      <c r="T384" s="153">
        <f t="shared" si="172"/>
        <v>1</v>
      </c>
      <c r="U384" s="161">
        <f t="shared" si="151"/>
        <v>29270.121111373206</v>
      </c>
      <c r="V384" s="158">
        <f t="shared" si="152"/>
        <v>0</v>
      </c>
      <c r="W384" s="158">
        <f t="shared" si="153"/>
        <v>0</v>
      </c>
      <c r="X384" s="158">
        <f t="shared" si="154"/>
        <v>2266.0937981544935</v>
      </c>
      <c r="Y384" s="158">
        <f t="shared" si="155"/>
        <v>4330.8041437134052</v>
      </c>
      <c r="Z384" s="158">
        <f t="shared" si="156"/>
        <v>16011.271935442559</v>
      </c>
      <c r="AA384" s="162">
        <f t="shared" si="157"/>
        <v>6390.9197811749063</v>
      </c>
      <c r="AB384" s="38">
        <f t="shared" si="173"/>
        <v>47520.041624314399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66">
        <f t="shared" si="179"/>
        <v>12681.502121785366</v>
      </c>
      <c r="AI384" s="147">
        <f t="shared" si="180"/>
        <v>94556.15725489764</v>
      </c>
      <c r="AJ384" s="35">
        <f>IF(OR(K384="Yes",Summary!$G$77="EP"),$AI384*M384,AB384)</f>
        <v>47520.041624314399</v>
      </c>
      <c r="AK384" s="38">
        <f>IF(OR(L384="Yes",Summary!$G$77="EP"),$AI384*N384,AC384)</f>
        <v>0</v>
      </c>
      <c r="AL384" s="38">
        <f>IF(OR(M384="Yes",Summary!$G$77="EP"),$AI384*O384,AD384)</f>
        <v>0</v>
      </c>
      <c r="AM384" s="38">
        <f>IF(OR(N384="Yes",Summary!$G$77="EP"),$AI384*P384,AE384)</f>
        <v>11013.442468410654</v>
      </c>
      <c r="AN384" s="38">
        <f>IF(OR(O384="Yes",Summary!$G$77="EP"),$AI384*Q384,AF384)</f>
        <v>11331.115961611753</v>
      </c>
      <c r="AO384" s="38">
        <f>IF(OR(P384="Yes",Summary!$G$77="EP"),$AI384*R384,AG384)</f>
        <v>12010.055078775464</v>
      </c>
      <c r="AP384" s="159">
        <f>IF(OR(Q384="Yes",Summary!$G$77="EP"),$AI384*S384,AH384)</f>
        <v>12681.502121785366</v>
      </c>
      <c r="AQ384" s="161">
        <f t="shared" si="158"/>
        <v>29270.121111373206</v>
      </c>
      <c r="AR384" s="158">
        <f t="shared" si="159"/>
        <v>0</v>
      </c>
      <c r="AS384" s="158">
        <f t="shared" si="160"/>
        <v>0</v>
      </c>
      <c r="AT384" s="158">
        <f t="shared" si="161"/>
        <v>2266.0937981544935</v>
      </c>
      <c r="AU384" s="158">
        <f t="shared" si="162"/>
        <v>4330.8041437134052</v>
      </c>
      <c r="AV384" s="158">
        <f t="shared" si="163"/>
        <v>16011.271935442559</v>
      </c>
      <c r="AW384" s="162">
        <f t="shared" si="164"/>
        <v>6390.9197811749063</v>
      </c>
      <c r="AY384" s="40">
        <f t="shared" si="165"/>
        <v>100110.9946352593</v>
      </c>
      <c r="AZ384" s="176">
        <f t="shared" si="166"/>
        <v>98012.80289046852</v>
      </c>
      <c r="BA384" s="41">
        <f t="shared" si="167"/>
        <v>93308.706782022608</v>
      </c>
      <c r="BB384" s="176">
        <f t="shared" si="168"/>
        <v>88107.539747285235</v>
      </c>
      <c r="BC384" s="41">
        <f t="shared" si="169"/>
        <v>90648.927692894023</v>
      </c>
      <c r="BD384" s="176">
        <f t="shared" si="170"/>
        <v>96080.440630203666</v>
      </c>
      <c r="BE384" s="42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Growth'!O391</f>
        <v>No</v>
      </c>
      <c r="L385" s="155"/>
      <c r="M385" s="150">
        <f>Summary!$G$56</f>
        <v>0.5</v>
      </c>
      <c r="N385" s="149">
        <f>Summary!$G$57</f>
        <v>0</v>
      </c>
      <c r="O385" s="149">
        <f>Summary!$G$58</f>
        <v>0</v>
      </c>
      <c r="P385" s="149">
        <f>Summary!$G$59</f>
        <v>0.125</v>
      </c>
      <c r="Q385" s="149">
        <f>Summary!$G$60</f>
        <v>0.125</v>
      </c>
      <c r="R385" s="149">
        <f>Summary!$G$61</f>
        <v>0.125</v>
      </c>
      <c r="S385" s="149">
        <f>Summary!$G$62</f>
        <v>0.125</v>
      </c>
      <c r="T385" s="153">
        <f t="shared" si="172"/>
        <v>1</v>
      </c>
      <c r="U385" s="161">
        <f t="shared" si="151"/>
        <v>29270.121111373206</v>
      </c>
      <c r="V385" s="158">
        <f t="shared" si="152"/>
        <v>0</v>
      </c>
      <c r="W385" s="158">
        <f t="shared" si="153"/>
        <v>0</v>
      </c>
      <c r="X385" s="158">
        <f t="shared" si="154"/>
        <v>2266.0937981544935</v>
      </c>
      <c r="Y385" s="158">
        <f t="shared" si="155"/>
        <v>4330.8041437134052</v>
      </c>
      <c r="Z385" s="158">
        <f t="shared" si="156"/>
        <v>16011.271935442559</v>
      </c>
      <c r="AA385" s="162">
        <f t="shared" si="157"/>
        <v>6390.9197811749063</v>
      </c>
      <c r="AB385" s="38">
        <f t="shared" si="173"/>
        <v>47520.041624314399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66">
        <f t="shared" si="179"/>
        <v>12829.132368730507</v>
      </c>
      <c r="AI385" s="147">
        <f t="shared" si="180"/>
        <v>95197.239096687656</v>
      </c>
      <c r="AJ385" s="35">
        <f>IF(OR(K385="Yes",Summary!$G$77="EP"),$AI385*M385,AB385)</f>
        <v>47520.041624314399</v>
      </c>
      <c r="AK385" s="38">
        <f>IF(OR(L385="Yes",Summary!$G$77="EP"),$AI385*N385,AC385)</f>
        <v>0</v>
      </c>
      <c r="AL385" s="38">
        <f>IF(OR(M385="Yes",Summary!$G$77="EP"),$AI385*O385,AD385)</f>
        <v>0</v>
      </c>
      <c r="AM385" s="38">
        <f>IF(OR(N385="Yes",Summary!$G$77="EP"),$AI385*P385,AE385)</f>
        <v>11322.084443719295</v>
      </c>
      <c r="AN385" s="38">
        <f>IF(OR(O385="Yes",Summary!$G$77="EP"),$AI385*Q385,AF385)</f>
        <v>11424.661331115962</v>
      </c>
      <c r="AO385" s="38">
        <f>IF(OR(P385="Yes",Summary!$G$77="EP"),$AI385*R385,AG385)</f>
        <v>12101.319328807487</v>
      </c>
      <c r="AP385" s="159">
        <f>IF(OR(Q385="Yes",Summary!$G$77="EP"),$AI385*S385,AH385)</f>
        <v>12829.132368730507</v>
      </c>
      <c r="AQ385" s="161">
        <f t="shared" si="158"/>
        <v>29270.121111373206</v>
      </c>
      <c r="AR385" s="158">
        <f t="shared" si="159"/>
        <v>0</v>
      </c>
      <c r="AS385" s="158">
        <f t="shared" si="160"/>
        <v>0</v>
      </c>
      <c r="AT385" s="158">
        <f t="shared" si="161"/>
        <v>2266.0937981544935</v>
      </c>
      <c r="AU385" s="158">
        <f t="shared" si="162"/>
        <v>4330.8041437134052</v>
      </c>
      <c r="AV385" s="158">
        <f t="shared" si="163"/>
        <v>16011.271935442559</v>
      </c>
      <c r="AW385" s="162">
        <f t="shared" si="164"/>
        <v>6390.9197811749063</v>
      </c>
      <c r="AY385" s="40">
        <f t="shared" si="165"/>
        <v>100110.9946352593</v>
      </c>
      <c r="AZ385" s="176">
        <f t="shared" si="166"/>
        <v>98448.729529120683</v>
      </c>
      <c r="BA385" s="41">
        <f t="shared" si="167"/>
        <v>94241.923463270781</v>
      </c>
      <c r="BB385" s="176">
        <f t="shared" si="168"/>
        <v>90576.675549754364</v>
      </c>
      <c r="BC385" s="41">
        <f t="shared" si="169"/>
        <v>91397.290648927694</v>
      </c>
      <c r="BD385" s="176">
        <f t="shared" si="170"/>
        <v>96810.554630459854</v>
      </c>
      <c r="BE385" s="42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Growth'!O392</f>
        <v>No</v>
      </c>
      <c r="L386" s="155"/>
      <c r="M386" s="150">
        <f>Summary!$G$56</f>
        <v>0.5</v>
      </c>
      <c r="N386" s="149">
        <f>Summary!$G$57</f>
        <v>0</v>
      </c>
      <c r="O386" s="149">
        <f>Summary!$G$58</f>
        <v>0</v>
      </c>
      <c r="P386" s="149">
        <f>Summary!$G$59</f>
        <v>0.125</v>
      </c>
      <c r="Q386" s="149">
        <f>Summary!$G$60</f>
        <v>0.125</v>
      </c>
      <c r="R386" s="149">
        <f>Summary!$G$61</f>
        <v>0.125</v>
      </c>
      <c r="S386" s="149">
        <f>Summary!$G$62</f>
        <v>0.125</v>
      </c>
      <c r="T386" s="153">
        <f t="shared" si="172"/>
        <v>1</v>
      </c>
      <c r="U386" s="161">
        <f t="shared" si="151"/>
        <v>29270.121111373206</v>
      </c>
      <c r="V386" s="158">
        <f t="shared" si="152"/>
        <v>0</v>
      </c>
      <c r="W386" s="158">
        <f t="shared" si="153"/>
        <v>0</v>
      </c>
      <c r="X386" s="158">
        <f t="shared" si="154"/>
        <v>2266.0937981544935</v>
      </c>
      <c r="Y386" s="158">
        <f t="shared" si="155"/>
        <v>4330.8041437134052</v>
      </c>
      <c r="Z386" s="158">
        <f t="shared" si="156"/>
        <v>16011.271935442559</v>
      </c>
      <c r="AA386" s="162">
        <f t="shared" si="157"/>
        <v>6390.9197811749063</v>
      </c>
      <c r="AB386" s="38">
        <f t="shared" si="173"/>
        <v>47517.114612203259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66">
        <f t="shared" si="179"/>
        <v>12841.27511631474</v>
      </c>
      <c r="AI386" s="147">
        <f t="shared" si="180"/>
        <v>95106.70833502707</v>
      </c>
      <c r="AJ386" s="35">
        <f>IF(OR(K386="Yes",Summary!$G$77="EP"),$AI386*M386,AB386)</f>
        <v>47517.114612203259</v>
      </c>
      <c r="AK386" s="38">
        <f>IF(OR(L386="Yes",Summary!$G$77="EP"),$AI386*N386,AC386)</f>
        <v>0</v>
      </c>
      <c r="AL386" s="38">
        <f>IF(OR(M386="Yes",Summary!$G$77="EP"),$AI386*O386,AD386)</f>
        <v>0</v>
      </c>
      <c r="AM386" s="38">
        <f>IF(OR(N386="Yes",Summary!$G$77="EP"),$AI386*P386,AE386)</f>
        <v>11260.673301789309</v>
      </c>
      <c r="AN386" s="38">
        <f>IF(OR(O386="Yes",Summary!$G$77="EP"),$AI386*Q386,AF386)</f>
        <v>11431.157537331534</v>
      </c>
      <c r="AO386" s="38">
        <f>IF(OR(P386="Yes",Summary!$G$77="EP"),$AI386*R386,AG386)</f>
        <v>12056.487767388247</v>
      </c>
      <c r="AP386" s="159">
        <f>IF(OR(Q386="Yes",Summary!$G$77="EP"),$AI386*S386,AH386)</f>
        <v>12841.27511631474</v>
      </c>
      <c r="AQ386" s="161">
        <f t="shared" si="158"/>
        <v>29270.121111373206</v>
      </c>
      <c r="AR386" s="158">
        <f t="shared" si="159"/>
        <v>0</v>
      </c>
      <c r="AS386" s="158">
        <f t="shared" si="160"/>
        <v>0</v>
      </c>
      <c r="AT386" s="158">
        <f t="shared" si="161"/>
        <v>2266.0937981544935</v>
      </c>
      <c r="AU386" s="158">
        <f t="shared" si="162"/>
        <v>4330.8041437134052</v>
      </c>
      <c r="AV386" s="158">
        <f t="shared" si="163"/>
        <v>16011.271935442559</v>
      </c>
      <c r="AW386" s="162">
        <f t="shared" si="164"/>
        <v>6390.9197811749063</v>
      </c>
      <c r="AY386" s="40">
        <f t="shared" si="165"/>
        <v>100104.82826663378</v>
      </c>
      <c r="AZ386" s="176">
        <f t="shared" si="166"/>
        <v>98323.056984644383</v>
      </c>
      <c r="BA386" s="41">
        <f t="shared" si="167"/>
        <v>93914.649557694167</v>
      </c>
      <c r="BB386" s="176">
        <f t="shared" si="168"/>
        <v>90085.386414314475</v>
      </c>
      <c r="BC386" s="41">
        <f t="shared" si="169"/>
        <v>91449.260298652269</v>
      </c>
      <c r="BD386" s="176">
        <f t="shared" si="170"/>
        <v>96451.902139105936</v>
      </c>
      <c r="BE386" s="42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Growth'!O393</f>
        <v>No</v>
      </c>
      <c r="L387" s="155"/>
      <c r="M387" s="150">
        <f>Summary!$G$56</f>
        <v>0.5</v>
      </c>
      <c r="N387" s="149">
        <f>Summary!$G$57</f>
        <v>0</v>
      </c>
      <c r="O387" s="149">
        <f>Summary!$G$58</f>
        <v>0</v>
      </c>
      <c r="P387" s="149">
        <f>Summary!$G$59</f>
        <v>0.125</v>
      </c>
      <c r="Q387" s="149">
        <f>Summary!$G$60</f>
        <v>0.125</v>
      </c>
      <c r="R387" s="149">
        <f>Summary!$G$61</f>
        <v>0.125</v>
      </c>
      <c r="S387" s="149">
        <f>Summary!$G$62</f>
        <v>0.125</v>
      </c>
      <c r="T387" s="153">
        <f t="shared" si="172"/>
        <v>1</v>
      </c>
      <c r="U387" s="161">
        <f t="shared" si="151"/>
        <v>29270.121111373202</v>
      </c>
      <c r="V387" s="158">
        <f t="shared" si="152"/>
        <v>0</v>
      </c>
      <c r="W387" s="158">
        <f t="shared" si="153"/>
        <v>0</v>
      </c>
      <c r="X387" s="158">
        <f t="shared" si="154"/>
        <v>2266.0937981544935</v>
      </c>
      <c r="Y387" s="158">
        <f t="shared" si="155"/>
        <v>4330.8041437134052</v>
      </c>
      <c r="Z387" s="158">
        <f t="shared" si="156"/>
        <v>16011.271935442559</v>
      </c>
      <c r="AA387" s="162">
        <f t="shared" si="157"/>
        <v>6390.9197811749063</v>
      </c>
      <c r="AB387" s="38">
        <f t="shared" si="173"/>
        <v>47517.114612203259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66">
        <f t="shared" si="179"/>
        <v>12730.073112122296</v>
      </c>
      <c r="AI387" s="147">
        <f t="shared" si="180"/>
        <v>94576.082647495423</v>
      </c>
      <c r="AJ387" s="35">
        <f>IF(OR(K387="Yes",Summary!$G$77="EP"),$AI387*M387,AB387)</f>
        <v>47517.114612203259</v>
      </c>
      <c r="AK387" s="38">
        <f>IF(OR(L387="Yes",Summary!$G$77="EP"),$AI387*N387,AC387)</f>
        <v>0</v>
      </c>
      <c r="AL387" s="38">
        <f>IF(OR(M387="Yes",Summary!$G$77="EP"),$AI387*O387,AD387)</f>
        <v>0</v>
      </c>
      <c r="AM387" s="38">
        <f>IF(OR(N387="Yes",Summary!$G$77="EP"),$AI387*P387,AE387)</f>
        <v>10920.98584144595</v>
      </c>
      <c r="AN387" s="38">
        <f>IF(OR(O387="Yes",Summary!$G$77="EP"),$AI387*Q387,AF387)</f>
        <v>11234.539029206944</v>
      </c>
      <c r="AO387" s="38">
        <f>IF(OR(P387="Yes",Summary!$G$77="EP"),$AI387*R387,AG387)</f>
        <v>12173.370052516977</v>
      </c>
      <c r="AP387" s="159">
        <f>IF(OR(Q387="Yes",Summary!$G$77="EP"),$AI387*S387,AH387)</f>
        <v>12730.073112122296</v>
      </c>
      <c r="AQ387" s="161">
        <f t="shared" si="158"/>
        <v>29270.121111373206</v>
      </c>
      <c r="AR387" s="158">
        <f t="shared" si="159"/>
        <v>0</v>
      </c>
      <c r="AS387" s="158">
        <f t="shared" si="160"/>
        <v>0</v>
      </c>
      <c r="AT387" s="158">
        <f t="shared" si="161"/>
        <v>2266.0937981544935</v>
      </c>
      <c r="AU387" s="158">
        <f t="shared" si="162"/>
        <v>4330.8041437134052</v>
      </c>
      <c r="AV387" s="158">
        <f t="shared" si="163"/>
        <v>16011.271935442559</v>
      </c>
      <c r="AW387" s="162">
        <f t="shared" si="164"/>
        <v>6390.9197811749063</v>
      </c>
      <c r="AY387" s="40">
        <f t="shared" si="165"/>
        <v>100104.82826663378</v>
      </c>
      <c r="AZ387" s="176">
        <f t="shared" si="166"/>
        <v>97840.003141813606</v>
      </c>
      <c r="BA387" s="41">
        <f t="shared" si="167"/>
        <v>92764.330384627843</v>
      </c>
      <c r="BB387" s="176">
        <f t="shared" si="168"/>
        <v>87367.886731567603</v>
      </c>
      <c r="BC387" s="41">
        <f t="shared" si="169"/>
        <v>89876.312233655553</v>
      </c>
      <c r="BD387" s="176">
        <f t="shared" si="170"/>
        <v>97386.960420135772</v>
      </c>
      <c r="BE387" s="42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Growth'!O394</f>
        <v>Yes</v>
      </c>
      <c r="L388" s="155"/>
      <c r="M388" s="150">
        <f>Summary!$G$56</f>
        <v>0.5</v>
      </c>
      <c r="N388" s="149">
        <f>Summary!$G$57</f>
        <v>0</v>
      </c>
      <c r="O388" s="149">
        <f>Summary!$G$58</f>
        <v>0</v>
      </c>
      <c r="P388" s="149">
        <f>Summary!$G$59</f>
        <v>0.125</v>
      </c>
      <c r="Q388" s="149">
        <f>Summary!$G$60</f>
        <v>0.125</v>
      </c>
      <c r="R388" s="149">
        <f>Summary!$G$61</f>
        <v>0.125</v>
      </c>
      <c r="S388" s="149">
        <f>Summary!$G$62</f>
        <v>0.125</v>
      </c>
      <c r="T388" s="153">
        <f t="shared" si="172"/>
        <v>1</v>
      </c>
      <c r="U388" s="161">
        <f t="shared" si="151"/>
        <v>29684.738233245323</v>
      </c>
      <c r="V388" s="158">
        <f t="shared" si="152"/>
        <v>0</v>
      </c>
      <c r="W388" s="158">
        <f t="shared" si="153"/>
        <v>0</v>
      </c>
      <c r="X388" s="158">
        <f t="shared" si="154"/>
        <v>2266.0937981544935</v>
      </c>
      <c r="Y388" s="158">
        <f t="shared" si="155"/>
        <v>4330.8041437134052</v>
      </c>
      <c r="Z388" s="158">
        <f t="shared" si="156"/>
        <v>16011.271935442561</v>
      </c>
      <c r="AA388" s="162">
        <f t="shared" si="157"/>
        <v>6390.9197811749063</v>
      </c>
      <c r="AB388" s="38">
        <f t="shared" si="173"/>
        <v>48196.140995497102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66">
        <f t="shared" si="179"/>
        <v>12703.870341019479</v>
      </c>
      <c r="AI388" s="147">
        <f t="shared" si="180"/>
        <v>95045.937272851064</v>
      </c>
      <c r="AJ388" s="35">
        <f>IF(OR(K388="Yes",Summary!$G$77="EP"),$AI388*M388,AB388)</f>
        <v>47522.968636425532</v>
      </c>
      <c r="AK388" s="38">
        <f>IF(OR(L388="Yes",Summary!$G$77="EP"),$AI388*N388,AC388)</f>
        <v>0</v>
      </c>
      <c r="AL388" s="38">
        <f>IF(OR(M388="Yes",Summary!$G$77="EP"),$AI388*O388,AD388)</f>
        <v>0</v>
      </c>
      <c r="AM388" s="38">
        <f>IF(OR(N388="Yes",Summary!$G$77="EP"),$AI388*P388,AE388)</f>
        <v>10747.176447127502</v>
      </c>
      <c r="AN388" s="38">
        <f>IF(OR(O388="Yes",Summary!$G$77="EP"),$AI388*Q388,AF388)</f>
        <v>11198.160274399752</v>
      </c>
      <c r="AO388" s="38">
        <f>IF(OR(P388="Yes",Summary!$G$77="EP"),$AI388*R388,AG388)</f>
        <v>12200.589214807231</v>
      </c>
      <c r="AP388" s="159">
        <f>IF(OR(Q388="Yes",Summary!$G$77="EP"),$AI388*S388,AH388)</f>
        <v>12703.870341019479</v>
      </c>
      <c r="AQ388" s="161">
        <f t="shared" si="158"/>
        <v>29270.121111373202</v>
      </c>
      <c r="AR388" s="158">
        <f t="shared" si="159"/>
        <v>0</v>
      </c>
      <c r="AS388" s="158">
        <f t="shared" si="160"/>
        <v>0</v>
      </c>
      <c r="AT388" s="158">
        <f t="shared" si="161"/>
        <v>2266.0937981544935</v>
      </c>
      <c r="AU388" s="158">
        <f t="shared" si="162"/>
        <v>4330.8041437134052</v>
      </c>
      <c r="AV388" s="158">
        <f t="shared" si="163"/>
        <v>16011.271935442559</v>
      </c>
      <c r="AW388" s="162">
        <f t="shared" si="164"/>
        <v>6390.9197811749063</v>
      </c>
      <c r="AY388" s="40">
        <f t="shared" si="165"/>
        <v>100117.16100388482</v>
      </c>
      <c r="AZ388" s="176">
        <f t="shared" si="166"/>
        <v>97800.730471664763</v>
      </c>
      <c r="BA388" s="41">
        <f t="shared" si="167"/>
        <v>92543.987557110901</v>
      </c>
      <c r="BB388" s="176">
        <f t="shared" si="168"/>
        <v>85977.411577020015</v>
      </c>
      <c r="BC388" s="41">
        <f t="shared" si="169"/>
        <v>89585.282195198015</v>
      </c>
      <c r="BD388" s="176">
        <f t="shared" si="170"/>
        <v>97604.713718457802</v>
      </c>
      <c r="BE388" s="42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Growth'!O395</f>
        <v>No</v>
      </c>
      <c r="L389" s="155"/>
      <c r="M389" s="150">
        <f>Summary!$G$56</f>
        <v>0.5</v>
      </c>
      <c r="N389" s="149">
        <f>Summary!$G$57</f>
        <v>0</v>
      </c>
      <c r="O389" s="149">
        <f>Summary!$G$58</f>
        <v>0</v>
      </c>
      <c r="P389" s="149">
        <f>Summary!$G$59</f>
        <v>0.125</v>
      </c>
      <c r="Q389" s="149">
        <f>Summary!$G$60</f>
        <v>0.125</v>
      </c>
      <c r="R389" s="149">
        <f>Summary!$G$61</f>
        <v>0.125</v>
      </c>
      <c r="S389" s="149">
        <f>Summary!$G$62</f>
        <v>0.125</v>
      </c>
      <c r="T389" s="153">
        <f t="shared" si="172"/>
        <v>1</v>
      </c>
      <c r="U389" s="161">
        <f t="shared" si="151"/>
        <v>29684.738233245323</v>
      </c>
      <c r="V389" s="158">
        <f t="shared" si="152"/>
        <v>0</v>
      </c>
      <c r="W389" s="158">
        <f t="shared" si="153"/>
        <v>0</v>
      </c>
      <c r="X389" s="158">
        <f t="shared" si="154"/>
        <v>2266.0937981544935</v>
      </c>
      <c r="Y389" s="158">
        <f t="shared" si="155"/>
        <v>4330.8041437134052</v>
      </c>
      <c r="Z389" s="158">
        <f t="shared" si="156"/>
        <v>16011.271935442559</v>
      </c>
      <c r="AA389" s="162">
        <f t="shared" si="157"/>
        <v>6390.9197811749063</v>
      </c>
      <c r="AB389" s="38">
        <f t="shared" si="173"/>
        <v>48187.23557402713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66">
        <f t="shared" si="179"/>
        <v>12646.352062988904</v>
      </c>
      <c r="AI389" s="147">
        <f t="shared" si="180"/>
        <v>96311.796632297352</v>
      </c>
      <c r="AJ389" s="35">
        <f>IF(OR(K389="Yes",Summary!$G$77="EP"),$AI389*M389,AB389)</f>
        <v>48187.23557402713</v>
      </c>
      <c r="AK389" s="38">
        <f>IF(OR(L389="Yes",Summary!$G$77="EP"),$AI389*N389,AC389)</f>
        <v>0</v>
      </c>
      <c r="AL389" s="38">
        <f>IF(OR(M389="Yes",Summary!$G$77="EP"),$AI389*O389,AD389)</f>
        <v>0</v>
      </c>
      <c r="AM389" s="38">
        <f>IF(OR(N389="Yes",Summary!$G$77="EP"),$AI389*P389,AE389)</f>
        <v>11294.211490001995</v>
      </c>
      <c r="AN389" s="38">
        <f>IF(OR(O389="Yes",Summary!$G$77="EP"),$AI389*Q389,AF389)</f>
        <v>11693.604268440566</v>
      </c>
      <c r="AO389" s="38">
        <f>IF(OR(P389="Yes",Summary!$G$77="EP"),$AI389*R389,AG389)</f>
        <v>12490.393236838741</v>
      </c>
      <c r="AP389" s="159">
        <f>IF(OR(Q389="Yes",Summary!$G$77="EP"),$AI389*S389,AH389)</f>
        <v>12646.352062988904</v>
      </c>
      <c r="AQ389" s="161">
        <f t="shared" si="158"/>
        <v>29684.738233245323</v>
      </c>
      <c r="AR389" s="158">
        <f t="shared" si="159"/>
        <v>0</v>
      </c>
      <c r="AS389" s="158">
        <f t="shared" si="160"/>
        <v>0</v>
      </c>
      <c r="AT389" s="158">
        <f t="shared" si="161"/>
        <v>2266.0937981544935</v>
      </c>
      <c r="AU389" s="158">
        <f t="shared" si="162"/>
        <v>4330.8041437134052</v>
      </c>
      <c r="AV389" s="158">
        <f t="shared" si="163"/>
        <v>16011.271935442561</v>
      </c>
      <c r="AW389" s="162">
        <f t="shared" si="164"/>
        <v>6390.9197811749063</v>
      </c>
      <c r="AY389" s="40">
        <f t="shared" si="165"/>
        <v>100098.66189800826</v>
      </c>
      <c r="AZ389" s="176">
        <f t="shared" si="166"/>
        <v>98578.329340611861</v>
      </c>
      <c r="BA389" s="41">
        <f t="shared" si="167"/>
        <v>94442.824276595056</v>
      </c>
      <c r="BB389" s="176">
        <f t="shared" si="168"/>
        <v>90353.691920015961</v>
      </c>
      <c r="BC389" s="41">
        <f t="shared" si="169"/>
        <v>93548.834147524525</v>
      </c>
      <c r="BD389" s="176">
        <f t="shared" si="170"/>
        <v>99923.145894709873</v>
      </c>
      <c r="BE389" s="42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Growth'!O396</f>
        <v>Yes</v>
      </c>
      <c r="L390" s="155"/>
      <c r="M390" s="150">
        <f>Summary!$G$56</f>
        <v>0.5</v>
      </c>
      <c r="N390" s="149">
        <f>Summary!$G$57</f>
        <v>0</v>
      </c>
      <c r="O390" s="149">
        <f>Summary!$G$58</f>
        <v>0</v>
      </c>
      <c r="P390" s="149">
        <f>Summary!$G$59</f>
        <v>0.125</v>
      </c>
      <c r="Q390" s="149">
        <f>Summary!$G$60</f>
        <v>0.125</v>
      </c>
      <c r="R390" s="149">
        <f>Summary!$G$61</f>
        <v>0.125</v>
      </c>
      <c r="S390" s="149">
        <f>Summary!$G$62</f>
        <v>0.125</v>
      </c>
      <c r="T390" s="153">
        <f t="shared" si="172"/>
        <v>1</v>
      </c>
      <c r="U390" s="161">
        <f t="shared" si="151"/>
        <v>29589.20939325526</v>
      </c>
      <c r="V390" s="158">
        <f t="shared" si="152"/>
        <v>0</v>
      </c>
      <c r="W390" s="158">
        <f t="shared" si="153"/>
        <v>0</v>
      </c>
      <c r="X390" s="158">
        <f t="shared" si="154"/>
        <v>2266.0937981544935</v>
      </c>
      <c r="Y390" s="158">
        <f t="shared" si="155"/>
        <v>4330.8041437134052</v>
      </c>
      <c r="Z390" s="158">
        <f t="shared" si="156"/>
        <v>16011.271935442557</v>
      </c>
      <c r="AA390" s="162">
        <f t="shared" si="157"/>
        <v>6390.9197811749063</v>
      </c>
      <c r="AB390" s="38">
        <f t="shared" si="173"/>
        <v>48032.163608071263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66">
        <f t="shared" si="179"/>
        <v>12916.048877754485</v>
      </c>
      <c r="AI390" s="147">
        <f t="shared" si="180"/>
        <v>96374.471148054261</v>
      </c>
      <c r="AJ390" s="35">
        <f>IF(OR(K390="Yes",Summary!$G$77="EP"),$AI390*M390,AB390)</f>
        <v>48187.23557402713</v>
      </c>
      <c r="AK390" s="38">
        <f>IF(OR(L390="Yes",Summary!$G$77="EP"),$AI390*N390,AC390)</f>
        <v>0</v>
      </c>
      <c r="AL390" s="38">
        <f>IF(OR(M390="Yes",Summary!$G$77="EP"),$AI390*O390,AD390)</f>
        <v>0</v>
      </c>
      <c r="AM390" s="38">
        <f>IF(OR(N390="Yes",Summary!$G$77="EP"),$AI390*P390,AE390)</f>
        <v>11165.49736226682</v>
      </c>
      <c r="AN390" s="38">
        <f>IF(OR(O390="Yes",Summary!$G$77="EP"),$AI390*Q390,AF390)</f>
        <v>11634.272251671691</v>
      </c>
      <c r="AO390" s="38">
        <f>IF(OR(P390="Yes",Summary!$G$77="EP"),$AI390*R390,AG390)</f>
        <v>12626.489048290001</v>
      </c>
      <c r="AP390" s="159">
        <f>IF(OR(Q390="Yes",Summary!$G$77="EP"),$AI390*S390,AH390)</f>
        <v>12916.048877754485</v>
      </c>
      <c r="AQ390" s="161">
        <f t="shared" si="158"/>
        <v>29684.738233245323</v>
      </c>
      <c r="AR390" s="158">
        <f t="shared" si="159"/>
        <v>0</v>
      </c>
      <c r="AS390" s="158">
        <f t="shared" si="160"/>
        <v>0</v>
      </c>
      <c r="AT390" s="158">
        <f t="shared" si="161"/>
        <v>2266.0937981544935</v>
      </c>
      <c r="AU390" s="158">
        <f t="shared" si="162"/>
        <v>4330.8041437134052</v>
      </c>
      <c r="AV390" s="158">
        <f t="shared" si="163"/>
        <v>16011.271935442559</v>
      </c>
      <c r="AW390" s="162">
        <f t="shared" si="164"/>
        <v>6390.9197811749063</v>
      </c>
      <c r="AY390" s="40">
        <f t="shared" si="165"/>
        <v>100098.66189800826</v>
      </c>
      <c r="AZ390" s="176">
        <f t="shared" si="166"/>
        <v>98707.929152103039</v>
      </c>
      <c r="BA390" s="41">
        <f t="shared" si="167"/>
        <v>94429.862933799945</v>
      </c>
      <c r="BB390" s="176">
        <f t="shared" si="168"/>
        <v>89323.978898134563</v>
      </c>
      <c r="BC390" s="41">
        <f t="shared" si="169"/>
        <v>93074.17801337353</v>
      </c>
      <c r="BD390" s="176">
        <f t="shared" si="170"/>
        <v>101011.91238631996</v>
      </c>
      <c r="BE390" s="42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Growth'!O397</f>
        <v>Yes</v>
      </c>
      <c r="L391" s="155"/>
      <c r="M391" s="150">
        <f>Summary!$G$56</f>
        <v>0.5</v>
      </c>
      <c r="N391" s="149">
        <f>Summary!$G$57</f>
        <v>0</v>
      </c>
      <c r="O391" s="149">
        <f>Summary!$G$58</f>
        <v>0</v>
      </c>
      <c r="P391" s="149">
        <f>Summary!$G$59</f>
        <v>0.125</v>
      </c>
      <c r="Q391" s="149">
        <f>Summary!$G$60</f>
        <v>0.125</v>
      </c>
      <c r="R391" s="149">
        <f>Summary!$G$61</f>
        <v>0.125</v>
      </c>
      <c r="S391" s="149">
        <f>Summary!$G$62</f>
        <v>0.125</v>
      </c>
      <c r="T391" s="153">
        <f t="shared" si="172"/>
        <v>1</v>
      </c>
      <c r="U391" s="161">
        <f t="shared" si="151"/>
        <v>29541.533953726332</v>
      </c>
      <c r="V391" s="158">
        <f t="shared" si="152"/>
        <v>0</v>
      </c>
      <c r="W391" s="158">
        <f t="shared" si="153"/>
        <v>0</v>
      </c>
      <c r="X391" s="158">
        <f t="shared" si="154"/>
        <v>2266.0937981544935</v>
      </c>
      <c r="Y391" s="158">
        <f t="shared" si="155"/>
        <v>4330.8041437134052</v>
      </c>
      <c r="Z391" s="158">
        <f t="shared" si="156"/>
        <v>16011.271935442557</v>
      </c>
      <c r="AA391" s="162">
        <f t="shared" si="157"/>
        <v>6390.9197811749063</v>
      </c>
      <c r="AB391" s="38">
        <f t="shared" si="173"/>
        <v>47951.817913688581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66">
        <f t="shared" si="179"/>
        <v>12865.560611483204</v>
      </c>
      <c r="AI391" s="147">
        <f t="shared" si="180"/>
        <v>96058.40937426388</v>
      </c>
      <c r="AJ391" s="35">
        <f>IF(OR(K391="Yes",Summary!$G$77="EP"),$AI391*M391,AB391)</f>
        <v>48029.20468713194</v>
      </c>
      <c r="AK391" s="38">
        <f>IF(OR(L391="Yes",Summary!$G$77="EP"),$AI391*N391,AC391)</f>
        <v>0</v>
      </c>
      <c r="AL391" s="38">
        <f>IF(OR(M391="Yes",Summary!$G$77="EP"),$AI391*O391,AD391)</f>
        <v>0</v>
      </c>
      <c r="AM391" s="38">
        <f>IF(OR(N391="Yes",Summary!$G$77="EP"),$AI391*P391,AE391)</f>
        <v>11287.186599227716</v>
      </c>
      <c r="AN391" s="38">
        <f>IF(OR(O391="Yes",Summary!$G$77="EP"),$AI391*Q391,AF391)</f>
        <v>11609.153587638155</v>
      </c>
      <c r="AO391" s="38">
        <f>IF(OR(P391="Yes",Summary!$G$77="EP"),$AI391*R391,AG391)</f>
        <v>12344.690662226212</v>
      </c>
      <c r="AP391" s="159">
        <f>IF(OR(Q391="Yes",Summary!$G$77="EP"),$AI391*S391,AH391)</f>
        <v>12865.560611483204</v>
      </c>
      <c r="AQ391" s="161">
        <f t="shared" si="158"/>
        <v>29589.20939325526</v>
      </c>
      <c r="AR391" s="158">
        <f t="shared" si="159"/>
        <v>0</v>
      </c>
      <c r="AS391" s="158">
        <f t="shared" si="160"/>
        <v>0</v>
      </c>
      <c r="AT391" s="158">
        <f t="shared" si="161"/>
        <v>2266.0937981544935</v>
      </c>
      <c r="AU391" s="158">
        <f t="shared" si="162"/>
        <v>4330.8041437134052</v>
      </c>
      <c r="AV391" s="158">
        <f t="shared" si="163"/>
        <v>16011.271935442557</v>
      </c>
      <c r="AW391" s="162">
        <f t="shared" si="164"/>
        <v>6390.9197811749063</v>
      </c>
      <c r="AY391" s="40">
        <f t="shared" si="165"/>
        <v>100092.49552938275</v>
      </c>
      <c r="AZ391" s="176">
        <f t="shared" si="166"/>
        <v>98872.874366728181</v>
      </c>
      <c r="BA391" s="41">
        <f t="shared" si="167"/>
        <v>94740.935160882655</v>
      </c>
      <c r="BB391" s="176">
        <f t="shared" si="168"/>
        <v>90297.49279382173</v>
      </c>
      <c r="BC391" s="41">
        <f t="shared" si="169"/>
        <v>92873.228701105239</v>
      </c>
      <c r="BD391" s="176">
        <f t="shared" si="170"/>
        <v>98757.525297809654</v>
      </c>
      <c r="BE391" s="42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Growth'!O398</f>
        <v>No</v>
      </c>
      <c r="L392" s="155"/>
      <c r="M392" s="150">
        <f>Summary!$G$56</f>
        <v>0.5</v>
      </c>
      <c r="N392" s="149">
        <f>Summary!$G$57</f>
        <v>0</v>
      </c>
      <c r="O392" s="149">
        <f>Summary!$G$58</f>
        <v>0</v>
      </c>
      <c r="P392" s="149">
        <f>Summary!$G$59</f>
        <v>0.125</v>
      </c>
      <c r="Q392" s="149">
        <f>Summary!$G$60</f>
        <v>0.125</v>
      </c>
      <c r="R392" s="149">
        <f>Summary!$G$61</f>
        <v>0.125</v>
      </c>
      <c r="S392" s="149">
        <f>Summary!$G$62</f>
        <v>0.125</v>
      </c>
      <c r="T392" s="153">
        <f t="shared" si="172"/>
        <v>1</v>
      </c>
      <c r="U392" s="161">
        <f t="shared" si="151"/>
        <v>29541.533953726332</v>
      </c>
      <c r="V392" s="158">
        <f t="shared" si="152"/>
        <v>0</v>
      </c>
      <c r="W392" s="158">
        <f t="shared" si="153"/>
        <v>0</v>
      </c>
      <c r="X392" s="158">
        <f t="shared" si="154"/>
        <v>2266.0937981544935</v>
      </c>
      <c r="Y392" s="158">
        <f t="shared" si="155"/>
        <v>4330.8041437134052</v>
      </c>
      <c r="Z392" s="158">
        <f t="shared" si="156"/>
        <v>16011.271935442557</v>
      </c>
      <c r="AA392" s="162">
        <f t="shared" si="157"/>
        <v>6390.9197811749063</v>
      </c>
      <c r="AB392" s="38">
        <f t="shared" si="173"/>
        <v>47948.863760293207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66">
        <f t="shared" si="179"/>
        <v>12780.561378393579</v>
      </c>
      <c r="AI392" s="147">
        <f t="shared" si="180"/>
        <v>96347.446522443424</v>
      </c>
      <c r="AJ392" s="35">
        <f>IF(OR(K392="Yes",Summary!$G$77="EP"),$AI392*M392,AB392)</f>
        <v>47948.863760293207</v>
      </c>
      <c r="AK392" s="38">
        <f>IF(OR(L392="Yes",Summary!$G$77="EP"),$AI392*N392,AC392)</f>
        <v>0</v>
      </c>
      <c r="AL392" s="38">
        <f>IF(OR(M392="Yes",Summary!$G$77="EP"),$AI392*O392,AD392)</f>
        <v>0</v>
      </c>
      <c r="AM392" s="38">
        <f>IF(OR(N392="Yes",Summary!$G$77="EP"),$AI392*P392,AE392)</f>
        <v>11517.874947879844</v>
      </c>
      <c r="AN392" s="38">
        <f>IF(OR(O392="Yes",Summary!$G$77="EP"),$AI392*Q392,AF392)</f>
        <v>11765.062536811836</v>
      </c>
      <c r="AO392" s="38">
        <f>IF(OR(P392="Yes",Summary!$G$77="EP"),$AI392*R392,AG392)</f>
        <v>12335.083899064946</v>
      </c>
      <c r="AP392" s="159">
        <f>IF(OR(Q392="Yes",Summary!$G$77="EP"),$AI392*S392,AH392)</f>
        <v>12780.561378393579</v>
      </c>
      <c r="AQ392" s="161">
        <f t="shared" si="158"/>
        <v>29541.533953726332</v>
      </c>
      <c r="AR392" s="158">
        <f t="shared" si="159"/>
        <v>0</v>
      </c>
      <c r="AS392" s="158">
        <f t="shared" si="160"/>
        <v>0</v>
      </c>
      <c r="AT392" s="158">
        <f t="shared" si="161"/>
        <v>2266.0937981544935</v>
      </c>
      <c r="AU392" s="158">
        <f t="shared" si="162"/>
        <v>4330.8041437134052</v>
      </c>
      <c r="AV392" s="158">
        <f t="shared" si="163"/>
        <v>16011.271935442557</v>
      </c>
      <c r="AW392" s="162">
        <f t="shared" si="164"/>
        <v>6390.9197811749063</v>
      </c>
      <c r="AY392" s="40">
        <f t="shared" si="165"/>
        <v>100086.32916075723</v>
      </c>
      <c r="AZ392" s="176">
        <f t="shared" si="166"/>
        <v>98994.619644189617</v>
      </c>
      <c r="BA392" s="41">
        <f t="shared" si="167"/>
        <v>95683.872849227177</v>
      </c>
      <c r="BB392" s="176">
        <f t="shared" si="168"/>
        <v>92142.999583038749</v>
      </c>
      <c r="BC392" s="41">
        <f t="shared" si="169"/>
        <v>94120.50029449469</v>
      </c>
      <c r="BD392" s="176">
        <f t="shared" si="170"/>
        <v>98680.671192519527</v>
      </c>
      <c r="BE392" s="42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Growth'!O399</f>
        <v>No</v>
      </c>
      <c r="L393" s="155"/>
      <c r="M393" s="150">
        <f>Summary!$G$56</f>
        <v>0.5</v>
      </c>
      <c r="N393" s="149">
        <f>Summary!$G$57</f>
        <v>0</v>
      </c>
      <c r="O393" s="149">
        <f>Summary!$G$58</f>
        <v>0</v>
      </c>
      <c r="P393" s="149">
        <f>Summary!$G$59</f>
        <v>0.125</v>
      </c>
      <c r="Q393" s="149">
        <f>Summary!$G$60</f>
        <v>0.125</v>
      </c>
      <c r="R393" s="149">
        <f>Summary!$G$61</f>
        <v>0.125</v>
      </c>
      <c r="S393" s="149">
        <f>Summary!$G$62</f>
        <v>0.125</v>
      </c>
      <c r="T393" s="153">
        <f t="shared" si="172"/>
        <v>1</v>
      </c>
      <c r="U393" s="161">
        <f t="shared" ref="U393:U400" si="181">AQ394</f>
        <v>29541.533953726332</v>
      </c>
      <c r="V393" s="158">
        <f t="shared" ref="V393:V400" si="182">AR394</f>
        <v>0</v>
      </c>
      <c r="W393" s="158">
        <f t="shared" ref="W393:W400" si="183">AS394</f>
        <v>0</v>
      </c>
      <c r="X393" s="158">
        <f t="shared" ref="X393:X400" si="184">AT394</f>
        <v>2266.0937981544935</v>
      </c>
      <c r="Y393" s="158">
        <f t="shared" ref="Y393:Y400" si="185">AU394</f>
        <v>4330.8041437134052</v>
      </c>
      <c r="Z393" s="158">
        <f t="shared" ref="Z393:Z400" si="186">AV394</f>
        <v>16011.271935442557</v>
      </c>
      <c r="AA393" s="162">
        <f t="shared" ref="AA393:AA400" si="187">AW394</f>
        <v>6390.9197811749063</v>
      </c>
      <c r="AB393" s="38">
        <f t="shared" si="173"/>
        <v>47948.863760293207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66">
        <f t="shared" si="179"/>
        <v>13126.949230533257</v>
      </c>
      <c r="AI393" s="147">
        <f t="shared" si="180"/>
        <v>97489.637632149475</v>
      </c>
      <c r="AJ393" s="35">
        <f>IF(OR(K393="Yes",Summary!$G$77="EP"),$AI393*M393,AB393)</f>
        <v>47948.863760293207</v>
      </c>
      <c r="AK393" s="38">
        <f>IF(OR(L393="Yes",Summary!$G$77="EP"),$AI393*N393,AC393)</f>
        <v>0</v>
      </c>
      <c r="AL393" s="38">
        <f>IF(OR(M393="Yes",Summary!$G$77="EP"),$AI393*O393,AD393)</f>
        <v>0</v>
      </c>
      <c r="AM393" s="38">
        <f>IF(OR(N393="Yes",Summary!$G$77="EP"),$AI393*P393,AE393)</f>
        <v>11747.883468392525</v>
      </c>
      <c r="AN393" s="38">
        <f>IF(OR(O393="Yes",Summary!$G$77="EP"),$AI393*Q393,AF393)</f>
        <v>12026.643107092126</v>
      </c>
      <c r="AO393" s="38">
        <f>IF(OR(P393="Yes",Summary!$G$77="EP"),$AI393*R393,AG393)</f>
        <v>12639.298065838355</v>
      </c>
      <c r="AP393" s="159">
        <f>IF(OR(Q393="Yes",Summary!$G$77="EP"),$AI393*S393,AH393)</f>
        <v>13126.949230533257</v>
      </c>
      <c r="AQ393" s="161">
        <f t="shared" ref="AQ393:AQ407" si="188">AJ393/D393</f>
        <v>29541.533953726332</v>
      </c>
      <c r="AR393" s="158">
        <f t="shared" ref="AR393:AR407" si="189">AK393/E393</f>
        <v>0</v>
      </c>
      <c r="AS393" s="158">
        <f t="shared" ref="AS393:AS407" si="190">AL393/F393</f>
        <v>0</v>
      </c>
      <c r="AT393" s="158">
        <f t="shared" ref="AT393:AT407" si="191">AM393/G393</f>
        <v>2266.0937981544935</v>
      </c>
      <c r="AU393" s="158">
        <f t="shared" ref="AU393:AU407" si="192">AN393/H393</f>
        <v>4330.8041437134052</v>
      </c>
      <c r="AV393" s="158">
        <f t="shared" ref="AV393:AV407" si="193">AO393/I393</f>
        <v>16011.271935442557</v>
      </c>
      <c r="AW393" s="162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176">
        <f t="shared" ref="AZ393:AZ407" si="196">($L$408/$E$408)*E393</f>
        <v>99677.964104779487</v>
      </c>
      <c r="BA393" s="41">
        <f t="shared" ref="BA393:BA407" si="197">($L$408/$F$408)*F393</f>
        <v>96698.097922944813</v>
      </c>
      <c r="BB393" s="176">
        <f t="shared" ref="BB393:BB407" si="198">($L$408/$G$408)*G393</f>
        <v>93983.067747140201</v>
      </c>
      <c r="BC393" s="41">
        <f t="shared" ref="BC393:BC407" si="199">($L$408/$H$408)*H393</f>
        <v>96213.14485673701</v>
      </c>
      <c r="BD393" s="176">
        <f t="shared" ref="BD393:BD407" si="200">($L$408/$I$408)*I393</f>
        <v>101114.3845267068</v>
      </c>
      <c r="BE393" s="42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Growth'!O400</f>
        <v>No</v>
      </c>
      <c r="L394" s="155"/>
      <c r="M394" s="150">
        <f>Summary!$G$56</f>
        <v>0.5</v>
      </c>
      <c r="N394" s="149">
        <f>Summary!$G$57</f>
        <v>0</v>
      </c>
      <c r="O394" s="149">
        <f>Summary!$G$58</f>
        <v>0</v>
      </c>
      <c r="P394" s="149">
        <f>Summary!$G$59</f>
        <v>0.125</v>
      </c>
      <c r="Q394" s="149">
        <f>Summary!$G$60</f>
        <v>0.125</v>
      </c>
      <c r="R394" s="149">
        <f>Summary!$G$61</f>
        <v>0.125</v>
      </c>
      <c r="S394" s="149">
        <f>Summary!$G$62</f>
        <v>0.125</v>
      </c>
      <c r="T394" s="153">
        <f t="shared" ref="T394:T408" si="202">SUM(M394:S394)</f>
        <v>1</v>
      </c>
      <c r="U394" s="161">
        <f t="shared" si="181"/>
        <v>29541.533953726332</v>
      </c>
      <c r="V394" s="158">
        <f t="shared" si="182"/>
        <v>0</v>
      </c>
      <c r="W394" s="158">
        <f t="shared" si="183"/>
        <v>0</v>
      </c>
      <c r="X394" s="158">
        <f t="shared" si="184"/>
        <v>2266.0937981544935</v>
      </c>
      <c r="Y394" s="158">
        <f t="shared" si="185"/>
        <v>4330.8041437134052</v>
      </c>
      <c r="Z394" s="158">
        <f t="shared" si="186"/>
        <v>16011.271935442557</v>
      </c>
      <c r="AA394" s="162">
        <f t="shared" si="187"/>
        <v>6390.9197811749063</v>
      </c>
      <c r="AB394" s="38">
        <f t="shared" ref="AB394:AB408" si="203">U394*D394</f>
        <v>47942.955453502465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66">
        <f t="shared" ref="AH394:AH408" si="209">AA394*J394</f>
        <v>12868.116979395674</v>
      </c>
      <c r="AI394" s="147">
        <f t="shared" ref="AI394:AI408" si="210">SUM(AB394:AH394)</f>
        <v>96330.16850037218</v>
      </c>
      <c r="AJ394" s="35">
        <f>IF(OR(K394="Yes",Summary!$G$77="EP"),$AI394*M394,AB394)</f>
        <v>47942.955453502465</v>
      </c>
      <c r="AK394" s="38">
        <f>IF(OR(L394="Yes",Summary!$G$77="EP"),$AI394*N394,AC394)</f>
        <v>0</v>
      </c>
      <c r="AL394" s="38">
        <f>IF(OR(M394="Yes",Summary!$G$77="EP"),$AI394*O394,AD394)</f>
        <v>0</v>
      </c>
      <c r="AM394" s="38">
        <f>IF(OR(N394="Yes",Summary!$G$77="EP"),$AI394*P394,AE394)</f>
        <v>11326.84324069542</v>
      </c>
      <c r="AN394" s="38">
        <f>IF(OR(O394="Yes",Summary!$G$77="EP"),$AI394*Q394,AF394)</f>
        <v>11681.044936423797</v>
      </c>
      <c r="AO394" s="38">
        <f>IF(OR(P394="Yes",Summary!$G$77="EP"),$AI394*R394,AG394)</f>
        <v>12511.207890354814</v>
      </c>
      <c r="AP394" s="159">
        <f>IF(OR(Q394="Yes",Summary!$G$77="EP"),$AI394*S394,AH394)</f>
        <v>12868.116979395674</v>
      </c>
      <c r="AQ394" s="161">
        <f t="shared" si="188"/>
        <v>29541.533953726332</v>
      </c>
      <c r="AR394" s="158">
        <f t="shared" si="189"/>
        <v>0</v>
      </c>
      <c r="AS394" s="158">
        <f t="shared" si="190"/>
        <v>0</v>
      </c>
      <c r="AT394" s="158">
        <f t="shared" si="191"/>
        <v>2266.0937981544935</v>
      </c>
      <c r="AU394" s="158">
        <f t="shared" si="192"/>
        <v>4330.8041437134052</v>
      </c>
      <c r="AV394" s="158">
        <f t="shared" si="193"/>
        <v>16011.271935442557</v>
      </c>
      <c r="AW394" s="162">
        <f t="shared" si="194"/>
        <v>6390.9197811749063</v>
      </c>
      <c r="AY394" s="40">
        <f t="shared" si="195"/>
        <v>100073.99642350621</v>
      </c>
      <c r="AZ394" s="176">
        <f t="shared" si="196"/>
        <v>98986.765110159846</v>
      </c>
      <c r="BA394" s="41">
        <f t="shared" si="197"/>
        <v>94902.95194582158</v>
      </c>
      <c r="BB394" s="176">
        <f t="shared" si="198"/>
        <v>90614.745925563358</v>
      </c>
      <c r="BC394" s="41">
        <f t="shared" si="199"/>
        <v>93448.35949139038</v>
      </c>
      <c r="BD394" s="176">
        <f t="shared" si="200"/>
        <v>100089.66312283848</v>
      </c>
      <c r="BE394" s="42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Growth'!O401</f>
        <v>No</v>
      </c>
      <c r="L395" s="155"/>
      <c r="M395" s="150">
        <f>Summary!$G$56</f>
        <v>0.5</v>
      </c>
      <c r="N395" s="149">
        <f>Summary!$G$57</f>
        <v>0</v>
      </c>
      <c r="O395" s="149">
        <f>Summary!$G$58</f>
        <v>0</v>
      </c>
      <c r="P395" s="149">
        <f>Summary!$G$59</f>
        <v>0.125</v>
      </c>
      <c r="Q395" s="149">
        <f>Summary!$G$60</f>
        <v>0.125</v>
      </c>
      <c r="R395" s="149">
        <f>Summary!$G$61</f>
        <v>0.125</v>
      </c>
      <c r="S395" s="149">
        <f>Summary!$G$62</f>
        <v>0.125</v>
      </c>
      <c r="T395" s="153">
        <f t="shared" si="202"/>
        <v>1</v>
      </c>
      <c r="U395" s="161">
        <f t="shared" si="181"/>
        <v>29541.533953726332</v>
      </c>
      <c r="V395" s="158">
        <f t="shared" si="182"/>
        <v>0</v>
      </c>
      <c r="W395" s="158">
        <f t="shared" si="183"/>
        <v>0</v>
      </c>
      <c r="X395" s="158">
        <f t="shared" si="184"/>
        <v>2266.0937981544935</v>
      </c>
      <c r="Y395" s="158">
        <f t="shared" si="185"/>
        <v>4330.8041437134052</v>
      </c>
      <c r="Z395" s="158">
        <f t="shared" si="186"/>
        <v>16011.271935442555</v>
      </c>
      <c r="AA395" s="162">
        <f t="shared" si="187"/>
        <v>6390.9197811749063</v>
      </c>
      <c r="AB395" s="38">
        <f t="shared" si="203"/>
        <v>47940.001300107091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66">
        <f t="shared" si="209"/>
        <v>12739.020399815941</v>
      </c>
      <c r="AI395" s="147">
        <f t="shared" si="210"/>
        <v>96949.707446831191</v>
      </c>
      <c r="AJ395" s="35">
        <f>IF(OR(K395="Yes",Summary!$G$77="EP"),$AI395*M395,AB395)</f>
        <v>47940.001300107091</v>
      </c>
      <c r="AK395" s="38">
        <f>IF(OR(L395="Yes",Summary!$G$77="EP"),$AI395*N395,AC395)</f>
        <v>0</v>
      </c>
      <c r="AL395" s="38">
        <f>IF(OR(M395="Yes",Summary!$G$77="EP"),$AI395*O395,AD395)</f>
        <v>0</v>
      </c>
      <c r="AM395" s="38">
        <f>IF(OR(N395="Yes",Summary!$G$77="EP"),$AI395*P395,AE395)</f>
        <v>11758.307499864035</v>
      </c>
      <c r="AN395" s="38">
        <f>IF(OR(O395="Yes",Summary!$G$77="EP"),$AI395*Q395,AF395)</f>
        <v>11991.563593528048</v>
      </c>
      <c r="AO395" s="38">
        <f>IF(OR(P395="Yes",Summary!$G$77="EP"),$AI395*R395,AG395)</f>
        <v>12520.814653516079</v>
      </c>
      <c r="AP395" s="159">
        <f>IF(OR(Q395="Yes",Summary!$G$77="EP"),$AI395*S395,AH395)</f>
        <v>12739.020399815941</v>
      </c>
      <c r="AQ395" s="161">
        <f t="shared" si="188"/>
        <v>29541.533953726332</v>
      </c>
      <c r="AR395" s="158">
        <f t="shared" si="189"/>
        <v>0</v>
      </c>
      <c r="AS395" s="158">
        <f t="shared" si="190"/>
        <v>0</v>
      </c>
      <c r="AT395" s="158">
        <f t="shared" si="191"/>
        <v>2266.0937981544935</v>
      </c>
      <c r="AU395" s="158">
        <f t="shared" si="192"/>
        <v>4330.8041437134052</v>
      </c>
      <c r="AV395" s="158">
        <f t="shared" si="193"/>
        <v>16011.271935442557</v>
      </c>
      <c r="AW395" s="162">
        <f t="shared" si="194"/>
        <v>6390.9197811749063</v>
      </c>
      <c r="AY395" s="40">
        <f t="shared" si="195"/>
        <v>100067.83005488069</v>
      </c>
      <c r="AZ395" s="176">
        <f t="shared" si="196"/>
        <v>99214.546597023131</v>
      </c>
      <c r="BA395" s="41">
        <f t="shared" si="197"/>
        <v>96192.605553935384</v>
      </c>
      <c r="BB395" s="176">
        <f t="shared" si="198"/>
        <v>94066.45999891228</v>
      </c>
      <c r="BC395" s="41">
        <f t="shared" si="199"/>
        <v>95932.508748224383</v>
      </c>
      <c r="BD395" s="176">
        <f t="shared" si="200"/>
        <v>100166.51722812861</v>
      </c>
      <c r="BE395" s="42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Growth'!O402</f>
        <v>No</v>
      </c>
      <c r="L396" s="155"/>
      <c r="M396" s="150">
        <f>Summary!$G$56</f>
        <v>0.5</v>
      </c>
      <c r="N396" s="149">
        <f>Summary!$G$57</f>
        <v>0</v>
      </c>
      <c r="O396" s="149">
        <f>Summary!$G$58</f>
        <v>0</v>
      </c>
      <c r="P396" s="149">
        <f>Summary!$G$59</f>
        <v>0.125</v>
      </c>
      <c r="Q396" s="149">
        <f>Summary!$G$60</f>
        <v>0.125</v>
      </c>
      <c r="R396" s="149">
        <f>Summary!$G$61</f>
        <v>0.125</v>
      </c>
      <c r="S396" s="149">
        <f>Summary!$G$62</f>
        <v>0.125</v>
      </c>
      <c r="T396" s="153">
        <f t="shared" si="202"/>
        <v>1</v>
      </c>
      <c r="U396" s="161">
        <f t="shared" si="181"/>
        <v>29541.533953726328</v>
      </c>
      <c r="V396" s="158">
        <f t="shared" si="182"/>
        <v>0</v>
      </c>
      <c r="W396" s="158">
        <f t="shared" si="183"/>
        <v>0</v>
      </c>
      <c r="X396" s="158">
        <f t="shared" si="184"/>
        <v>2266.0937981544935</v>
      </c>
      <c r="Y396" s="158">
        <f t="shared" si="185"/>
        <v>4330.8041437134052</v>
      </c>
      <c r="Z396" s="158">
        <f t="shared" si="186"/>
        <v>16011.271935442555</v>
      </c>
      <c r="AA396" s="162">
        <f t="shared" si="187"/>
        <v>6390.9197811749063</v>
      </c>
      <c r="AB396" s="38">
        <f t="shared" si="203"/>
        <v>47937.047146711717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66">
        <f t="shared" si="209"/>
        <v>12890.485198629785</v>
      </c>
      <c r="AI396" s="147">
        <f t="shared" si="210"/>
        <v>96836.249730369615</v>
      </c>
      <c r="AJ396" s="35">
        <f>IF(OR(K396="Yes",Summary!$G$77="EP"),$AI396*M396,AB396)</f>
        <v>47937.047146711717</v>
      </c>
      <c r="AK396" s="38">
        <f>IF(OR(L396="Yes",Summary!$G$77="EP"),$AI396*N396,AC396)</f>
        <v>0</v>
      </c>
      <c r="AL396" s="38">
        <f>IF(OR(M396="Yes",Summary!$G$77="EP"),$AI396*O396,AD396)</f>
        <v>0</v>
      </c>
      <c r="AM396" s="38">
        <f>IF(OR(N396="Yes",Summary!$G$77="EP"),$AI396*P396,AE396)</f>
        <v>11616.22341871975</v>
      </c>
      <c r="AN396" s="38">
        <f>IF(OR(O396="Yes",Summary!$G$77="EP"),$AI396*Q396,AF396)</f>
        <v>11862.072549631017</v>
      </c>
      <c r="AO396" s="38">
        <f>IF(OR(P396="Yes",Summary!$G$77="EP"),$AI396*R396,AG396)</f>
        <v>12530.421416677344</v>
      </c>
      <c r="AP396" s="159">
        <f>IF(OR(Q396="Yes",Summary!$G$77="EP"),$AI396*S396,AH396)</f>
        <v>12890.485198629785</v>
      </c>
      <c r="AQ396" s="161">
        <f t="shared" si="188"/>
        <v>29541.533953726332</v>
      </c>
      <c r="AR396" s="158">
        <f t="shared" si="189"/>
        <v>0</v>
      </c>
      <c r="AS396" s="158">
        <f t="shared" si="190"/>
        <v>0</v>
      </c>
      <c r="AT396" s="158">
        <f t="shared" si="191"/>
        <v>2266.0937981544935</v>
      </c>
      <c r="AU396" s="158">
        <f t="shared" si="192"/>
        <v>4330.8041437134052</v>
      </c>
      <c r="AV396" s="158">
        <f t="shared" si="193"/>
        <v>16011.271935442555</v>
      </c>
      <c r="AW396" s="162">
        <f t="shared" si="194"/>
        <v>6390.9197811749063</v>
      </c>
      <c r="AY396" s="40">
        <f t="shared" si="195"/>
        <v>100061.66368625517</v>
      </c>
      <c r="AZ396" s="176">
        <f t="shared" si="196"/>
        <v>99183.128460904059</v>
      </c>
      <c r="BA396" s="41">
        <f t="shared" si="197"/>
        <v>95670.911506432065</v>
      </c>
      <c r="BB396" s="176">
        <f t="shared" si="198"/>
        <v>92929.787349758</v>
      </c>
      <c r="BC396" s="41">
        <f t="shared" si="199"/>
        <v>94896.580397048136</v>
      </c>
      <c r="BD396" s="176">
        <f t="shared" si="200"/>
        <v>100243.37133341872</v>
      </c>
      <c r="BE396" s="42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Growth'!O403</f>
        <v>No</v>
      </c>
      <c r="L397" s="155"/>
      <c r="M397" s="150">
        <f>Summary!$G$56</f>
        <v>0.5</v>
      </c>
      <c r="N397" s="149">
        <f>Summary!$G$57</f>
        <v>0</v>
      </c>
      <c r="O397" s="149">
        <f>Summary!$G$58</f>
        <v>0</v>
      </c>
      <c r="P397" s="149">
        <f>Summary!$G$59</f>
        <v>0.125</v>
      </c>
      <c r="Q397" s="149">
        <f>Summary!$G$60</f>
        <v>0.125</v>
      </c>
      <c r="R397" s="149">
        <f>Summary!$G$61</f>
        <v>0.125</v>
      </c>
      <c r="S397" s="149">
        <f>Summary!$G$62</f>
        <v>0.125</v>
      </c>
      <c r="T397" s="153">
        <f t="shared" si="202"/>
        <v>1</v>
      </c>
      <c r="U397" s="161">
        <f t="shared" si="181"/>
        <v>29541.533953726328</v>
      </c>
      <c r="V397" s="158">
        <f t="shared" si="182"/>
        <v>0</v>
      </c>
      <c r="W397" s="158">
        <f t="shared" si="183"/>
        <v>0</v>
      </c>
      <c r="X397" s="158">
        <f t="shared" si="184"/>
        <v>2266.0937981544935</v>
      </c>
      <c r="Y397" s="158">
        <f t="shared" si="185"/>
        <v>4330.8041437134052</v>
      </c>
      <c r="Z397" s="158">
        <f t="shared" si="186"/>
        <v>16011.271935442555</v>
      </c>
      <c r="AA397" s="162">
        <f t="shared" si="187"/>
        <v>6390.9197811749063</v>
      </c>
      <c r="AB397" s="38">
        <f t="shared" si="203"/>
        <v>47934.092993316342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66">
        <f t="shared" si="209"/>
        <v>12554.961910118103</v>
      </c>
      <c r="AI397" s="147">
        <f t="shared" si="210"/>
        <v>96336.794227427643</v>
      </c>
      <c r="AJ397" s="35">
        <f>IF(OR(K397="Yes",Summary!$G$77="EP"),$AI397*M397,AB397)</f>
        <v>47934.092993316342</v>
      </c>
      <c r="AK397" s="38">
        <f>IF(OR(L397="Yes",Summary!$G$77="EP"),$AI397*N397,AC397)</f>
        <v>0</v>
      </c>
      <c r="AL397" s="38">
        <f>IF(OR(M397="Yes",Summary!$G$77="EP"),$AI397*O397,AD397)</f>
        <v>0</v>
      </c>
      <c r="AM397" s="38">
        <f>IF(OR(N397="Yes",Summary!$G$77="EP"),$AI397*P397,AE397)</f>
        <v>11595.828574536357</v>
      </c>
      <c r="AN397" s="38">
        <f>IF(OR(O397="Yes",Summary!$G$77="EP"),$AI397*Q397,AF397)</f>
        <v>11823.961473166339</v>
      </c>
      <c r="AO397" s="38">
        <f>IF(OR(P397="Yes",Summary!$G$77="EP"),$AI397*R397,AG397)</f>
        <v>12427.949276290512</v>
      </c>
      <c r="AP397" s="159">
        <f>IF(OR(Q397="Yes",Summary!$G$77="EP"),$AI397*S397,AH397)</f>
        <v>12554.961910118103</v>
      </c>
      <c r="AQ397" s="161">
        <f t="shared" si="188"/>
        <v>29541.533953726328</v>
      </c>
      <c r="AR397" s="158">
        <f t="shared" si="189"/>
        <v>0</v>
      </c>
      <c r="AS397" s="158">
        <f t="shared" si="190"/>
        <v>0</v>
      </c>
      <c r="AT397" s="158">
        <f t="shared" si="191"/>
        <v>2266.0937981544935</v>
      </c>
      <c r="AU397" s="158">
        <f t="shared" si="192"/>
        <v>4330.8041437134052</v>
      </c>
      <c r="AV397" s="158">
        <f t="shared" si="193"/>
        <v>16011.271935442555</v>
      </c>
      <c r="AW397" s="162">
        <f t="shared" si="194"/>
        <v>6390.9197811749063</v>
      </c>
      <c r="AY397" s="40">
        <f t="shared" si="195"/>
        <v>100055.49731762965</v>
      </c>
      <c r="AZ397" s="176">
        <f t="shared" si="196"/>
        <v>98900.365235832389</v>
      </c>
      <c r="BA397" s="41">
        <f t="shared" si="197"/>
        <v>95738.958556106416</v>
      </c>
      <c r="BB397" s="176">
        <f t="shared" si="198"/>
        <v>92766.628596290859</v>
      </c>
      <c r="BC397" s="41">
        <f t="shared" si="199"/>
        <v>94591.69178533071</v>
      </c>
      <c r="BD397" s="176">
        <f t="shared" si="200"/>
        <v>99423.594210324067</v>
      </c>
      <c r="BE397" s="42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Growth'!O404</f>
        <v>No</v>
      </c>
      <c r="L398" s="155"/>
      <c r="M398" s="150">
        <f>Summary!$G$56</f>
        <v>0.5</v>
      </c>
      <c r="N398" s="149">
        <f>Summary!$G$57</f>
        <v>0</v>
      </c>
      <c r="O398" s="149">
        <f>Summary!$G$58</f>
        <v>0</v>
      </c>
      <c r="P398" s="149">
        <f>Summary!$G$59</f>
        <v>0.125</v>
      </c>
      <c r="Q398" s="149">
        <f>Summary!$G$60</f>
        <v>0.125</v>
      </c>
      <c r="R398" s="149">
        <f>Summary!$G$61</f>
        <v>0.125</v>
      </c>
      <c r="S398" s="149">
        <f>Summary!$G$62</f>
        <v>0.125</v>
      </c>
      <c r="T398" s="153">
        <f t="shared" si="202"/>
        <v>1</v>
      </c>
      <c r="U398" s="161">
        <f t="shared" si="181"/>
        <v>29541.533953726328</v>
      </c>
      <c r="V398" s="158">
        <f t="shared" si="182"/>
        <v>0</v>
      </c>
      <c r="W398" s="158">
        <f t="shared" si="183"/>
        <v>0</v>
      </c>
      <c r="X398" s="158">
        <f t="shared" si="184"/>
        <v>2266.0937981544935</v>
      </c>
      <c r="Y398" s="158">
        <f t="shared" si="185"/>
        <v>4330.8041437134052</v>
      </c>
      <c r="Z398" s="158">
        <f t="shared" si="186"/>
        <v>16011.271935442555</v>
      </c>
      <c r="AA398" s="162">
        <f t="shared" si="187"/>
        <v>6390.9197811749063</v>
      </c>
      <c r="AB398" s="38">
        <f t="shared" si="203"/>
        <v>47934.092993316342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66">
        <f t="shared" si="209"/>
        <v>12544.736438468224</v>
      </c>
      <c r="AI398" s="147">
        <f t="shared" si="210"/>
        <v>95791.420393071181</v>
      </c>
      <c r="AJ398" s="35">
        <f>IF(OR(K398="Yes",Summary!$G$77="EP"),$AI398*M398,AB398)</f>
        <v>47934.092993316342</v>
      </c>
      <c r="AK398" s="38">
        <f>IF(OR(L398="Yes",Summary!$G$77="EP"),$AI398*N398,AC398)</f>
        <v>0</v>
      </c>
      <c r="AL398" s="38">
        <f>IF(OR(M398="Yes",Summary!$G$77="EP"),$AI398*O398,AD398)</f>
        <v>0</v>
      </c>
      <c r="AM398" s="38">
        <f>IF(OR(N398="Yes",Summary!$G$77="EP"),$AI398*P398,AE398)</f>
        <v>11335.227787748592</v>
      </c>
      <c r="AN398" s="38">
        <f>IF(OR(O398="Yes",Summary!$G$77="EP"),$AI398*Q398,AF398)</f>
        <v>11581.436441118387</v>
      </c>
      <c r="AO398" s="38">
        <f>IF(OR(P398="Yes",Summary!$G$77="EP"),$AI398*R398,AG398)</f>
        <v>12395.926732419626</v>
      </c>
      <c r="AP398" s="159">
        <f>IF(OR(Q398="Yes",Summary!$G$77="EP"),$AI398*S398,AH398)</f>
        <v>12544.736438468224</v>
      </c>
      <c r="AQ398" s="161">
        <f t="shared" si="188"/>
        <v>29541.533953726328</v>
      </c>
      <c r="AR398" s="158">
        <f t="shared" si="189"/>
        <v>0</v>
      </c>
      <c r="AS398" s="158">
        <f t="shared" si="190"/>
        <v>0</v>
      </c>
      <c r="AT398" s="158">
        <f t="shared" si="191"/>
        <v>2266.0937981544935</v>
      </c>
      <c r="AU398" s="158">
        <f t="shared" si="192"/>
        <v>4330.8041437134052</v>
      </c>
      <c r="AV398" s="158">
        <f t="shared" si="193"/>
        <v>16011.271935442555</v>
      </c>
      <c r="AW398" s="162">
        <f t="shared" si="194"/>
        <v>6390.9197811749063</v>
      </c>
      <c r="AY398" s="40">
        <f t="shared" si="195"/>
        <v>100055.49731762965</v>
      </c>
      <c r="AZ398" s="176">
        <f t="shared" si="196"/>
        <v>98578.329340611861</v>
      </c>
      <c r="BA398" s="41">
        <f t="shared" si="197"/>
        <v>94815.462881954561</v>
      </c>
      <c r="BB398" s="176">
        <f t="shared" si="198"/>
        <v>90681.822301988737</v>
      </c>
      <c r="BC398" s="41">
        <f t="shared" si="199"/>
        <v>92651.491528947096</v>
      </c>
      <c r="BD398" s="176">
        <f t="shared" si="200"/>
        <v>99167.413859356995</v>
      </c>
      <c r="BE398" s="42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Growth'!O405</f>
        <v>No</v>
      </c>
      <c r="L399" s="155"/>
      <c r="M399" s="150">
        <f>Summary!$G$56</f>
        <v>0.5</v>
      </c>
      <c r="N399" s="149">
        <f>Summary!$G$57</f>
        <v>0</v>
      </c>
      <c r="O399" s="149">
        <f>Summary!$G$58</f>
        <v>0</v>
      </c>
      <c r="P399" s="149">
        <f>Summary!$G$59</f>
        <v>0.125</v>
      </c>
      <c r="Q399" s="149">
        <f>Summary!$G$60</f>
        <v>0.125</v>
      </c>
      <c r="R399" s="149">
        <f>Summary!$G$61</f>
        <v>0.125</v>
      </c>
      <c r="S399" s="149">
        <f>Summary!$G$62</f>
        <v>0.125</v>
      </c>
      <c r="T399" s="153">
        <f t="shared" si="202"/>
        <v>1</v>
      </c>
      <c r="U399" s="161">
        <f t="shared" si="181"/>
        <v>29541.533953726328</v>
      </c>
      <c r="V399" s="158">
        <f t="shared" si="182"/>
        <v>0</v>
      </c>
      <c r="W399" s="158">
        <f t="shared" si="183"/>
        <v>0</v>
      </c>
      <c r="X399" s="158">
        <f t="shared" si="184"/>
        <v>2266.0937981544935</v>
      </c>
      <c r="Y399" s="158">
        <f t="shared" si="185"/>
        <v>4330.8041437134052</v>
      </c>
      <c r="Z399" s="158">
        <f t="shared" si="186"/>
        <v>16011.271935442554</v>
      </c>
      <c r="AA399" s="162">
        <f t="shared" si="187"/>
        <v>6390.9197811749063</v>
      </c>
      <c r="AB399" s="38">
        <f t="shared" si="203"/>
        <v>47931.138839920968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66">
        <f t="shared" si="209"/>
        <v>12248.197760621708</v>
      </c>
      <c r="AI399" s="147">
        <f t="shared" si="210"/>
        <v>95693.3111031062</v>
      </c>
      <c r="AJ399" s="35">
        <f>IF(OR(K399="Yes",Summary!$G$77="EP"),$AI399*M399,AB399)</f>
        <v>47931.138839920968</v>
      </c>
      <c r="AK399" s="38">
        <f>IF(OR(L399="Yes",Summary!$G$77="EP"),$AI399*N399,AC399)</f>
        <v>0</v>
      </c>
      <c r="AL399" s="38">
        <f>IF(OR(M399="Yes",Summary!$G$77="EP"),$AI399*O399,AD399)</f>
        <v>0</v>
      </c>
      <c r="AM399" s="38">
        <f>IF(OR(N399="Yes",Summary!$G$77="EP"),$AI399*P399,AE399)</f>
        <v>11561.837167564041</v>
      </c>
      <c r="AN399" s="38">
        <f>IF(OR(O399="Yes",Summary!$G$77="EP"),$AI399*Q399,AF399)</f>
        <v>11639.469216644149</v>
      </c>
      <c r="AO399" s="38">
        <f>IF(OR(P399="Yes",Summary!$G$77="EP"),$AI399*R399,AG399)</f>
        <v>12312.668118355325</v>
      </c>
      <c r="AP399" s="159">
        <f>IF(OR(Q399="Yes",Summary!$G$77="EP"),$AI399*S399,AH399)</f>
        <v>12248.197760621708</v>
      </c>
      <c r="AQ399" s="161">
        <f t="shared" si="188"/>
        <v>29541.533953726328</v>
      </c>
      <c r="AR399" s="158">
        <f t="shared" si="189"/>
        <v>0</v>
      </c>
      <c r="AS399" s="158">
        <f t="shared" si="190"/>
        <v>0</v>
      </c>
      <c r="AT399" s="158">
        <f t="shared" si="191"/>
        <v>2266.0937981544935</v>
      </c>
      <c r="AU399" s="158">
        <f t="shared" si="192"/>
        <v>4330.8041437134052</v>
      </c>
      <c r="AV399" s="158">
        <f t="shared" si="193"/>
        <v>16011.271935442555</v>
      </c>
      <c r="AW399" s="162">
        <f t="shared" si="194"/>
        <v>6390.9197811749063</v>
      </c>
      <c r="AY399" s="40">
        <f t="shared" si="195"/>
        <v>100049.33094900414</v>
      </c>
      <c r="AZ399" s="176">
        <f t="shared" si="196"/>
        <v>98476.220398224861</v>
      </c>
      <c r="BA399" s="41">
        <f t="shared" si="197"/>
        <v>95738.958556106416</v>
      </c>
      <c r="BB399" s="176">
        <f t="shared" si="198"/>
        <v>92494.697340512328</v>
      </c>
      <c r="BC399" s="41">
        <f t="shared" si="199"/>
        <v>93115.753733153193</v>
      </c>
      <c r="BD399" s="176">
        <f t="shared" si="200"/>
        <v>98501.344946842582</v>
      </c>
      <c r="BE399" s="42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Growth'!O406</f>
        <v>No</v>
      </c>
      <c r="L400" s="155"/>
      <c r="M400" s="150">
        <f>Summary!$G$56</f>
        <v>0.5</v>
      </c>
      <c r="N400" s="149">
        <f>Summary!$G$57</f>
        <v>0</v>
      </c>
      <c r="O400" s="149">
        <f>Summary!$G$58</f>
        <v>0</v>
      </c>
      <c r="P400" s="149">
        <f>Summary!$G$59</f>
        <v>0.125</v>
      </c>
      <c r="Q400" s="149">
        <f>Summary!$G$60</f>
        <v>0.125</v>
      </c>
      <c r="R400" s="149">
        <f>Summary!$G$61</f>
        <v>0.125</v>
      </c>
      <c r="S400" s="149">
        <f>Summary!$G$62</f>
        <v>0.125</v>
      </c>
      <c r="T400" s="153">
        <f t="shared" si="202"/>
        <v>1</v>
      </c>
      <c r="U400" s="161">
        <f t="shared" si="181"/>
        <v>29541.533953726324</v>
      </c>
      <c r="V400" s="158">
        <f t="shared" si="182"/>
        <v>0</v>
      </c>
      <c r="W400" s="158">
        <f t="shared" si="183"/>
        <v>0</v>
      </c>
      <c r="X400" s="158">
        <f t="shared" si="184"/>
        <v>2266.0937981544935</v>
      </c>
      <c r="Y400" s="158">
        <f t="shared" si="185"/>
        <v>4330.8041437134052</v>
      </c>
      <c r="Z400" s="158">
        <f t="shared" si="186"/>
        <v>16011.271935442554</v>
      </c>
      <c r="AA400" s="162">
        <f t="shared" si="187"/>
        <v>6390.9197811749063</v>
      </c>
      <c r="AB400" s="38">
        <f t="shared" si="203"/>
        <v>47928.184686525594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66">
        <f t="shared" si="209"/>
        <v>12319.136970192749</v>
      </c>
      <c r="AI400" s="147">
        <f t="shared" si="210"/>
        <v>95602.294096801008</v>
      </c>
      <c r="AJ400" s="35">
        <f>IF(OR(K400="Yes",Summary!$G$77="EP"),$AI400*M400,AB400)</f>
        <v>47928.184686525594</v>
      </c>
      <c r="AK400" s="38">
        <f>IF(OR(L400="Yes",Summary!$G$77="EP"),$AI400*N400,AC400)</f>
        <v>0</v>
      </c>
      <c r="AL400" s="38">
        <f>IF(OR(M400="Yes",Summary!$G$77="EP"),$AI400*O400,AD400)</f>
        <v>0</v>
      </c>
      <c r="AM400" s="38">
        <f>IF(OR(N400="Yes",Summary!$G$77="EP"),$AI400*P400,AE400)</f>
        <v>11519.687822918368</v>
      </c>
      <c r="AN400" s="38">
        <f>IF(OR(O400="Yes",Summary!$G$77="EP"),$AI400*Q400,AF400)</f>
        <v>11513.009735647716</v>
      </c>
      <c r="AO400" s="38">
        <f>IF(OR(P400="Yes",Summary!$G$77="EP"),$AI400*R400,AG400)</f>
        <v>12322.274881516589</v>
      </c>
      <c r="AP400" s="159">
        <f>IF(OR(Q400="Yes",Summary!$G$77="EP"),$AI400*S400,AH400)</f>
        <v>12319.136970192749</v>
      </c>
      <c r="AQ400" s="161">
        <f t="shared" si="188"/>
        <v>29541.533953726328</v>
      </c>
      <c r="AR400" s="158">
        <f t="shared" si="189"/>
        <v>0</v>
      </c>
      <c r="AS400" s="158">
        <f t="shared" si="190"/>
        <v>0</v>
      </c>
      <c r="AT400" s="158">
        <f t="shared" si="191"/>
        <v>2266.0937981544935</v>
      </c>
      <c r="AU400" s="158">
        <f t="shared" si="192"/>
        <v>4330.8041437134052</v>
      </c>
      <c r="AV400" s="158">
        <f t="shared" si="193"/>
        <v>16011.271935442554</v>
      </c>
      <c r="AW400" s="162">
        <f t="shared" si="194"/>
        <v>6390.9197811749063</v>
      </c>
      <c r="AY400" s="40">
        <f t="shared" si="195"/>
        <v>100043.16458037862</v>
      </c>
      <c r="AZ400" s="176">
        <f t="shared" si="196"/>
        <v>98425.165927031383</v>
      </c>
      <c r="BA400" s="41">
        <f t="shared" si="197"/>
        <v>95405.203979132231</v>
      </c>
      <c r="BB400" s="176">
        <f t="shared" si="198"/>
        <v>92157.502583346941</v>
      </c>
      <c r="BC400" s="41">
        <f t="shared" si="199"/>
        <v>92104.07788518173</v>
      </c>
      <c r="BD400" s="176">
        <f t="shared" si="200"/>
        <v>98578.199052132695</v>
      </c>
      <c r="BE400" s="42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Growth'!O407</f>
        <v>Yes</v>
      </c>
      <c r="L401" s="155"/>
      <c r="M401" s="150">
        <f>Summary!$G$56</f>
        <v>0.5</v>
      </c>
      <c r="N401" s="149">
        <f>Summary!$G$57</f>
        <v>0</v>
      </c>
      <c r="O401" s="149">
        <f>Summary!$G$58</f>
        <v>0</v>
      </c>
      <c r="P401" s="149">
        <f>Summary!$G$59</f>
        <v>0.125</v>
      </c>
      <c r="Q401" s="149">
        <f>Summary!$G$60</f>
        <v>0.125</v>
      </c>
      <c r="R401" s="149">
        <f>Summary!$G$61</f>
        <v>0.125</v>
      </c>
      <c r="S401" s="149">
        <f>Summary!$G$62</f>
        <v>0.125</v>
      </c>
      <c r="T401" s="153">
        <f t="shared" si="202"/>
        <v>1</v>
      </c>
      <c r="U401" s="161">
        <f t="shared" ref="U401:U406" si="211">AQ402</f>
        <v>29945.341902470293</v>
      </c>
      <c r="V401" s="158">
        <f t="shared" ref="V401:V406" si="212">AR402</f>
        <v>0</v>
      </c>
      <c r="W401" s="158">
        <f t="shared" ref="W401:W406" si="213">AS402</f>
        <v>0</v>
      </c>
      <c r="X401" s="158">
        <f t="shared" ref="X401:X406" si="214">AT402</f>
        <v>2266.0937981544935</v>
      </c>
      <c r="Y401" s="158">
        <f t="shared" ref="Y401:Y406" si="215">AU402</f>
        <v>4330.8041437134052</v>
      </c>
      <c r="Z401" s="158">
        <f t="shared" ref="Z401:Z406" si="216">AV402</f>
        <v>16011.271935442554</v>
      </c>
      <c r="AA401" s="162">
        <f t="shared" ref="AA401:AA406" si="217">AW402</f>
        <v>6390.9197811749063</v>
      </c>
      <c r="AB401" s="38">
        <f t="shared" si="203"/>
        <v>48580.328168377557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66">
        <f t="shared" si="209"/>
        <v>12270.565979855819</v>
      </c>
      <c r="AI401" s="147">
        <f t="shared" si="210"/>
        <v>95850.461066260439</v>
      </c>
      <c r="AJ401" s="35">
        <f>IF(OR(K401="Yes",Summary!$G$77="EP"),$AI401*M401,AB401)</f>
        <v>47925.23053313022</v>
      </c>
      <c r="AK401" s="38">
        <f>IF(OR(L401="Yes",Summary!$G$77="EP"),$AI401*N401,AC401)</f>
        <v>0</v>
      </c>
      <c r="AL401" s="38">
        <f>IF(OR(M401="Yes",Summary!$G$77="EP"),$AI401*O401,AD401)</f>
        <v>0</v>
      </c>
      <c r="AM401" s="38">
        <f>IF(OR(N401="Yes",Summary!$G$77="EP"),$AI401*P401,AE401)</f>
        <v>11272.683598919528</v>
      </c>
      <c r="AN401" s="38">
        <f>IF(OR(O401="Yes",Summary!$G$77="EP"),$AI401*Q401,AF401)</f>
        <v>11403.007310397395</v>
      </c>
      <c r="AO401" s="38">
        <f>IF(OR(P401="Yes",Summary!$G$77="EP"),$AI401*R401,AG401)</f>
        <v>12323.876008710135</v>
      </c>
      <c r="AP401" s="159">
        <f>IF(OR(Q401="Yes",Summary!$G$77="EP"),$AI401*S401,AH401)</f>
        <v>12270.565979855819</v>
      </c>
      <c r="AQ401" s="161">
        <f t="shared" si="188"/>
        <v>29541.533953726324</v>
      </c>
      <c r="AR401" s="158">
        <f t="shared" si="189"/>
        <v>0</v>
      </c>
      <c r="AS401" s="158">
        <f t="shared" si="190"/>
        <v>0</v>
      </c>
      <c r="AT401" s="158">
        <f t="shared" si="191"/>
        <v>2266.0937981544935</v>
      </c>
      <c r="AU401" s="158">
        <f t="shared" si="192"/>
        <v>4330.8041437134052</v>
      </c>
      <c r="AV401" s="158">
        <f t="shared" si="193"/>
        <v>16011.271935442554</v>
      </c>
      <c r="AW401" s="162">
        <f t="shared" si="194"/>
        <v>6390.9197811749063</v>
      </c>
      <c r="AY401" s="40">
        <f t="shared" si="195"/>
        <v>100036.9982117531</v>
      </c>
      <c r="AZ401" s="176">
        <f t="shared" si="196"/>
        <v>98315.202450614612</v>
      </c>
      <c r="BA401" s="41">
        <f t="shared" si="197"/>
        <v>94773.338517870448</v>
      </c>
      <c r="BB401" s="176">
        <f t="shared" si="198"/>
        <v>90181.468791356223</v>
      </c>
      <c r="BC401" s="41">
        <f t="shared" si="199"/>
        <v>91224.058483179164</v>
      </c>
      <c r="BD401" s="176">
        <f t="shared" si="200"/>
        <v>98591.008069681062</v>
      </c>
      <c r="BE401" s="42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Growth'!O408</f>
        <v>Yes</v>
      </c>
      <c r="L402" s="155"/>
      <c r="M402" s="150">
        <f>Summary!$G$56</f>
        <v>0.5</v>
      </c>
      <c r="N402" s="149">
        <f>Summary!$G$57</f>
        <v>0</v>
      </c>
      <c r="O402" s="149">
        <f>Summary!$G$58</f>
        <v>0</v>
      </c>
      <c r="P402" s="149">
        <f>Summary!$G$59</f>
        <v>0.125</v>
      </c>
      <c r="Q402" s="149">
        <f>Summary!$G$60</f>
        <v>0.125</v>
      </c>
      <c r="R402" s="149">
        <f>Summary!$G$61</f>
        <v>0.125</v>
      </c>
      <c r="S402" s="149">
        <f>Summary!$G$62</f>
        <v>0.125</v>
      </c>
      <c r="T402" s="153">
        <f t="shared" si="202"/>
        <v>1</v>
      </c>
      <c r="U402" s="161">
        <f t="shared" si="211"/>
        <v>30831.843127582171</v>
      </c>
      <c r="V402" s="158">
        <f t="shared" si="212"/>
        <v>0</v>
      </c>
      <c r="W402" s="158">
        <f t="shared" si="213"/>
        <v>0</v>
      </c>
      <c r="X402" s="158">
        <f t="shared" si="214"/>
        <v>2266.0937981544935</v>
      </c>
      <c r="Y402" s="158">
        <f t="shared" si="215"/>
        <v>4330.8041437134052</v>
      </c>
      <c r="Z402" s="158">
        <f t="shared" si="216"/>
        <v>16011.271935442554</v>
      </c>
      <c r="AA402" s="162">
        <f t="shared" si="217"/>
        <v>6390.9197811749063</v>
      </c>
      <c r="AB402" s="38">
        <f t="shared" si="203"/>
        <v>50018.499105876559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66">
        <f t="shared" si="209"/>
        <v>12092.898409939158</v>
      </c>
      <c r="AI402" s="147">
        <f t="shared" si="210"/>
        <v>97160.656336755113</v>
      </c>
      <c r="AJ402" s="35">
        <f>IF(OR(K402="Yes",Summary!$G$77="EP"),$AI402*M402,AB402)</f>
        <v>48580.328168377557</v>
      </c>
      <c r="AK402" s="38">
        <f>IF(OR(L402="Yes",Summary!$G$77="EP"),$AI402*N402,AC402)</f>
        <v>0</v>
      </c>
      <c r="AL402" s="38">
        <f>IF(OR(M402="Yes",Summary!$G$77="EP"),$AI402*O402,AD402)</f>
        <v>0</v>
      </c>
      <c r="AM402" s="38">
        <f>IF(OR(N402="Yes",Summary!$G$77="EP"),$AI402*P402,AE402)</f>
        <v>11385.08185130799</v>
      </c>
      <c r="AN402" s="38">
        <f>IF(OR(O402="Yes",Summary!$G$77="EP"),$AI402*Q402,AF402)</f>
        <v>11399.542667082425</v>
      </c>
      <c r="AO402" s="38">
        <f>IF(OR(P402="Yes",Summary!$G$77="EP"),$AI402*R402,AG402)</f>
        <v>12264.634302548997</v>
      </c>
      <c r="AP402" s="159">
        <f>IF(OR(Q402="Yes",Summary!$G$77="EP"),$AI402*S402,AH402)</f>
        <v>12092.898409939158</v>
      </c>
      <c r="AQ402" s="161">
        <f t="shared" si="188"/>
        <v>29945.341902470293</v>
      </c>
      <c r="AR402" s="158">
        <f t="shared" si="189"/>
        <v>0</v>
      </c>
      <c r="AS402" s="158">
        <f t="shared" si="190"/>
        <v>0</v>
      </c>
      <c r="AT402" s="158">
        <f t="shared" si="191"/>
        <v>2266.0937981544935</v>
      </c>
      <c r="AU402" s="158">
        <f t="shared" si="192"/>
        <v>4330.8041437134052</v>
      </c>
      <c r="AV402" s="158">
        <f t="shared" si="193"/>
        <v>16011.271935442554</v>
      </c>
      <c r="AW402" s="162">
        <f t="shared" si="194"/>
        <v>6390.9197811749063</v>
      </c>
      <c r="AY402" s="40">
        <f t="shared" si="195"/>
        <v>100036.9982117531</v>
      </c>
      <c r="AZ402" s="176">
        <f t="shared" si="196"/>
        <v>98350.547853748576</v>
      </c>
      <c r="BA402" s="41">
        <f t="shared" si="197"/>
        <v>95884.773662551437</v>
      </c>
      <c r="BB402" s="176">
        <f t="shared" si="198"/>
        <v>91080.654810463922</v>
      </c>
      <c r="BC402" s="41">
        <f t="shared" si="199"/>
        <v>91196.341336659403</v>
      </c>
      <c r="BD402" s="176">
        <f t="shared" si="200"/>
        <v>98117.07442039196</v>
      </c>
      <c r="BE402" s="42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Growth'!O409</f>
        <v>No</v>
      </c>
      <c r="L403" s="155"/>
      <c r="M403" s="150">
        <f>Summary!$G$56</f>
        <v>0.5</v>
      </c>
      <c r="N403" s="149">
        <f>Summary!$G$57</f>
        <v>0</v>
      </c>
      <c r="O403" s="149">
        <f>Summary!$G$58</f>
        <v>0</v>
      </c>
      <c r="P403" s="149">
        <f>Summary!$G$59</f>
        <v>0.125</v>
      </c>
      <c r="Q403" s="149">
        <f>Summary!$G$60</f>
        <v>0.125</v>
      </c>
      <c r="R403" s="149">
        <f>Summary!$G$61</f>
        <v>0.125</v>
      </c>
      <c r="S403" s="149">
        <f>Summary!$G$62</f>
        <v>0.125</v>
      </c>
      <c r="T403" s="153">
        <f t="shared" si="202"/>
        <v>1</v>
      </c>
      <c r="U403" s="161">
        <f t="shared" si="211"/>
        <v>30831.843127582171</v>
      </c>
      <c r="V403" s="158">
        <f t="shared" si="212"/>
        <v>0</v>
      </c>
      <c r="W403" s="158">
        <f t="shared" si="213"/>
        <v>0</v>
      </c>
      <c r="X403" s="158">
        <f t="shared" si="214"/>
        <v>2266.0937981544935</v>
      </c>
      <c r="Y403" s="158">
        <f t="shared" si="215"/>
        <v>4330.8041437134052</v>
      </c>
      <c r="Z403" s="158">
        <f t="shared" si="216"/>
        <v>16011.271935442554</v>
      </c>
      <c r="AA403" s="162">
        <f t="shared" si="217"/>
        <v>6390.9197811749063</v>
      </c>
      <c r="AB403" s="38">
        <f t="shared" si="203"/>
        <v>50015.415921563799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66">
        <f t="shared" si="209"/>
        <v>12160.003067641495</v>
      </c>
      <c r="AI403" s="147">
        <f t="shared" si="210"/>
        <v>97728.015193434796</v>
      </c>
      <c r="AJ403" s="35">
        <f>IF(OR(K403="Yes",Summary!$G$77="EP"),$AI403*M403,AB403)</f>
        <v>50015.415921563799</v>
      </c>
      <c r="AK403" s="38">
        <f>IF(OR(L403="Yes",Summary!$G$77="EP"),$AI403*N403,AC403)</f>
        <v>0</v>
      </c>
      <c r="AL403" s="38">
        <f>IF(OR(M403="Yes",Summary!$G$77="EP"),$AI403*O403,AD403)</f>
        <v>0</v>
      </c>
      <c r="AM403" s="38">
        <f>IF(OR(N403="Yes",Summary!$G$77="EP"),$AI403*P403,AE403)</f>
        <v>11493.627744239591</v>
      </c>
      <c r="AN403" s="38">
        <f>IF(OR(O403="Yes",Summary!$G$77="EP"),$AI403*Q403,AF403)</f>
        <v>11570.176350344735</v>
      </c>
      <c r="AO403" s="38">
        <f>IF(OR(P403="Yes",Summary!$G$77="EP"),$AI403*R403,AG403)</f>
        <v>12488.792109645192</v>
      </c>
      <c r="AP403" s="159">
        <f>IF(OR(Q403="Yes",Summary!$G$77="EP"),$AI403*S403,AH403)</f>
        <v>12160.003067641495</v>
      </c>
      <c r="AQ403" s="161">
        <f t="shared" si="188"/>
        <v>30831.843127582171</v>
      </c>
      <c r="AR403" s="158">
        <f t="shared" si="189"/>
        <v>0</v>
      </c>
      <c r="AS403" s="158">
        <f t="shared" si="190"/>
        <v>0</v>
      </c>
      <c r="AT403" s="158">
        <f t="shared" si="191"/>
        <v>2266.0937981544935</v>
      </c>
      <c r="AU403" s="158">
        <f t="shared" si="192"/>
        <v>4330.8041437134052</v>
      </c>
      <c r="AV403" s="158">
        <f t="shared" si="193"/>
        <v>16011.271935442554</v>
      </c>
      <c r="AW403" s="162">
        <f t="shared" si="194"/>
        <v>6390.9197811749063</v>
      </c>
      <c r="AY403" s="40">
        <f t="shared" si="195"/>
        <v>100030.83184312758</v>
      </c>
      <c r="AZ403" s="176">
        <f t="shared" si="196"/>
        <v>98865.019832698425</v>
      </c>
      <c r="BA403" s="41">
        <f t="shared" si="197"/>
        <v>96286.575289199944</v>
      </c>
      <c r="BB403" s="176">
        <f t="shared" si="198"/>
        <v>91949.02195391673</v>
      </c>
      <c r="BC403" s="41">
        <f t="shared" si="199"/>
        <v>92561.410802757877</v>
      </c>
      <c r="BD403" s="176">
        <f t="shared" si="200"/>
        <v>99910.336877161521</v>
      </c>
      <c r="BE403" s="42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Growth'!O410</f>
        <v>No</v>
      </c>
      <c r="L404" s="155"/>
      <c r="M404" s="150">
        <f>Summary!$G$56</f>
        <v>0.5</v>
      </c>
      <c r="N404" s="149">
        <f>Summary!$G$57</f>
        <v>0</v>
      </c>
      <c r="O404" s="149">
        <f>Summary!$G$58</f>
        <v>0</v>
      </c>
      <c r="P404" s="149">
        <f>Summary!$G$59</f>
        <v>0.125</v>
      </c>
      <c r="Q404" s="149">
        <f>Summary!$G$60</f>
        <v>0.125</v>
      </c>
      <c r="R404" s="149">
        <f>Summary!$G$61</f>
        <v>0.125</v>
      </c>
      <c r="S404" s="149">
        <f>Summary!$G$62</f>
        <v>0.125</v>
      </c>
      <c r="T404" s="153">
        <f t="shared" si="202"/>
        <v>1</v>
      </c>
      <c r="U404" s="161">
        <f t="shared" si="211"/>
        <v>30831.843127582171</v>
      </c>
      <c r="V404" s="158">
        <f t="shared" si="212"/>
        <v>0</v>
      </c>
      <c r="W404" s="158">
        <f t="shared" si="213"/>
        <v>0</v>
      </c>
      <c r="X404" s="158">
        <f t="shared" si="214"/>
        <v>2266.0937981544935</v>
      </c>
      <c r="Y404" s="158">
        <f t="shared" si="215"/>
        <v>4330.8041437134052</v>
      </c>
      <c r="Z404" s="158">
        <f t="shared" si="216"/>
        <v>16011.271935442552</v>
      </c>
      <c r="AA404" s="162">
        <f t="shared" si="217"/>
        <v>6390.9197811749063</v>
      </c>
      <c r="AB404" s="38">
        <f t="shared" si="203"/>
        <v>50006.16636862552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66">
        <f t="shared" si="209"/>
        <v>12550.488266271281</v>
      </c>
      <c r="AI404" s="147">
        <f t="shared" si="210"/>
        <v>98377.796330696801</v>
      </c>
      <c r="AJ404" s="35">
        <f>IF(OR(K404="Yes",Summary!$G$77="EP"),$AI404*M404,AB404)</f>
        <v>50006.16636862552</v>
      </c>
      <c r="AK404" s="38">
        <f>IF(OR(L404="Yes",Summary!$G$77="EP"),$AI404*N404,AC404)</f>
        <v>0</v>
      </c>
      <c r="AL404" s="38">
        <f>IF(OR(M404="Yes",Summary!$G$77="EP"),$AI404*O404,AD404)</f>
        <v>0</v>
      </c>
      <c r="AM404" s="38">
        <f>IF(OR(N404="Yes",Summary!$G$77="EP"),$AI404*P404,AE404)</f>
        <v>11648.628560033358</v>
      </c>
      <c r="AN404" s="38">
        <f>IF(OR(O404="Yes",Summary!$G$77="EP"),$AI404*Q404,AF404)</f>
        <v>11726.95146034716</v>
      </c>
      <c r="AO404" s="38">
        <f>IF(OR(P404="Yes",Summary!$G$77="EP"),$AI404*R404,AG404)</f>
        <v>12445.561675419496</v>
      </c>
      <c r="AP404" s="159">
        <f>IF(OR(Q404="Yes",Summary!$G$77="EP"),$AI404*S404,AH404)</f>
        <v>12550.488266271281</v>
      </c>
      <c r="AQ404" s="161">
        <f t="shared" si="188"/>
        <v>30831.843127582171</v>
      </c>
      <c r="AR404" s="158">
        <f t="shared" si="189"/>
        <v>0</v>
      </c>
      <c r="AS404" s="158">
        <f t="shared" si="190"/>
        <v>0</v>
      </c>
      <c r="AT404" s="158">
        <f t="shared" si="191"/>
        <v>2266.0937981544935</v>
      </c>
      <c r="AU404" s="158">
        <f t="shared" si="192"/>
        <v>4330.8041437134052</v>
      </c>
      <c r="AV404" s="158">
        <f t="shared" si="193"/>
        <v>16011.271935442554</v>
      </c>
      <c r="AW404" s="162">
        <f t="shared" si="194"/>
        <v>6390.9197811749063</v>
      </c>
      <c r="AY404" s="40">
        <f t="shared" si="195"/>
        <v>100012.33273725102</v>
      </c>
      <c r="AZ404" s="176">
        <f t="shared" si="196"/>
        <v>99033.892314338445</v>
      </c>
      <c r="BA404" s="41">
        <f t="shared" si="197"/>
        <v>96954.084443148313</v>
      </c>
      <c r="BB404" s="176">
        <f t="shared" si="198"/>
        <v>93189.028480266861</v>
      </c>
      <c r="BC404" s="41">
        <f t="shared" si="199"/>
        <v>93815.611682777278</v>
      </c>
      <c r="BD404" s="176">
        <f t="shared" si="200"/>
        <v>99564.493403355969</v>
      </c>
      <c r="BE404" s="42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Growth'!O411</f>
        <v>No</v>
      </c>
      <c r="L405" s="155"/>
      <c r="M405" s="150">
        <f>Summary!$G$56</f>
        <v>0.5</v>
      </c>
      <c r="N405" s="149">
        <f>Summary!$G$57</f>
        <v>0</v>
      </c>
      <c r="O405" s="149">
        <f>Summary!$G$58</f>
        <v>0</v>
      </c>
      <c r="P405" s="149">
        <f>Summary!$G$59</f>
        <v>0.125</v>
      </c>
      <c r="Q405" s="149">
        <f>Summary!$G$60</f>
        <v>0.125</v>
      </c>
      <c r="R405" s="149">
        <f>Summary!$G$61</f>
        <v>0.125</v>
      </c>
      <c r="S405" s="149">
        <f>Summary!$G$62</f>
        <v>0.125</v>
      </c>
      <c r="T405" s="153">
        <f t="shared" si="202"/>
        <v>1</v>
      </c>
      <c r="U405" s="161">
        <f t="shared" si="211"/>
        <v>30831.843127582171</v>
      </c>
      <c r="V405" s="158">
        <f t="shared" si="212"/>
        <v>0</v>
      </c>
      <c r="W405" s="158">
        <f t="shared" si="213"/>
        <v>0</v>
      </c>
      <c r="X405" s="158">
        <f t="shared" si="214"/>
        <v>2266.0937981544935</v>
      </c>
      <c r="Y405" s="158">
        <f t="shared" si="215"/>
        <v>4330.8041437134052</v>
      </c>
      <c r="Z405" s="158">
        <f t="shared" si="216"/>
        <v>16011.271935442552</v>
      </c>
      <c r="AA405" s="162">
        <f t="shared" si="217"/>
        <v>6390.9197811749063</v>
      </c>
      <c r="AB405" s="38">
        <f t="shared" si="203"/>
        <v>50006.16636862552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66">
        <f t="shared" si="209"/>
        <v>12724.960376297357</v>
      </c>
      <c r="AI405" s="147">
        <f t="shared" si="210"/>
        <v>98575.080703150539</v>
      </c>
      <c r="AJ405" s="35">
        <f>IF(OR(K405="Yes",Summary!$G$77="EP"),$AI405*M405,AB405)</f>
        <v>50006.16636862552</v>
      </c>
      <c r="AK405" s="38">
        <f>IF(OR(L405="Yes",Summary!$G$77="EP"),$AI405*N405,AC405)</f>
        <v>0</v>
      </c>
      <c r="AL405" s="38">
        <f>IF(OR(M405="Yes",Summary!$G$77="EP"),$AI405*O405,AD405)</f>
        <v>0</v>
      </c>
      <c r="AM405" s="38">
        <f>IF(OR(N405="Yes",Summary!$G$77="EP"),$AI405*P405,AE405)</f>
        <v>11669.250013596564</v>
      </c>
      <c r="AN405" s="38">
        <f>IF(OR(O405="Yes",Summary!$G$77="EP"),$AI405*Q405,AF405)</f>
        <v>11761.164813082494</v>
      </c>
      <c r="AO405" s="38">
        <f>IF(OR(P405="Yes",Summary!$G$77="EP"),$AI405*R405,AG405)</f>
        <v>12413.53913154861</v>
      </c>
      <c r="AP405" s="159">
        <f>IF(OR(Q405="Yes",Summary!$G$77="EP"),$AI405*S405,AH405)</f>
        <v>12724.960376297357</v>
      </c>
      <c r="AQ405" s="161">
        <f t="shared" si="188"/>
        <v>30831.843127582171</v>
      </c>
      <c r="AR405" s="158">
        <f t="shared" si="189"/>
        <v>0</v>
      </c>
      <c r="AS405" s="158">
        <f t="shared" si="190"/>
        <v>0</v>
      </c>
      <c r="AT405" s="158">
        <f t="shared" si="191"/>
        <v>2266.0937981544935</v>
      </c>
      <c r="AU405" s="158">
        <f t="shared" si="192"/>
        <v>4330.8041437134052</v>
      </c>
      <c r="AV405" s="158">
        <f t="shared" si="193"/>
        <v>16011.271935442552</v>
      </c>
      <c r="AW405" s="162">
        <f t="shared" si="194"/>
        <v>6390.9197811749063</v>
      </c>
      <c r="AY405" s="40">
        <f t="shared" si="195"/>
        <v>100012.33273725102</v>
      </c>
      <c r="AZ405" s="176">
        <f t="shared" si="196"/>
        <v>98955.34697404076</v>
      </c>
      <c r="BA405" s="41">
        <f t="shared" si="197"/>
        <v>97112.860892388446</v>
      </c>
      <c r="BB405" s="176">
        <f t="shared" si="198"/>
        <v>93354.00010877251</v>
      </c>
      <c r="BC405" s="41">
        <f t="shared" si="199"/>
        <v>94089.318504659954</v>
      </c>
      <c r="BD405" s="176">
        <f t="shared" si="200"/>
        <v>99308.313052388883</v>
      </c>
      <c r="BE405" s="42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Growth'!O412</f>
        <v>No</v>
      </c>
      <c r="L406" s="155"/>
      <c r="M406" s="150">
        <f>Summary!$G$56</f>
        <v>0.5</v>
      </c>
      <c r="N406" s="149">
        <f>Summary!$G$57</f>
        <v>0</v>
      </c>
      <c r="O406" s="149">
        <f>Summary!$G$58</f>
        <v>0</v>
      </c>
      <c r="P406" s="149">
        <f>Summary!$G$59</f>
        <v>0.125</v>
      </c>
      <c r="Q406" s="149">
        <f>Summary!$G$60</f>
        <v>0.125</v>
      </c>
      <c r="R406" s="149">
        <f>Summary!$G$61</f>
        <v>0.125</v>
      </c>
      <c r="S406" s="149">
        <f>Summary!$G$62</f>
        <v>0.125</v>
      </c>
      <c r="T406" s="153">
        <f t="shared" si="202"/>
        <v>1</v>
      </c>
      <c r="U406" s="161">
        <f t="shared" si="211"/>
        <v>30831.843127582168</v>
      </c>
      <c r="V406" s="158">
        <f t="shared" si="212"/>
        <v>0</v>
      </c>
      <c r="W406" s="158">
        <f t="shared" si="213"/>
        <v>0</v>
      </c>
      <c r="X406" s="158">
        <f t="shared" si="214"/>
        <v>2266.0937981544935</v>
      </c>
      <c r="Y406" s="158">
        <f t="shared" si="215"/>
        <v>4330.8041437134052</v>
      </c>
      <c r="Z406" s="158">
        <f t="shared" si="216"/>
        <v>16011.271935442552</v>
      </c>
      <c r="AA406" s="162">
        <f t="shared" si="217"/>
        <v>6390.9197811749063</v>
      </c>
      <c r="AB406" s="38">
        <f t="shared" si="203"/>
        <v>50003.08318431276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66">
        <f t="shared" si="209"/>
        <v>12577.330129352216</v>
      </c>
      <c r="AI406" s="147">
        <f t="shared" si="210"/>
        <v>98461.925045037089</v>
      </c>
      <c r="AJ406" s="35">
        <f>IF(OR(K406="Yes",Summary!$G$77="EP"),$AI406*M406,AB406)</f>
        <v>50003.08318431276</v>
      </c>
      <c r="AK406" s="38">
        <f>IF(OR(L406="Yes",Summary!$G$77="EP"),$AI406*N406,AC406)</f>
        <v>0</v>
      </c>
      <c r="AL406" s="38">
        <f>IF(OR(M406="Yes",Summary!$G$77="EP"),$AI406*O406,AD406)</f>
        <v>0</v>
      </c>
      <c r="AM406" s="38">
        <f>IF(OR(N406="Yes",Summary!$G$77="EP"),$AI406*P406,AE406)</f>
        <v>11665.624263519518</v>
      </c>
      <c r="AN406" s="38">
        <f>IF(OR(O406="Yes",Summary!$G$77="EP"),$AI406*Q406,AF406)</f>
        <v>11744.707757336384</v>
      </c>
      <c r="AO406" s="38">
        <f>IF(OR(P406="Yes",Summary!$G$77="EP"),$AI406*R406,AG406)</f>
        <v>12471.179710516204</v>
      </c>
      <c r="AP406" s="159">
        <f>IF(OR(Q406="Yes",Summary!$G$77="EP"),$AI406*S406,AH406)</f>
        <v>12577.330129352216</v>
      </c>
      <c r="AQ406" s="161">
        <f t="shared" si="188"/>
        <v>30831.843127582171</v>
      </c>
      <c r="AR406" s="158">
        <f t="shared" si="189"/>
        <v>0</v>
      </c>
      <c r="AS406" s="158">
        <f t="shared" si="190"/>
        <v>0</v>
      </c>
      <c r="AT406" s="158">
        <f t="shared" si="191"/>
        <v>2266.0937981544935</v>
      </c>
      <c r="AU406" s="158">
        <f t="shared" si="192"/>
        <v>4330.8041437134052</v>
      </c>
      <c r="AV406" s="158">
        <f t="shared" si="193"/>
        <v>16011.271935442552</v>
      </c>
      <c r="AW406" s="162">
        <f t="shared" si="194"/>
        <v>6390.9197811749063</v>
      </c>
      <c r="AY406" s="40">
        <f t="shared" si="195"/>
        <v>100006.16636862552</v>
      </c>
      <c r="AZ406" s="176">
        <f t="shared" si="196"/>
        <v>99006.401445234253</v>
      </c>
      <c r="BA406" s="41">
        <f t="shared" si="197"/>
        <v>96980.007128738536</v>
      </c>
      <c r="BB406" s="176">
        <f t="shared" si="198"/>
        <v>93324.994108156141</v>
      </c>
      <c r="BC406" s="41">
        <f t="shared" si="199"/>
        <v>93957.662058691072</v>
      </c>
      <c r="BD406" s="176">
        <f t="shared" si="200"/>
        <v>99769.437684129633</v>
      </c>
      <c r="BE406" s="42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Growth'!O413</f>
        <v>No</v>
      </c>
      <c r="L407" s="155"/>
      <c r="M407" s="150">
        <f>Summary!$G$56</f>
        <v>0.5</v>
      </c>
      <c r="N407" s="149">
        <f>Summary!$G$57</f>
        <v>0</v>
      </c>
      <c r="O407" s="149">
        <f>Summary!$G$58</f>
        <v>0</v>
      </c>
      <c r="P407" s="149">
        <f>Summary!$G$59</f>
        <v>0.125</v>
      </c>
      <c r="Q407" s="149">
        <f>Summary!$G$60</f>
        <v>0.125</v>
      </c>
      <c r="R407" s="149">
        <f>Summary!$G$61</f>
        <v>0.125</v>
      </c>
      <c r="S407" s="149">
        <f>Summary!$G$62</f>
        <v>0.125</v>
      </c>
      <c r="T407" s="153">
        <f t="shared" si="202"/>
        <v>1</v>
      </c>
      <c r="U407" s="161">
        <f>AQ408</f>
        <v>30831.843127582168</v>
      </c>
      <c r="V407" s="158">
        <f t="shared" ref="V407:AA407" si="218">AR408</f>
        <v>0</v>
      </c>
      <c r="W407" s="158">
        <f t="shared" si="218"/>
        <v>0</v>
      </c>
      <c r="X407" s="158">
        <f t="shared" si="218"/>
        <v>2266.0937981544935</v>
      </c>
      <c r="Y407" s="158">
        <f t="shared" si="218"/>
        <v>4330.8041437134052</v>
      </c>
      <c r="Z407" s="158">
        <f t="shared" si="218"/>
        <v>16011.271935442552</v>
      </c>
      <c r="AA407" s="162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66">
        <f t="shared" si="209"/>
        <v>12626.540211667263</v>
      </c>
      <c r="AI407" s="147">
        <f t="shared" si="210"/>
        <v>99342.589370693488</v>
      </c>
      <c r="AJ407" s="35">
        <f>IF(OR(K407="Yes",Summary!$G$77="EP"),$AI407*M407,AB407)</f>
        <v>50000</v>
      </c>
      <c r="AK407" s="38">
        <f>IF(OR(L407="Yes",Summary!$G$77="EP"),$AI407*N407,AC407)</f>
        <v>0</v>
      </c>
      <c r="AL407" s="38">
        <f>IF(OR(M407="Yes",Summary!$G$77="EP"),$AI407*O407,AD407)</f>
        <v>0</v>
      </c>
      <c r="AM407" s="38">
        <f>IF(OR(N407="Yes",Summary!$G$77="EP"),$AI407*P407,AE407)</f>
        <v>12066.043037653417</v>
      </c>
      <c r="AN407" s="38">
        <f>IF(OR(O407="Yes",Summary!$G$77="EP"),$AI407*Q407,AF407)</f>
        <v>12122.786959082563</v>
      </c>
      <c r="AO407" s="38">
        <f>IF(OR(P407="Yes",Summary!$G$77="EP"),$AI407*R407,AG407)</f>
        <v>12527.219162290252</v>
      </c>
      <c r="AP407" s="159">
        <f>IF(OR(Q407="Yes",Summary!$G$77="EP"),$AI407*S407,AH407)</f>
        <v>12626.540211667263</v>
      </c>
      <c r="AQ407" s="161">
        <f t="shared" si="188"/>
        <v>30831.843127582168</v>
      </c>
      <c r="AR407" s="158">
        <f t="shared" si="189"/>
        <v>0</v>
      </c>
      <c r="AS407" s="158">
        <f t="shared" si="190"/>
        <v>0</v>
      </c>
      <c r="AT407" s="158">
        <f t="shared" si="191"/>
        <v>2266.0937981544935</v>
      </c>
      <c r="AU407" s="158">
        <f t="shared" si="192"/>
        <v>4330.8041437134052</v>
      </c>
      <c r="AV407" s="158">
        <f t="shared" si="193"/>
        <v>16011.271935442552</v>
      </c>
      <c r="AW407" s="162">
        <f t="shared" si="194"/>
        <v>6390.9197811749063</v>
      </c>
      <c r="AY407" s="40">
        <f t="shared" si="195"/>
        <v>100000</v>
      </c>
      <c r="AZ407" s="176">
        <f t="shared" si="196"/>
        <v>99564.073361347837</v>
      </c>
      <c r="BA407" s="41">
        <f t="shared" si="197"/>
        <v>98460.840543080267</v>
      </c>
      <c r="BB407" s="176">
        <f t="shared" si="198"/>
        <v>96528.344301227335</v>
      </c>
      <c r="BC407" s="41">
        <f t="shared" si="199"/>
        <v>96982.295672660504</v>
      </c>
      <c r="BD407" s="176">
        <f t="shared" si="200"/>
        <v>100217.75329832202</v>
      </c>
      <c r="BE407" s="42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Growth'!O414</f>
        <v>No</v>
      </c>
      <c r="L408" s="156">
        <v>100000</v>
      </c>
      <c r="M408" s="151">
        <f>Summary!$G$56</f>
        <v>0.5</v>
      </c>
      <c r="N408" s="152">
        <f>Summary!$G$57</f>
        <v>0</v>
      </c>
      <c r="O408" s="152">
        <f>Summary!$G$58</f>
        <v>0</v>
      </c>
      <c r="P408" s="152">
        <f>Summary!$G$59</f>
        <v>0.125</v>
      </c>
      <c r="Q408" s="152">
        <f>Summary!$G$60</f>
        <v>0.125</v>
      </c>
      <c r="R408" s="152">
        <f>Summary!$G$61</f>
        <v>0.125</v>
      </c>
      <c r="S408" s="152">
        <f>Summary!$G$62</f>
        <v>0.125</v>
      </c>
      <c r="T408" s="154">
        <f t="shared" si="202"/>
        <v>1</v>
      </c>
      <c r="U408" s="163">
        <f>(L408*M408)/D408</f>
        <v>30831.843127582168</v>
      </c>
      <c r="V408" s="164">
        <f t="shared" ref="V408" si="219">(L408*N408)/E408</f>
        <v>0</v>
      </c>
      <c r="W408" s="164">
        <f t="shared" ref="W408" si="220">(L408*O408)/F408</f>
        <v>0</v>
      </c>
      <c r="X408" s="164">
        <f t="shared" ref="X408" si="221">(L408*P408)/G408</f>
        <v>2266.0937981544935</v>
      </c>
      <c r="Y408" s="164">
        <f t="shared" ref="Y408" si="222">(L408*Q408)/H408</f>
        <v>4330.8041437134052</v>
      </c>
      <c r="Z408" s="164">
        <f t="shared" ref="Z408" si="223">(L408*R408)/I408</f>
        <v>16011.271935442552</v>
      </c>
      <c r="AA408" s="165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67">
        <f t="shared" si="209"/>
        <v>12500</v>
      </c>
      <c r="AI408" s="148">
        <f t="shared" si="210"/>
        <v>100000</v>
      </c>
      <c r="AJ408" s="53">
        <f>IF(OR(K408="Yes",Summary!$G$77="EP"),$AI408*M408,AB408)</f>
        <v>50000</v>
      </c>
      <c r="AK408" s="56">
        <f>IF(OR(L408="Yes",Summary!$G$77="EP"),$AI408*N408,AC408)</f>
        <v>0</v>
      </c>
      <c r="AL408" s="56">
        <f>IF(OR(M408="Yes",Summary!$G$77="EP"),$AI408*O408,AD408)</f>
        <v>0</v>
      </c>
      <c r="AM408" s="56">
        <f>IF(OR(N408="Yes",Summary!$G$77="EP"),$AI408*P408,AE408)</f>
        <v>12500.000000000002</v>
      </c>
      <c r="AN408" s="56">
        <f>IF(OR(O408="Yes",Summary!$G$77="EP"),$AI408*Q408,AF408)</f>
        <v>12500</v>
      </c>
      <c r="AO408" s="56">
        <f>IF(OR(P408="Yes",Summary!$G$77="EP"),$AI408*R408,AG408)</f>
        <v>12500</v>
      </c>
      <c r="AP408" s="160">
        <f>IF(OR(Q408="Yes",Summary!$G$77="EP"),$AI408*S408,AH408)</f>
        <v>12500</v>
      </c>
      <c r="AQ408" s="163">
        <f t="shared" ref="AQ408:AW408" si="225">AJ408/D408</f>
        <v>30831.843127582168</v>
      </c>
      <c r="AR408" s="164">
        <f t="shared" si="225"/>
        <v>0</v>
      </c>
      <c r="AS408" s="164">
        <f t="shared" si="225"/>
        <v>0</v>
      </c>
      <c r="AT408" s="164">
        <f t="shared" si="225"/>
        <v>2266.0937981544935</v>
      </c>
      <c r="AU408" s="164">
        <f t="shared" si="225"/>
        <v>4330.8041437134052</v>
      </c>
      <c r="AV408" s="164">
        <f t="shared" si="225"/>
        <v>16011.271935442552</v>
      </c>
      <c r="AW408" s="165">
        <f t="shared" si="225"/>
        <v>6390.9197811749063</v>
      </c>
      <c r="AY408" s="177">
        <f>($L$408/$D$408)*D408</f>
        <v>100000</v>
      </c>
      <c r="AZ408" s="178">
        <f>($L$408/$E$408)*E408</f>
        <v>100000</v>
      </c>
      <c r="BA408" s="179">
        <f>($L$408/$F$408)*F408</f>
        <v>100000</v>
      </c>
      <c r="BB408" s="178">
        <f>($L$408/$G$408)*G408</f>
        <v>100000.00000000001</v>
      </c>
      <c r="BC408" s="179">
        <f>($L$408/$H$408)*H408</f>
        <v>100000</v>
      </c>
      <c r="BD408" s="178">
        <f>($L$408/$I$408)*I408</f>
        <v>100000</v>
      </c>
      <c r="BE408" s="181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6" t="s">
        <v>85</v>
      </c>
      <c r="J6" s="206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6" t="s">
        <v>85</v>
      </c>
      <c r="J11" s="206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083"/>
  <sheetViews>
    <sheetView workbookViewId="0">
      <pane xSplit="6" ySplit="18" topLeftCell="G19" activePane="bottomRight" state="frozen"/>
      <selection pane="topRight" activeCell="G1" sqref="G1"/>
      <selection pane="bottomLeft" activeCell="A19" sqref="A19"/>
      <selection pane="bottomRight" activeCell="O15" sqref="O15"/>
    </sheetView>
  </sheetViews>
  <sheetFormatPr defaultRowHeight="15" x14ac:dyDescent="0.25"/>
  <cols>
    <col min="13" max="13" width="15.28515625" bestFit="1" customWidth="1"/>
    <col min="14" max="14" width="12.140625" bestFit="1" customWidth="1"/>
  </cols>
  <sheetData>
    <row r="2" spans="1:15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5" x14ac:dyDescent="0.25">
      <c r="B3" s="20"/>
      <c r="C3" s="20"/>
      <c r="D3" s="20"/>
      <c r="E3" s="20"/>
      <c r="F3" s="20"/>
      <c r="G3" s="20"/>
      <c r="H3" s="20"/>
      <c r="I3" s="92"/>
    </row>
    <row r="4" spans="1:15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5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5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82" t="s">
        <v>85</v>
      </c>
      <c r="J6" s="125"/>
    </row>
    <row r="7" spans="1:15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5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5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5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5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82" t="s">
        <v>85</v>
      </c>
      <c r="J11" s="125"/>
    </row>
    <row r="12" spans="1:15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5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5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140</v>
      </c>
      <c r="N14" s="97" t="s">
        <v>141</v>
      </c>
      <c r="O14" s="97" t="s">
        <v>62</v>
      </c>
    </row>
    <row r="15" spans="1:15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209">
        <f>(F15-F25)/F25</f>
        <v>7.8872088271352767E-2</v>
      </c>
      <c r="N15" s="80" t="str">
        <f t="shared" ref="N15:N79" si="1">IF(M15&lt;-0.075,"Black Swan","Normal")</f>
        <v>Normal</v>
      </c>
      <c r="O15" s="80" t="str">
        <f>IF(OR(AND(F15&lt;MIN(F16:F36),F15&lt;K15,N15="Normal"),AND(F15&gt;MAX(F16:F36),F15&gt;L15,N15="Normal")),"Yes","No")</f>
        <v>No</v>
      </c>
    </row>
    <row r="16" spans="1:15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2">AVERAGE(F16:F115)</f>
        <v>3.1615840000000008</v>
      </c>
      <c r="K16" s="80">
        <f t="shared" ref="K16:K79" si="3">J16+(I16*0.9)</f>
        <v>3.5047210875767214</v>
      </c>
      <c r="L16" s="80">
        <f t="shared" ref="L16:L79" si="4">J16+(I16*1.8)</f>
        <v>3.847858175153442</v>
      </c>
      <c r="M16" s="209">
        <f t="shared" ref="M16:M79" si="5">(F16-F26)/F26</f>
        <v>6.3599230327785888E-2</v>
      </c>
      <c r="N16" s="80" t="str">
        <f t="shared" si="1"/>
        <v>Normal</v>
      </c>
      <c r="O16" s="80" t="str">
        <f t="shared" ref="O16:O79" si="6">IF(OR(AND(F16&lt;MIN(F17:F37),F16&lt;K16,N16="Normal"),AND(F16&gt;MAX(F17:F37),F16&gt;L16,N16="Normal")),"Yes","No")</f>
        <v>No</v>
      </c>
    </row>
    <row r="17" spans="1:15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2"/>
        <v>3.1667529999999999</v>
      </c>
      <c r="K17" s="80">
        <f t="shared" si="3"/>
        <v>3.5128663947938299</v>
      </c>
      <c r="L17" s="80">
        <f t="shared" si="4"/>
        <v>3.8589797895876599</v>
      </c>
      <c r="M17" s="209">
        <f t="shared" si="5"/>
        <v>4.2312737546668429E-2</v>
      </c>
      <c r="N17" s="80" t="str">
        <f t="shared" si="1"/>
        <v>Normal</v>
      </c>
      <c r="O17" s="80" t="str">
        <f t="shared" si="6"/>
        <v>No</v>
      </c>
    </row>
    <row r="18" spans="1:15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2"/>
        <v>3.1721330000000005</v>
      </c>
      <c r="K18" s="80">
        <f t="shared" si="3"/>
        <v>3.5207361466939209</v>
      </c>
      <c r="L18" s="80">
        <f t="shared" si="4"/>
        <v>3.8693392933878412</v>
      </c>
      <c r="M18" s="209">
        <f t="shared" si="5"/>
        <v>4.1014243863016435E-2</v>
      </c>
      <c r="N18" s="80" t="str">
        <f t="shared" si="1"/>
        <v>Normal</v>
      </c>
      <c r="O18" s="80" t="str">
        <f t="shared" si="6"/>
        <v>No</v>
      </c>
    </row>
    <row r="19" spans="1:15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2"/>
        <v>3.1777260000000007</v>
      </c>
      <c r="K19" s="80">
        <f t="shared" si="3"/>
        <v>3.5288699037210183</v>
      </c>
      <c r="L19" s="80">
        <f t="shared" si="4"/>
        <v>3.8800138074420354</v>
      </c>
      <c r="M19" s="209">
        <f t="shared" si="5"/>
        <v>5.1047030552694918E-2</v>
      </c>
      <c r="N19" s="80" t="str">
        <f t="shared" si="1"/>
        <v>Normal</v>
      </c>
      <c r="O19" s="80" t="str">
        <f t="shared" si="6"/>
        <v>No</v>
      </c>
    </row>
    <row r="20" spans="1:15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2"/>
        <v>3.1833600000000009</v>
      </c>
      <c r="K20" s="80">
        <f t="shared" si="3"/>
        <v>3.5366140870081955</v>
      </c>
      <c r="L20" s="80">
        <f t="shared" si="4"/>
        <v>3.8898681740163905</v>
      </c>
      <c r="M20" s="209">
        <f t="shared" si="5"/>
        <v>6.0475910082781976E-2</v>
      </c>
      <c r="N20" s="80" t="str">
        <f t="shared" si="1"/>
        <v>Normal</v>
      </c>
      <c r="O20" s="80" t="str">
        <f t="shared" si="6"/>
        <v>No</v>
      </c>
    </row>
    <row r="21" spans="1:15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2"/>
        <v>3.1886960000000006</v>
      </c>
      <c r="K21" s="80">
        <f t="shared" si="3"/>
        <v>3.5436889908421239</v>
      </c>
      <c r="L21" s="80">
        <f t="shared" si="4"/>
        <v>3.8986819816842475</v>
      </c>
      <c r="M21" s="209">
        <f t="shared" si="5"/>
        <v>8.9037733202412761E-2</v>
      </c>
      <c r="N21" s="80" t="str">
        <f t="shared" si="1"/>
        <v>Normal</v>
      </c>
      <c r="O21" s="80" t="str">
        <f t="shared" si="6"/>
        <v>No</v>
      </c>
    </row>
    <row r="22" spans="1:15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2"/>
        <v>3.1936640000000009</v>
      </c>
      <c r="K22" s="80">
        <f t="shared" si="3"/>
        <v>3.5504967621480863</v>
      </c>
      <c r="L22" s="80">
        <f t="shared" si="4"/>
        <v>3.9073295242961716</v>
      </c>
      <c r="M22" s="209">
        <f t="shared" si="5"/>
        <v>6.0797732614406172E-2</v>
      </c>
      <c r="N22" s="80" t="str">
        <f t="shared" si="1"/>
        <v>Normal</v>
      </c>
      <c r="O22" s="80" t="str">
        <f t="shared" si="6"/>
        <v>No</v>
      </c>
    </row>
    <row r="23" spans="1:15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2"/>
        <v>3.1985530000000013</v>
      </c>
      <c r="K23" s="80">
        <f t="shared" si="3"/>
        <v>3.5566867431207814</v>
      </c>
      <c r="L23" s="80">
        <f t="shared" si="4"/>
        <v>3.9148204862415614</v>
      </c>
      <c r="M23" s="209">
        <f t="shared" si="5"/>
        <v>6.1686062621224766E-2</v>
      </c>
      <c r="N23" s="80" t="str">
        <f t="shared" si="1"/>
        <v>Normal</v>
      </c>
      <c r="O23" s="80" t="str">
        <f t="shared" si="6"/>
        <v>No</v>
      </c>
    </row>
    <row r="24" spans="1:15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2"/>
        <v>3.2034990000000012</v>
      </c>
      <c r="K24" s="80">
        <f t="shared" si="3"/>
        <v>3.5628786973511204</v>
      </c>
      <c r="L24" s="80">
        <f t="shared" si="4"/>
        <v>3.9222583947022391</v>
      </c>
      <c r="M24" s="209">
        <f t="shared" si="5"/>
        <v>2.5633995887594158E-2</v>
      </c>
      <c r="N24" s="80" t="str">
        <f t="shared" si="1"/>
        <v>Normal</v>
      </c>
      <c r="O24" s="80" t="str">
        <f t="shared" si="6"/>
        <v>No</v>
      </c>
    </row>
    <row r="25" spans="1:15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2"/>
        <v>3.2089770000000009</v>
      </c>
      <c r="K25" s="80">
        <f t="shared" si="3"/>
        <v>3.5691024342899182</v>
      </c>
      <c r="L25" s="80">
        <f t="shared" si="4"/>
        <v>3.9292278685798356</v>
      </c>
      <c r="M25" s="209">
        <f t="shared" si="5"/>
        <v>1.7604657610202291E-2</v>
      </c>
      <c r="N25" s="80" t="str">
        <f t="shared" si="1"/>
        <v>Normal</v>
      </c>
      <c r="O25" s="80" t="str">
        <f t="shared" si="6"/>
        <v>No</v>
      </c>
    </row>
    <row r="26" spans="1:15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2"/>
        <v>3.2149550000000011</v>
      </c>
      <c r="K26" s="80">
        <f t="shared" si="3"/>
        <v>3.5753940423896147</v>
      </c>
      <c r="L26" s="80">
        <f t="shared" si="4"/>
        <v>3.9358330847792278</v>
      </c>
      <c r="M26" s="209">
        <f t="shared" si="5"/>
        <v>2.9756318003267598E-2</v>
      </c>
      <c r="N26" s="80" t="str">
        <f t="shared" si="1"/>
        <v>Normal</v>
      </c>
      <c r="O26" s="80" t="str">
        <f t="shared" si="6"/>
        <v>No</v>
      </c>
    </row>
    <row r="27" spans="1:15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2"/>
        <v>3.2212660000000004</v>
      </c>
      <c r="K27" s="80">
        <f t="shared" si="3"/>
        <v>3.5825513016296595</v>
      </c>
      <c r="L27" s="80">
        <f t="shared" si="4"/>
        <v>3.9438366032593191</v>
      </c>
      <c r="M27" s="209">
        <f t="shared" si="5"/>
        <v>3.1359489367606852E-2</v>
      </c>
      <c r="N27" s="80" t="str">
        <f t="shared" si="1"/>
        <v>Normal</v>
      </c>
      <c r="O27" s="80" t="str">
        <f t="shared" si="6"/>
        <v>No</v>
      </c>
    </row>
    <row r="28" spans="1:15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2"/>
        <v>3.2275050000000003</v>
      </c>
      <c r="K28" s="80">
        <f t="shared" si="3"/>
        <v>3.5896378709116967</v>
      </c>
      <c r="L28" s="80">
        <f t="shared" si="4"/>
        <v>3.9517707418233927</v>
      </c>
      <c r="M28" s="209">
        <f t="shared" si="5"/>
        <v>2.5413487103345841E-2</v>
      </c>
      <c r="N28" s="80" t="str">
        <f t="shared" si="1"/>
        <v>Normal</v>
      </c>
      <c r="O28" s="80" t="str">
        <f t="shared" si="6"/>
        <v>No</v>
      </c>
    </row>
    <row r="29" spans="1:15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2"/>
        <v>3.2336460000000007</v>
      </c>
      <c r="K29" s="80">
        <f t="shared" si="3"/>
        <v>3.5964125633903388</v>
      </c>
      <c r="L29" s="80">
        <f t="shared" si="4"/>
        <v>3.9591791267806764</v>
      </c>
      <c r="M29" s="209">
        <f t="shared" si="5"/>
        <v>1.9351226510830356E-2</v>
      </c>
      <c r="N29" s="80" t="str">
        <f t="shared" si="1"/>
        <v>Normal</v>
      </c>
      <c r="O29" s="80" t="str">
        <f t="shared" si="6"/>
        <v>No</v>
      </c>
    </row>
    <row r="30" spans="1:15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2"/>
        <v>3.2403540000000004</v>
      </c>
      <c r="K30" s="80">
        <f t="shared" si="3"/>
        <v>3.6032912712439948</v>
      </c>
      <c r="L30" s="80">
        <f t="shared" si="4"/>
        <v>3.9662285424879888</v>
      </c>
      <c r="M30" s="209">
        <f t="shared" si="5"/>
        <v>1.7659499471272481E-2</v>
      </c>
      <c r="N30" s="80" t="str">
        <f t="shared" si="1"/>
        <v>Normal</v>
      </c>
      <c r="O30" s="80" t="str">
        <f t="shared" si="6"/>
        <v>No</v>
      </c>
    </row>
    <row r="31" spans="1:15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2"/>
        <v>3.247481000000001</v>
      </c>
      <c r="K31" s="80">
        <f t="shared" si="3"/>
        <v>3.6104108351259994</v>
      </c>
      <c r="L31" s="80">
        <f t="shared" si="4"/>
        <v>3.9733406702519973</v>
      </c>
      <c r="M31" s="209">
        <f t="shared" si="5"/>
        <v>-3.5807269653423533E-2</v>
      </c>
      <c r="N31" s="80" t="str">
        <f t="shared" si="1"/>
        <v>Normal</v>
      </c>
      <c r="O31" s="80" t="str">
        <f t="shared" si="6"/>
        <v>No</v>
      </c>
    </row>
    <row r="32" spans="1:15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2"/>
        <v>3.2550460000000006</v>
      </c>
      <c r="K32" s="80">
        <f t="shared" si="3"/>
        <v>3.6176141127154406</v>
      </c>
      <c r="L32" s="80">
        <f t="shared" si="4"/>
        <v>3.9801822254308807</v>
      </c>
      <c r="M32" s="209">
        <f t="shared" si="5"/>
        <v>9.3409444732757961E-4</v>
      </c>
      <c r="N32" s="80" t="str">
        <f t="shared" si="1"/>
        <v>Normal</v>
      </c>
      <c r="O32" s="80" t="str">
        <f t="shared" si="6"/>
        <v>No</v>
      </c>
    </row>
    <row r="33" spans="1:15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2"/>
        <v>3.2622690000000008</v>
      </c>
      <c r="K33" s="80">
        <f t="shared" si="3"/>
        <v>3.6247675974877493</v>
      </c>
      <c r="L33" s="80">
        <f t="shared" si="4"/>
        <v>3.9872661949754984</v>
      </c>
      <c r="M33" s="209">
        <f t="shared" si="5"/>
        <v>1.4797370918421154E-2</v>
      </c>
      <c r="N33" s="80" t="str">
        <f t="shared" si="1"/>
        <v>Normal</v>
      </c>
      <c r="O33" s="80" t="str">
        <f t="shared" si="6"/>
        <v>No</v>
      </c>
    </row>
    <row r="34" spans="1:15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2"/>
        <v>3.2695490000000005</v>
      </c>
      <c r="K34" s="80">
        <f t="shared" si="3"/>
        <v>3.6318082457318157</v>
      </c>
      <c r="L34" s="80">
        <f t="shared" si="4"/>
        <v>3.9940674914636309</v>
      </c>
      <c r="M34" s="209">
        <f t="shared" si="5"/>
        <v>2.5839339075408727E-2</v>
      </c>
      <c r="N34" s="80" t="str">
        <f t="shared" si="1"/>
        <v>Normal</v>
      </c>
      <c r="O34" s="80" t="str">
        <f t="shared" si="6"/>
        <v>No</v>
      </c>
    </row>
    <row r="35" spans="1:15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2"/>
        <v>3.2765420000000001</v>
      </c>
      <c r="K35" s="80">
        <f t="shared" si="3"/>
        <v>3.6387168712060993</v>
      </c>
      <c r="L35" s="80">
        <f t="shared" si="4"/>
        <v>4.0008917424121986</v>
      </c>
      <c r="M35" s="209">
        <f t="shared" si="5"/>
        <v>2.7050113895216422E-2</v>
      </c>
      <c r="N35" s="80" t="str">
        <f t="shared" si="1"/>
        <v>Normal</v>
      </c>
      <c r="O35" s="80" t="str">
        <f t="shared" si="6"/>
        <v>No</v>
      </c>
    </row>
    <row r="36" spans="1:15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2"/>
        <v>3.2833399999999999</v>
      </c>
      <c r="K36" s="80">
        <f t="shared" si="3"/>
        <v>3.6446862213251947</v>
      </c>
      <c r="L36" s="80">
        <f t="shared" si="4"/>
        <v>4.0060324426503895</v>
      </c>
      <c r="M36" s="209">
        <f t="shared" si="5"/>
        <v>2.7980274442538606E-2</v>
      </c>
      <c r="N36" s="80" t="str">
        <f t="shared" si="1"/>
        <v>Normal</v>
      </c>
      <c r="O36" s="80" t="str">
        <f t="shared" si="6"/>
        <v>No</v>
      </c>
    </row>
    <row r="37" spans="1:15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2"/>
        <v>3.2900300000000002</v>
      </c>
      <c r="K37" s="80">
        <f t="shared" si="3"/>
        <v>3.6502424377821963</v>
      </c>
      <c r="L37" s="80">
        <f t="shared" si="4"/>
        <v>4.0104548755643927</v>
      </c>
      <c r="M37" s="209">
        <f t="shared" si="5"/>
        <v>2.9425418705138665E-2</v>
      </c>
      <c r="N37" s="80" t="str">
        <f t="shared" si="1"/>
        <v>Normal</v>
      </c>
      <c r="O37" s="80" t="str">
        <f t="shared" si="6"/>
        <v>No</v>
      </c>
    </row>
    <row r="38" spans="1:15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2"/>
        <v>3.2968420000000003</v>
      </c>
      <c r="K38" s="80">
        <f t="shared" si="3"/>
        <v>3.6559784903670356</v>
      </c>
      <c r="L38" s="80">
        <f t="shared" si="4"/>
        <v>4.0151149807340714</v>
      </c>
      <c r="M38" s="209">
        <f t="shared" si="5"/>
        <v>3.196265678449263E-2</v>
      </c>
      <c r="N38" s="80" t="str">
        <f t="shared" si="1"/>
        <v>Normal</v>
      </c>
      <c r="O38" s="80" t="str">
        <f t="shared" si="6"/>
        <v>No</v>
      </c>
    </row>
    <row r="39" spans="1:15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2"/>
        <v>3.3032949999999999</v>
      </c>
      <c r="K39" s="80">
        <f t="shared" si="3"/>
        <v>3.6612460113112437</v>
      </c>
      <c r="L39" s="80">
        <f t="shared" si="4"/>
        <v>4.019197022622488</v>
      </c>
      <c r="M39" s="209">
        <f t="shared" si="5"/>
        <v>-5.013753003029209E-3</v>
      </c>
      <c r="N39" s="80" t="str">
        <f t="shared" si="1"/>
        <v>Normal</v>
      </c>
      <c r="O39" s="80" t="str">
        <f t="shared" si="6"/>
        <v>No</v>
      </c>
    </row>
    <row r="40" spans="1:15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2"/>
        <v>3.3102300000000002</v>
      </c>
      <c r="K40" s="80">
        <f t="shared" si="3"/>
        <v>3.6665717969520166</v>
      </c>
      <c r="L40" s="80">
        <f t="shared" si="4"/>
        <v>4.0229135939040326</v>
      </c>
      <c r="M40" s="209">
        <f t="shared" si="5"/>
        <v>-3.2434091606698259E-2</v>
      </c>
      <c r="N40" s="80" t="str">
        <f t="shared" si="1"/>
        <v>Normal</v>
      </c>
      <c r="O40" s="80" t="str">
        <f t="shared" si="6"/>
        <v>No</v>
      </c>
    </row>
    <row r="41" spans="1:15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2"/>
        <v>3.3172299999999995</v>
      </c>
      <c r="K41" s="80">
        <f t="shared" si="3"/>
        <v>3.6715495705221444</v>
      </c>
      <c r="L41" s="80">
        <f t="shared" si="4"/>
        <v>4.0258691410442893</v>
      </c>
      <c r="M41" s="209">
        <f t="shared" si="5"/>
        <v>2.2153867422409559E-2</v>
      </c>
      <c r="N41" s="80" t="str">
        <f t="shared" si="1"/>
        <v>Normal</v>
      </c>
      <c r="O41" s="80" t="str">
        <f t="shared" si="6"/>
        <v>No</v>
      </c>
    </row>
    <row r="42" spans="1:15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2"/>
        <v>3.3229359999999999</v>
      </c>
      <c r="K42" s="80">
        <f t="shared" si="3"/>
        <v>3.6762460276559334</v>
      </c>
      <c r="L42" s="80">
        <f t="shared" si="4"/>
        <v>4.0295560553118674</v>
      </c>
      <c r="M42" s="209">
        <f t="shared" si="5"/>
        <v>-9.627903789488192E-3</v>
      </c>
      <c r="N42" s="80" t="str">
        <f t="shared" si="1"/>
        <v>Normal</v>
      </c>
      <c r="O42" s="80" t="str">
        <f t="shared" si="6"/>
        <v>No</v>
      </c>
    </row>
    <row r="43" spans="1:15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2"/>
        <v>3.3289549999999997</v>
      </c>
      <c r="K43" s="80">
        <f t="shared" si="3"/>
        <v>3.6804041991892253</v>
      </c>
      <c r="L43" s="80">
        <f t="shared" si="4"/>
        <v>4.0318533983784519</v>
      </c>
      <c r="M43" s="209">
        <f t="shared" si="5"/>
        <v>-2.9274284349517173E-2</v>
      </c>
      <c r="N43" s="80" t="str">
        <f t="shared" si="1"/>
        <v>Normal</v>
      </c>
      <c r="O43" s="80" t="str">
        <f t="shared" si="6"/>
        <v>No</v>
      </c>
    </row>
    <row r="44" spans="1:15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2"/>
        <v>3.3358899999999996</v>
      </c>
      <c r="K44" s="80">
        <f t="shared" si="3"/>
        <v>3.6850851456492464</v>
      </c>
      <c r="L44" s="80">
        <f t="shared" si="4"/>
        <v>4.0342802912984936</v>
      </c>
      <c r="M44" s="209">
        <f t="shared" si="5"/>
        <v>-1.4994113165731663E-2</v>
      </c>
      <c r="N44" s="80" t="str">
        <f t="shared" si="1"/>
        <v>Normal</v>
      </c>
      <c r="O44" s="80" t="str">
        <f t="shared" si="6"/>
        <v>No</v>
      </c>
    </row>
    <row r="45" spans="1:15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2"/>
        <v>3.343510999999999</v>
      </c>
      <c r="K45" s="80">
        <f t="shared" si="3"/>
        <v>3.6906823487443821</v>
      </c>
      <c r="L45" s="80">
        <f t="shared" si="4"/>
        <v>4.0378536974887655</v>
      </c>
      <c r="M45" s="209">
        <f t="shared" si="5"/>
        <v>1.3543374438662861E-3</v>
      </c>
      <c r="N45" s="80" t="str">
        <f t="shared" si="1"/>
        <v>Normal</v>
      </c>
      <c r="O45" s="80" t="str">
        <f t="shared" si="6"/>
        <v>No</v>
      </c>
    </row>
    <row r="46" spans="1:15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2"/>
        <v>3.3513939999999991</v>
      </c>
      <c r="K46" s="80">
        <f t="shared" si="3"/>
        <v>3.6959122119436385</v>
      </c>
      <c r="L46" s="80">
        <f t="shared" si="4"/>
        <v>4.0404304238872779</v>
      </c>
      <c r="M46" s="209">
        <f t="shared" si="5"/>
        <v>-8.573655494933748E-3</v>
      </c>
      <c r="N46" s="80" t="str">
        <f t="shared" si="1"/>
        <v>Normal</v>
      </c>
      <c r="O46" s="80" t="str">
        <f t="shared" si="6"/>
        <v>No</v>
      </c>
    </row>
    <row r="47" spans="1:15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2"/>
        <v>3.3593889999999993</v>
      </c>
      <c r="K47" s="80">
        <f t="shared" si="3"/>
        <v>3.7009387360224291</v>
      </c>
      <c r="L47" s="80">
        <f t="shared" si="4"/>
        <v>4.0424884720448588</v>
      </c>
      <c r="M47" s="209">
        <f t="shared" si="5"/>
        <v>-1.3353533929955622E-2</v>
      </c>
      <c r="N47" s="80" t="str">
        <f t="shared" si="1"/>
        <v>Normal</v>
      </c>
      <c r="O47" s="80" t="str">
        <f t="shared" si="6"/>
        <v>No</v>
      </c>
    </row>
    <row r="48" spans="1:15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2"/>
        <v>3.3673769999999994</v>
      </c>
      <c r="K48" s="80">
        <f t="shared" si="3"/>
        <v>3.7058117389002954</v>
      </c>
      <c r="L48" s="80">
        <f t="shared" si="4"/>
        <v>4.0442464778005913</v>
      </c>
      <c r="M48" s="209">
        <f t="shared" si="5"/>
        <v>2.214452214452213E-2</v>
      </c>
      <c r="N48" s="80" t="str">
        <f t="shared" si="1"/>
        <v>Normal</v>
      </c>
      <c r="O48" s="80" t="str">
        <f t="shared" si="6"/>
        <v>No</v>
      </c>
    </row>
    <row r="49" spans="1:15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2"/>
        <v>3.3752599999999995</v>
      </c>
      <c r="K49" s="80">
        <f t="shared" si="3"/>
        <v>3.710457374983759</v>
      </c>
      <c r="L49" s="80">
        <f t="shared" si="4"/>
        <v>4.0456547499675182</v>
      </c>
      <c r="M49" s="209">
        <f t="shared" si="5"/>
        <v>3.1422825540472564E-2</v>
      </c>
      <c r="N49" s="80" t="str">
        <f t="shared" si="1"/>
        <v>Normal</v>
      </c>
      <c r="O49" s="80" t="str">
        <f t="shared" si="6"/>
        <v>No</v>
      </c>
    </row>
    <row r="50" spans="1:15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2"/>
        <v>3.3821989999999995</v>
      </c>
      <c r="K50" s="80">
        <f t="shared" si="3"/>
        <v>3.7147080888895996</v>
      </c>
      <c r="L50" s="80">
        <f t="shared" si="4"/>
        <v>4.0472171777791992</v>
      </c>
      <c r="M50" s="209">
        <f t="shared" si="5"/>
        <v>3.8720419441689163E-2</v>
      </c>
      <c r="N50" s="80" t="str">
        <f t="shared" si="1"/>
        <v>Normal</v>
      </c>
      <c r="O50" s="80" t="str">
        <f t="shared" si="6"/>
        <v>No</v>
      </c>
    </row>
    <row r="51" spans="1:15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2"/>
        <v>3.3883339999999991</v>
      </c>
      <c r="K51" s="80">
        <f t="shared" si="3"/>
        <v>3.7186476456848907</v>
      </c>
      <c r="L51" s="80">
        <f t="shared" si="4"/>
        <v>4.0489612913697819</v>
      </c>
      <c r="M51" s="209">
        <f t="shared" si="5"/>
        <v>5.6911163062536588E-2</v>
      </c>
      <c r="N51" s="80" t="str">
        <f t="shared" si="1"/>
        <v>Normal</v>
      </c>
      <c r="O51" s="80" t="str">
        <f t="shared" si="6"/>
        <v>No</v>
      </c>
    </row>
    <row r="52" spans="1:15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2"/>
        <v>3.3948049999999994</v>
      </c>
      <c r="K52" s="80">
        <f t="shared" si="3"/>
        <v>3.7223360135159012</v>
      </c>
      <c r="L52" s="80">
        <f t="shared" si="4"/>
        <v>4.0498670270318033</v>
      </c>
      <c r="M52" s="209">
        <f t="shared" si="5"/>
        <v>4.6093189964157726E-2</v>
      </c>
      <c r="N52" s="80" t="str">
        <f t="shared" si="1"/>
        <v>Normal</v>
      </c>
      <c r="O52" s="80" t="str">
        <f t="shared" si="6"/>
        <v>No</v>
      </c>
    </row>
    <row r="53" spans="1:15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2"/>
        <v>3.4008139999999996</v>
      </c>
      <c r="K53" s="80">
        <f t="shared" si="3"/>
        <v>3.7256776885852934</v>
      </c>
      <c r="L53" s="80">
        <f t="shared" si="4"/>
        <v>4.0505413771705872</v>
      </c>
      <c r="M53" s="209">
        <f t="shared" si="5"/>
        <v>0.10821643286573147</v>
      </c>
      <c r="N53" s="80" t="str">
        <f t="shared" si="1"/>
        <v>Normal</v>
      </c>
      <c r="O53" s="80" t="str">
        <f t="shared" si="6"/>
        <v>No</v>
      </c>
    </row>
    <row r="54" spans="1:15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2"/>
        <v>3.4068959999999997</v>
      </c>
      <c r="K54" s="80">
        <f t="shared" si="3"/>
        <v>3.7291889022846156</v>
      </c>
      <c r="L54" s="80">
        <f t="shared" si="4"/>
        <v>4.0514818045692316</v>
      </c>
      <c r="M54" s="209">
        <f t="shared" si="5"/>
        <v>4.7328908715047351E-2</v>
      </c>
      <c r="N54" s="80" t="str">
        <f t="shared" si="1"/>
        <v>Normal</v>
      </c>
      <c r="O54" s="80" t="str">
        <f t="shared" si="6"/>
        <v>No</v>
      </c>
    </row>
    <row r="55" spans="1:15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2"/>
        <v>3.4137589999999993</v>
      </c>
      <c r="K55" s="80">
        <f t="shared" si="3"/>
        <v>3.7329429360860642</v>
      </c>
      <c r="L55" s="80">
        <f t="shared" si="4"/>
        <v>4.0521268721721295</v>
      </c>
      <c r="M55" s="209">
        <f t="shared" si="5"/>
        <v>3.439631336405536E-2</v>
      </c>
      <c r="N55" s="80" t="str">
        <f t="shared" si="1"/>
        <v>Normal</v>
      </c>
      <c r="O55" s="80" t="str">
        <f t="shared" si="6"/>
        <v>No</v>
      </c>
    </row>
    <row r="56" spans="1:15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2"/>
        <v>3.4212439999999997</v>
      </c>
      <c r="K56" s="80">
        <f t="shared" si="3"/>
        <v>3.7358852550855999</v>
      </c>
      <c r="L56" s="80">
        <f t="shared" si="4"/>
        <v>4.0505265101712</v>
      </c>
      <c r="M56" s="209">
        <f t="shared" si="5"/>
        <v>8.7916746964733075E-2</v>
      </c>
      <c r="N56" s="80" t="str">
        <f t="shared" si="1"/>
        <v>Normal</v>
      </c>
      <c r="O56" s="80" t="str">
        <f t="shared" si="6"/>
        <v>No</v>
      </c>
    </row>
    <row r="57" spans="1:15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2"/>
        <v>3.4286619999999992</v>
      </c>
      <c r="K57" s="80">
        <f t="shared" si="3"/>
        <v>3.7388517994266781</v>
      </c>
      <c r="L57" s="80">
        <f t="shared" si="4"/>
        <v>4.049041598853357</v>
      </c>
      <c r="M57" s="209">
        <f t="shared" si="5"/>
        <v>0.12999163912887696</v>
      </c>
      <c r="N57" s="80" t="str">
        <f t="shared" si="1"/>
        <v>Normal</v>
      </c>
      <c r="O57" s="80" t="str">
        <f t="shared" si="6"/>
        <v>No</v>
      </c>
    </row>
    <row r="58" spans="1:15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2"/>
        <v>3.4356769999999996</v>
      </c>
      <c r="K58" s="80">
        <f t="shared" si="3"/>
        <v>3.741378966471447</v>
      </c>
      <c r="L58" s="80">
        <f t="shared" si="4"/>
        <v>4.0470809329428947</v>
      </c>
      <c r="M58" s="209">
        <f t="shared" si="5"/>
        <v>3.8387352974547165E-2</v>
      </c>
      <c r="N58" s="80" t="str">
        <f t="shared" si="1"/>
        <v>Normal</v>
      </c>
      <c r="O58" s="80" t="str">
        <f t="shared" si="6"/>
        <v>No</v>
      </c>
    </row>
    <row r="59" spans="1:15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2"/>
        <v>3.4434469999999986</v>
      </c>
      <c r="K59" s="80">
        <f t="shared" si="3"/>
        <v>3.7427941562011391</v>
      </c>
      <c r="L59" s="80">
        <f t="shared" si="4"/>
        <v>4.04214131240228</v>
      </c>
      <c r="M59" s="209">
        <f t="shared" si="5"/>
        <v>5.9145715263778466E-2</v>
      </c>
      <c r="N59" s="80" t="str">
        <f t="shared" si="1"/>
        <v>Normal</v>
      </c>
      <c r="O59" s="80" t="str">
        <f t="shared" si="6"/>
        <v>No</v>
      </c>
    </row>
    <row r="60" spans="1:15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2"/>
        <v>3.4510679999999989</v>
      </c>
      <c r="K60" s="80">
        <f t="shared" si="3"/>
        <v>3.7445505175347917</v>
      </c>
      <c r="L60" s="80">
        <f t="shared" si="4"/>
        <v>4.038033035069585</v>
      </c>
      <c r="M60" s="209">
        <f t="shared" si="5"/>
        <v>4.3009163464380752E-2</v>
      </c>
      <c r="N60" s="80" t="str">
        <f t="shared" si="1"/>
        <v>Normal</v>
      </c>
      <c r="O60" s="80" t="str">
        <f t="shared" si="6"/>
        <v>No</v>
      </c>
    </row>
    <row r="61" spans="1:15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2"/>
        <v>3.4583689999999989</v>
      </c>
      <c r="K61" s="80">
        <f t="shared" si="3"/>
        <v>3.7464238018877474</v>
      </c>
      <c r="L61" s="80">
        <f t="shared" si="4"/>
        <v>4.0344786037754963</v>
      </c>
      <c r="M61" s="209">
        <f t="shared" si="5"/>
        <v>-4.5300784655623406E-2</v>
      </c>
      <c r="N61" s="80" t="str">
        <f t="shared" si="1"/>
        <v>Normal</v>
      </c>
      <c r="O61" s="80" t="str">
        <f t="shared" si="6"/>
        <v>No</v>
      </c>
    </row>
    <row r="62" spans="1:15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2"/>
        <v>3.4662659999999992</v>
      </c>
      <c r="K62" s="80">
        <f t="shared" si="3"/>
        <v>3.7469001529137884</v>
      </c>
      <c r="L62" s="80">
        <f t="shared" si="4"/>
        <v>4.0275343058275777</v>
      </c>
      <c r="M62" s="209">
        <f t="shared" si="5"/>
        <v>1.5653440116490773E-2</v>
      </c>
      <c r="N62" s="80" t="str">
        <f t="shared" si="1"/>
        <v>Normal</v>
      </c>
      <c r="O62" s="80" t="str">
        <f t="shared" si="6"/>
        <v>No</v>
      </c>
    </row>
    <row r="63" spans="1:15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2"/>
        <v>3.4735649999999998</v>
      </c>
      <c r="K63" s="80">
        <f t="shared" si="3"/>
        <v>3.7474833382374206</v>
      </c>
      <c r="L63" s="80">
        <f t="shared" si="4"/>
        <v>4.0214016764748415</v>
      </c>
      <c r="M63" s="209">
        <f t="shared" si="5"/>
        <v>-0.11622389306599844</v>
      </c>
      <c r="N63" s="80" t="str">
        <f t="shared" si="1"/>
        <v>Black Swan</v>
      </c>
      <c r="O63" s="80" t="str">
        <f t="shared" si="6"/>
        <v>No</v>
      </c>
    </row>
    <row r="64" spans="1:15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2"/>
        <v>3.4819799999999992</v>
      </c>
      <c r="K64" s="80">
        <f t="shared" si="3"/>
        <v>3.7454384445524562</v>
      </c>
      <c r="L64" s="80">
        <f t="shared" si="4"/>
        <v>4.0088968891049133</v>
      </c>
      <c r="M64" s="209">
        <f t="shared" si="5"/>
        <v>-4.2570922601479308E-2</v>
      </c>
      <c r="N64" s="80" t="str">
        <f t="shared" si="1"/>
        <v>Normal</v>
      </c>
      <c r="O64" s="80" t="str">
        <f t="shared" si="6"/>
        <v>No</v>
      </c>
    </row>
    <row r="65" spans="1:15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2"/>
        <v>3.4894399999999997</v>
      </c>
      <c r="K65" s="80">
        <f t="shared" si="3"/>
        <v>3.74461670558654</v>
      </c>
      <c r="L65" s="80">
        <f t="shared" si="4"/>
        <v>3.9997934111730808</v>
      </c>
      <c r="M65" s="209">
        <f t="shared" si="5"/>
        <v>-0.11696725047203599</v>
      </c>
      <c r="N65" s="80" t="str">
        <f t="shared" si="1"/>
        <v>Black Swan</v>
      </c>
      <c r="O65" s="80" t="str">
        <f t="shared" si="6"/>
        <v>No</v>
      </c>
    </row>
    <row r="66" spans="1:15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2"/>
        <v>3.4972909999999997</v>
      </c>
      <c r="K66" s="80">
        <f t="shared" si="3"/>
        <v>3.7425996092850999</v>
      </c>
      <c r="L66" s="80">
        <f t="shared" si="4"/>
        <v>3.9879082185702002</v>
      </c>
      <c r="M66" s="209">
        <f t="shared" si="5"/>
        <v>-0.17960474308300398</v>
      </c>
      <c r="N66" s="80" t="str">
        <f t="shared" si="1"/>
        <v>Black Swan</v>
      </c>
      <c r="O66" s="80" t="str">
        <f t="shared" si="6"/>
        <v>No</v>
      </c>
    </row>
    <row r="67" spans="1:15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2"/>
        <v>3.5062309999999992</v>
      </c>
      <c r="K67" s="80">
        <f t="shared" si="3"/>
        <v>3.7375542495418257</v>
      </c>
      <c r="L67" s="80">
        <f t="shared" si="4"/>
        <v>3.9688774990836517</v>
      </c>
      <c r="M67" s="209">
        <f t="shared" si="5"/>
        <v>-0.1838240072788718</v>
      </c>
      <c r="N67" s="80" t="str">
        <f t="shared" si="1"/>
        <v>Black Swan</v>
      </c>
      <c r="O67" s="80" t="str">
        <f t="shared" si="6"/>
        <v>No</v>
      </c>
    </row>
    <row r="68" spans="1:15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2"/>
        <v>3.5160109999999998</v>
      </c>
      <c r="K68" s="80">
        <f t="shared" si="3"/>
        <v>3.7291389888306319</v>
      </c>
      <c r="L68" s="80">
        <f t="shared" si="4"/>
        <v>3.942266977661264</v>
      </c>
      <c r="M68" s="209">
        <f t="shared" si="5"/>
        <v>-0.20028430571938419</v>
      </c>
      <c r="N68" s="80" t="str">
        <f t="shared" si="1"/>
        <v>Black Swan</v>
      </c>
      <c r="O68" s="80" t="str">
        <f t="shared" si="6"/>
        <v>No</v>
      </c>
    </row>
    <row r="69" spans="1:15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2"/>
        <v>3.5245830000000002</v>
      </c>
      <c r="K69" s="80">
        <f t="shared" si="3"/>
        <v>3.7225929018203638</v>
      </c>
      <c r="L69" s="80">
        <f t="shared" si="4"/>
        <v>3.9206028036407274</v>
      </c>
      <c r="M69" s="209">
        <f t="shared" si="5"/>
        <v>-0.2261207429429252</v>
      </c>
      <c r="N69" s="80" t="str">
        <f t="shared" si="1"/>
        <v>Black Swan</v>
      </c>
      <c r="O69" s="80" t="str">
        <f t="shared" si="6"/>
        <v>No</v>
      </c>
    </row>
    <row r="70" spans="1:15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2"/>
        <v>3.5335550000000002</v>
      </c>
      <c r="K70" s="80">
        <f t="shared" si="3"/>
        <v>3.7142410130080634</v>
      </c>
      <c r="L70" s="80">
        <f t="shared" si="4"/>
        <v>3.8949270260161266</v>
      </c>
      <c r="M70" s="209">
        <f t="shared" si="5"/>
        <v>-0.19363584900038738</v>
      </c>
      <c r="N70" s="80" t="str">
        <f t="shared" si="1"/>
        <v>Black Swan</v>
      </c>
      <c r="O70" s="80" t="str">
        <f t="shared" si="6"/>
        <v>No</v>
      </c>
    </row>
    <row r="71" spans="1:15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2"/>
        <v>3.5417060000000005</v>
      </c>
      <c r="K71" s="80">
        <f t="shared" si="3"/>
        <v>3.7061836437478362</v>
      </c>
      <c r="L71" s="80">
        <f t="shared" si="4"/>
        <v>3.8706612874956723</v>
      </c>
      <c r="M71" s="209">
        <f t="shared" si="5"/>
        <v>-0.15867147844966698</v>
      </c>
      <c r="N71" s="80" t="str">
        <f t="shared" si="1"/>
        <v>Black Swan</v>
      </c>
      <c r="O71" s="80" t="str">
        <f t="shared" si="6"/>
        <v>No</v>
      </c>
    </row>
    <row r="72" spans="1:15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2"/>
        <v>3.5482149999999995</v>
      </c>
      <c r="K72" s="80">
        <f t="shared" si="3"/>
        <v>3.7009929186098236</v>
      </c>
      <c r="L72" s="80">
        <f t="shared" si="4"/>
        <v>3.8537708372196473</v>
      </c>
      <c r="M72" s="209">
        <f t="shared" si="5"/>
        <v>-0.18855049774022983</v>
      </c>
      <c r="N72" s="80" t="str">
        <f t="shared" si="1"/>
        <v>Black Swan</v>
      </c>
      <c r="O72" s="80" t="str">
        <f t="shared" si="6"/>
        <v>No</v>
      </c>
    </row>
    <row r="73" spans="1:15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2"/>
        <v>3.5557209999999997</v>
      </c>
      <c r="K73" s="80">
        <f t="shared" si="3"/>
        <v>3.6903183619421642</v>
      </c>
      <c r="L73" s="80">
        <f t="shared" si="4"/>
        <v>3.8249157238843283</v>
      </c>
      <c r="M73" s="209">
        <f t="shared" si="5"/>
        <v>-0.12034451336018101</v>
      </c>
      <c r="N73" s="80" t="str">
        <f t="shared" si="1"/>
        <v>Black Swan</v>
      </c>
      <c r="O73" s="80" t="str">
        <f t="shared" si="6"/>
        <v>No</v>
      </c>
    </row>
    <row r="74" spans="1:15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2"/>
        <v>3.5606449999999992</v>
      </c>
      <c r="K74" s="80">
        <f t="shared" si="3"/>
        <v>3.6854166806360715</v>
      </c>
      <c r="L74" s="80">
        <f t="shared" si="4"/>
        <v>3.8101883612721434</v>
      </c>
      <c r="M74" s="209">
        <f t="shared" si="5"/>
        <v>-0.15344366383491573</v>
      </c>
      <c r="N74" s="80" t="str">
        <f t="shared" si="1"/>
        <v>Black Swan</v>
      </c>
      <c r="O74" s="80" t="str">
        <f t="shared" si="6"/>
        <v>No</v>
      </c>
    </row>
    <row r="75" spans="1:15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2"/>
        <v>3.5667009999999992</v>
      </c>
      <c r="K75" s="80">
        <f t="shared" si="3"/>
        <v>3.6754684255381171</v>
      </c>
      <c r="L75" s="80">
        <f t="shared" si="4"/>
        <v>3.7842358510762351</v>
      </c>
      <c r="M75" s="209">
        <f t="shared" si="5"/>
        <v>-0.12146432146432148</v>
      </c>
      <c r="N75" s="80" t="str">
        <f t="shared" si="1"/>
        <v>Black Swan</v>
      </c>
      <c r="O75" s="80" t="str">
        <f t="shared" si="6"/>
        <v>No</v>
      </c>
    </row>
    <row r="76" spans="1:15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2"/>
        <v>3.5705129999999992</v>
      </c>
      <c r="K76" s="80">
        <f t="shared" si="3"/>
        <v>3.6702094889156576</v>
      </c>
      <c r="L76" s="80">
        <f t="shared" si="4"/>
        <v>3.769905977831316</v>
      </c>
      <c r="M76" s="209">
        <f t="shared" si="5"/>
        <v>-0.10329477146421687</v>
      </c>
      <c r="N76" s="80" t="str">
        <f t="shared" si="1"/>
        <v>Black Swan</v>
      </c>
      <c r="O76" s="80" t="str">
        <f t="shared" si="6"/>
        <v>No</v>
      </c>
    </row>
    <row r="77" spans="1:15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2"/>
        <v>3.5734669999999991</v>
      </c>
      <c r="K77" s="80">
        <f t="shared" si="3"/>
        <v>3.6666689264441987</v>
      </c>
      <c r="L77" s="80">
        <f t="shared" si="4"/>
        <v>3.7598708528883984</v>
      </c>
      <c r="M77" s="209">
        <f t="shared" si="5"/>
        <v>-0.14495290489288989</v>
      </c>
      <c r="N77" s="80" t="str">
        <f t="shared" si="1"/>
        <v>Black Swan</v>
      </c>
      <c r="O77" s="80" t="str">
        <f t="shared" si="6"/>
        <v>No</v>
      </c>
    </row>
    <row r="78" spans="1:15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2"/>
        <v>3.577421999999999</v>
      </c>
      <c r="K78" s="80">
        <f t="shared" si="3"/>
        <v>3.659656920818104</v>
      </c>
      <c r="L78" s="80">
        <f t="shared" si="4"/>
        <v>3.741891841636209</v>
      </c>
      <c r="M78" s="209">
        <f t="shared" si="5"/>
        <v>-9.3816806446308243E-2</v>
      </c>
      <c r="N78" s="80" t="str">
        <f t="shared" si="1"/>
        <v>Black Swan</v>
      </c>
      <c r="O78" s="80" t="str">
        <f t="shared" si="6"/>
        <v>No</v>
      </c>
    </row>
    <row r="79" spans="1:15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7">_xlfn.STDEV.P(F79:F178)</f>
        <v>8.7640697458429659E-2</v>
      </c>
      <c r="J79" s="79">
        <f t="shared" si="2"/>
        <v>3.5792929999999989</v>
      </c>
      <c r="K79" s="80">
        <f t="shared" si="3"/>
        <v>3.6581696277125855</v>
      </c>
      <c r="L79" s="80">
        <f t="shared" si="4"/>
        <v>3.7370462554251724</v>
      </c>
      <c r="M79" s="209">
        <f t="shared" si="5"/>
        <v>-8.7752745629816595E-2</v>
      </c>
      <c r="N79" s="80" t="str">
        <f t="shared" si="1"/>
        <v>Black Swan</v>
      </c>
      <c r="O79" s="80" t="str">
        <f t="shared" si="6"/>
        <v>No</v>
      </c>
    </row>
    <row r="80" spans="1:15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7"/>
        <v>8.6650789355896846E-2</v>
      </c>
      <c r="J80" s="79">
        <f t="shared" ref="J80:J143" si="8">AVERAGE(F80:F179)</f>
        <v>3.5798519999999989</v>
      </c>
      <c r="K80" s="80">
        <f t="shared" ref="K80:K143" si="9">J80+(I80*0.9)</f>
        <v>3.6578377104203059</v>
      </c>
      <c r="L80" s="80">
        <f t="shared" ref="L80:L143" si="10">J80+(I80*1.8)</f>
        <v>3.7358234208406134</v>
      </c>
      <c r="M80" s="209">
        <f t="shared" ref="M80:M143" si="11">(F80-F90)/F90</f>
        <v>-0.10132005248078829</v>
      </c>
      <c r="N80" s="80" t="str">
        <f t="shared" ref="N80:N143" si="12">IF(M80&lt;-0.075,"Black Swan","Normal")</f>
        <v>Black Swan</v>
      </c>
      <c r="O80" s="80" t="str">
        <f t="shared" ref="O80:O143" si="13">IF(OR(AND(F80&lt;MIN(F81:F101),F80&lt;K80,N80="Normal"),AND(F80&gt;MAX(F81:F101),F80&gt;L80,N80="Normal")),"Yes","No")</f>
        <v>No</v>
      </c>
    </row>
    <row r="81" spans="1:15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7"/>
        <v>8.471329163124286E-2</v>
      </c>
      <c r="J81" s="79">
        <f t="shared" si="8"/>
        <v>3.5807889999999993</v>
      </c>
      <c r="K81" s="80">
        <f t="shared" si="9"/>
        <v>3.6570309624681179</v>
      </c>
      <c r="L81" s="80">
        <f t="shared" si="10"/>
        <v>3.7332729249362364</v>
      </c>
      <c r="M81" s="209">
        <f t="shared" si="11"/>
        <v>-8.3420734167002825E-2</v>
      </c>
      <c r="N81" s="80" t="str">
        <f t="shared" si="12"/>
        <v>Black Swan</v>
      </c>
      <c r="O81" s="80" t="str">
        <f t="shared" si="13"/>
        <v>No</v>
      </c>
    </row>
    <row r="82" spans="1:15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7"/>
        <v>8.4401893930171959E-2</v>
      </c>
      <c r="J82" s="79">
        <f t="shared" si="8"/>
        <v>3.5809489999999999</v>
      </c>
      <c r="K82" s="80">
        <f t="shared" si="9"/>
        <v>3.6569107045371547</v>
      </c>
      <c r="L82" s="80">
        <f t="shared" si="10"/>
        <v>3.7328724090743095</v>
      </c>
      <c r="M82" s="209">
        <f t="shared" si="11"/>
        <v>-8.5054054054054098E-2</v>
      </c>
      <c r="N82" s="80" t="str">
        <f t="shared" si="12"/>
        <v>Black Swan</v>
      </c>
      <c r="O82" s="80" t="str">
        <f t="shared" si="13"/>
        <v>No</v>
      </c>
    </row>
    <row r="83" spans="1:15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7"/>
        <v>8.4231165396188135E-2</v>
      </c>
      <c r="J83" s="79">
        <f t="shared" si="8"/>
        <v>3.5810239999999998</v>
      </c>
      <c r="K83" s="80">
        <f t="shared" si="9"/>
        <v>3.6568320488565691</v>
      </c>
      <c r="L83" s="80">
        <f t="shared" si="10"/>
        <v>3.7326400977131384</v>
      </c>
      <c r="M83" s="209">
        <f t="shared" si="11"/>
        <v>-8.1758799395379014E-2</v>
      </c>
      <c r="N83" s="80" t="str">
        <f t="shared" si="12"/>
        <v>Black Swan</v>
      </c>
      <c r="O83" s="80" t="str">
        <f t="shared" si="13"/>
        <v>No</v>
      </c>
    </row>
    <row r="84" spans="1:15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7"/>
        <v>8.4478609002516136E-2</v>
      </c>
      <c r="J84" s="79">
        <f t="shared" si="8"/>
        <v>3.580911</v>
      </c>
      <c r="K84" s="80">
        <f t="shared" si="9"/>
        <v>3.6569417481022644</v>
      </c>
      <c r="L84" s="80">
        <f t="shared" si="10"/>
        <v>3.7329724962045292</v>
      </c>
      <c r="M84" s="209">
        <f t="shared" si="11"/>
        <v>-8.1064289573203691E-2</v>
      </c>
      <c r="N84" s="80" t="str">
        <f t="shared" si="12"/>
        <v>Black Swan</v>
      </c>
      <c r="O84" s="80" t="str">
        <f t="shared" si="13"/>
        <v>No</v>
      </c>
    </row>
    <row r="85" spans="1:15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7"/>
        <v>8.4175340807150889E-2</v>
      </c>
      <c r="J85" s="79">
        <f t="shared" si="8"/>
        <v>3.5810599999999999</v>
      </c>
      <c r="K85" s="80">
        <f t="shared" si="9"/>
        <v>3.6568178067264356</v>
      </c>
      <c r="L85" s="80">
        <f t="shared" si="10"/>
        <v>3.7325756134528714</v>
      </c>
      <c r="M85" s="209">
        <f t="shared" si="11"/>
        <v>-5.3618794998105269E-2</v>
      </c>
      <c r="N85" s="80" t="str">
        <f t="shared" si="12"/>
        <v>Normal</v>
      </c>
      <c r="O85" s="80" t="str">
        <f t="shared" si="13"/>
        <v>Yes</v>
      </c>
    </row>
    <row r="86" spans="1:15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7"/>
        <v>8.6059025767202368E-2</v>
      </c>
      <c r="J86" s="79">
        <f t="shared" si="8"/>
        <v>3.5799220000000003</v>
      </c>
      <c r="K86" s="80">
        <f t="shared" si="9"/>
        <v>3.6573751231904823</v>
      </c>
      <c r="L86" s="80">
        <f t="shared" si="10"/>
        <v>3.7348282463809643</v>
      </c>
      <c r="M86" s="209">
        <f t="shared" si="11"/>
        <v>-4.3086607336661559E-2</v>
      </c>
      <c r="N86" s="80" t="str">
        <f t="shared" si="12"/>
        <v>Normal</v>
      </c>
      <c r="O86" s="80" t="str">
        <f t="shared" si="13"/>
        <v>Yes</v>
      </c>
    </row>
    <row r="87" spans="1:15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7"/>
        <v>8.8320203441794684E-2</v>
      </c>
      <c r="J87" s="79">
        <f t="shared" si="8"/>
        <v>3.5783920000000005</v>
      </c>
      <c r="K87" s="80">
        <f t="shared" si="9"/>
        <v>3.6578801830976158</v>
      </c>
      <c r="L87" s="80">
        <f t="shared" si="10"/>
        <v>3.7373683661952311</v>
      </c>
      <c r="M87" s="209">
        <f t="shared" si="11"/>
        <v>-2.0679709395662722E-2</v>
      </c>
      <c r="N87" s="80" t="str">
        <f t="shared" si="12"/>
        <v>Normal</v>
      </c>
      <c r="O87" s="80" t="str">
        <f t="shared" si="13"/>
        <v>Yes</v>
      </c>
    </row>
    <row r="88" spans="1:15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7"/>
        <v>8.9287499119417635E-2</v>
      </c>
      <c r="J88" s="79">
        <f t="shared" si="8"/>
        <v>3.5768490000000002</v>
      </c>
      <c r="K88" s="80">
        <f t="shared" si="9"/>
        <v>3.6572077492074762</v>
      </c>
      <c r="L88" s="80">
        <f t="shared" si="10"/>
        <v>3.7375664984149521</v>
      </c>
      <c r="M88" s="209">
        <f t="shared" si="11"/>
        <v>-2.0513662098957468E-3</v>
      </c>
      <c r="N88" s="80" t="str">
        <f t="shared" si="12"/>
        <v>Normal</v>
      </c>
      <c r="O88" s="80" t="str">
        <f t="shared" si="13"/>
        <v>No</v>
      </c>
    </row>
    <row r="89" spans="1:15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7"/>
        <v>8.9398885988584906E-2</v>
      </c>
      <c r="J89" s="79">
        <f t="shared" si="8"/>
        <v>3.5752720000000004</v>
      </c>
      <c r="K89" s="80">
        <f t="shared" si="9"/>
        <v>3.655730997389727</v>
      </c>
      <c r="L89" s="80">
        <f t="shared" si="10"/>
        <v>3.7361899947794535</v>
      </c>
      <c r="M89" s="209">
        <f t="shared" si="11"/>
        <v>1.6541558618807149E-2</v>
      </c>
      <c r="N89" s="80" t="str">
        <f t="shared" si="12"/>
        <v>Normal</v>
      </c>
      <c r="O89" s="80" t="str">
        <f t="shared" si="13"/>
        <v>No</v>
      </c>
    </row>
    <row r="90" spans="1:15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7"/>
        <v>8.8800613393151748E-2</v>
      </c>
      <c r="J90" s="79">
        <f t="shared" si="8"/>
        <v>3.5726810000000002</v>
      </c>
      <c r="K90" s="80">
        <f t="shared" si="9"/>
        <v>3.6526015520538366</v>
      </c>
      <c r="L90" s="80">
        <f t="shared" si="10"/>
        <v>3.7325221041076735</v>
      </c>
      <c r="M90" s="209">
        <f t="shared" si="11"/>
        <v>1.519517233880621E-2</v>
      </c>
      <c r="N90" s="80" t="str">
        <f t="shared" si="12"/>
        <v>Normal</v>
      </c>
      <c r="O90" s="80" t="str">
        <f t="shared" si="13"/>
        <v>No</v>
      </c>
    </row>
    <row r="91" spans="1:15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7"/>
        <v>8.7858341004141444E-2</v>
      </c>
      <c r="J91" s="79">
        <f t="shared" si="8"/>
        <v>3.5700459999999996</v>
      </c>
      <c r="K91" s="80">
        <f t="shared" si="9"/>
        <v>3.6491185069037271</v>
      </c>
      <c r="L91" s="80">
        <f t="shared" si="10"/>
        <v>3.7281910138074541</v>
      </c>
      <c r="M91" s="209">
        <f t="shared" si="11"/>
        <v>2.0024687971471663E-2</v>
      </c>
      <c r="N91" s="80" t="str">
        <f t="shared" si="12"/>
        <v>Normal</v>
      </c>
      <c r="O91" s="80" t="str">
        <f t="shared" si="13"/>
        <v>No</v>
      </c>
    </row>
    <row r="92" spans="1:15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7"/>
        <v>8.734083887849943E-2</v>
      </c>
      <c r="J92" s="79">
        <f t="shared" si="8"/>
        <v>3.5673919999999995</v>
      </c>
      <c r="K92" s="80">
        <f t="shared" si="9"/>
        <v>3.6459987549906487</v>
      </c>
      <c r="L92" s="80">
        <f t="shared" si="10"/>
        <v>3.7246055099812985</v>
      </c>
      <c r="M92" s="209">
        <f t="shared" si="11"/>
        <v>1.9845644983461981E-2</v>
      </c>
      <c r="N92" s="80" t="str">
        <f t="shared" si="12"/>
        <v>Normal</v>
      </c>
      <c r="O92" s="80" t="str">
        <f t="shared" si="13"/>
        <v>No</v>
      </c>
    </row>
    <row r="93" spans="1:15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7"/>
        <v>8.6935480277042246E-2</v>
      </c>
      <c r="J93" s="79">
        <f t="shared" si="8"/>
        <v>3.565013</v>
      </c>
      <c r="K93" s="80">
        <f t="shared" si="9"/>
        <v>3.6432549322493379</v>
      </c>
      <c r="L93" s="80">
        <f t="shared" si="10"/>
        <v>3.7214968644986759</v>
      </c>
      <c r="M93" s="209">
        <f t="shared" si="11"/>
        <v>2.4359222495645282E-2</v>
      </c>
      <c r="N93" s="80" t="str">
        <f t="shared" si="12"/>
        <v>Normal</v>
      </c>
      <c r="O93" s="80" t="str">
        <f t="shared" si="13"/>
        <v>No</v>
      </c>
    </row>
    <row r="94" spans="1:15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7"/>
        <v>8.6154846271118177E-2</v>
      </c>
      <c r="J94" s="79">
        <f t="shared" si="8"/>
        <v>3.562808</v>
      </c>
      <c r="K94" s="80">
        <f t="shared" si="9"/>
        <v>3.6403473616440065</v>
      </c>
      <c r="L94" s="80">
        <f t="shared" si="10"/>
        <v>3.7178867232880126</v>
      </c>
      <c r="M94" s="209">
        <f t="shared" si="11"/>
        <v>9.5721181379366527E-3</v>
      </c>
      <c r="N94" s="80" t="str">
        <f t="shared" si="12"/>
        <v>Normal</v>
      </c>
      <c r="O94" s="80" t="str">
        <f t="shared" si="13"/>
        <v>No</v>
      </c>
    </row>
    <row r="95" spans="1:15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7"/>
        <v>8.5356057640919678E-2</v>
      </c>
      <c r="J95" s="79">
        <f t="shared" si="8"/>
        <v>3.560632</v>
      </c>
      <c r="K95" s="80">
        <f t="shared" si="9"/>
        <v>3.6374524518768276</v>
      </c>
      <c r="L95" s="80">
        <f t="shared" si="10"/>
        <v>3.7142729037536553</v>
      </c>
      <c r="M95" s="209">
        <f t="shared" si="11"/>
        <v>8.4340966782214498E-3</v>
      </c>
      <c r="N95" s="80" t="str">
        <f t="shared" si="12"/>
        <v>Normal</v>
      </c>
      <c r="O95" s="80" t="str">
        <f t="shared" si="13"/>
        <v>No</v>
      </c>
    </row>
    <row r="96" spans="1:15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7"/>
        <v>8.4694713382831632E-2</v>
      </c>
      <c r="J96" s="79">
        <f t="shared" si="8"/>
        <v>3.5584449999999999</v>
      </c>
      <c r="K96" s="80">
        <f t="shared" si="9"/>
        <v>3.6346702420445482</v>
      </c>
      <c r="L96" s="80">
        <f t="shared" si="10"/>
        <v>3.7108954840890966</v>
      </c>
      <c r="M96" s="209">
        <f t="shared" si="11"/>
        <v>3.5670524166099694E-3</v>
      </c>
      <c r="N96" s="80" t="str">
        <f t="shared" si="12"/>
        <v>Normal</v>
      </c>
      <c r="O96" s="80" t="str">
        <f t="shared" si="13"/>
        <v>No</v>
      </c>
    </row>
    <row r="97" spans="1:15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7"/>
        <v>8.4175013697652595E-2</v>
      </c>
      <c r="J97" s="79">
        <f t="shared" si="8"/>
        <v>3.5562869999999998</v>
      </c>
      <c r="K97" s="80">
        <f t="shared" si="9"/>
        <v>3.6320445123278873</v>
      </c>
      <c r="L97" s="80">
        <f t="shared" si="10"/>
        <v>3.7078020246557744</v>
      </c>
      <c r="M97" s="209">
        <f t="shared" si="11"/>
        <v>3.4402730375426467E-3</v>
      </c>
      <c r="N97" s="80" t="str">
        <f t="shared" si="12"/>
        <v>Normal</v>
      </c>
      <c r="O97" s="80" t="str">
        <f t="shared" si="13"/>
        <v>No</v>
      </c>
    </row>
    <row r="98" spans="1:15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7"/>
        <v>8.3983407521962344E-2</v>
      </c>
      <c r="J98" s="79">
        <f t="shared" si="8"/>
        <v>3.5540310000000002</v>
      </c>
      <c r="K98" s="80">
        <f t="shared" si="9"/>
        <v>3.6296160667697661</v>
      </c>
      <c r="L98" s="80">
        <f t="shared" si="10"/>
        <v>3.7052011335395325</v>
      </c>
      <c r="M98" s="209">
        <f t="shared" si="11"/>
        <v>-1.5457115928369436E-2</v>
      </c>
      <c r="N98" s="80" t="str">
        <f t="shared" si="12"/>
        <v>Normal</v>
      </c>
      <c r="O98" s="80" t="str">
        <f t="shared" si="13"/>
        <v>No</v>
      </c>
    </row>
    <row r="99" spans="1:15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7"/>
        <v>8.3921780599555934E-2</v>
      </c>
      <c r="J99" s="79">
        <f t="shared" si="8"/>
        <v>3.5520210000000003</v>
      </c>
      <c r="K99" s="80">
        <f t="shared" si="9"/>
        <v>3.6275506025396007</v>
      </c>
      <c r="L99" s="80">
        <f t="shared" si="10"/>
        <v>3.7030802050792011</v>
      </c>
      <c r="M99" s="209">
        <f t="shared" si="11"/>
        <v>-1.3251811350230267E-2</v>
      </c>
      <c r="N99" s="80" t="str">
        <f t="shared" si="12"/>
        <v>Normal</v>
      </c>
      <c r="O99" s="80" t="str">
        <f t="shared" si="13"/>
        <v>No</v>
      </c>
    </row>
    <row r="100" spans="1:15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7"/>
        <v>8.3768238724471228E-2</v>
      </c>
      <c r="J100" s="79">
        <f t="shared" si="8"/>
        <v>3.5498910000000001</v>
      </c>
      <c r="K100" s="80">
        <f t="shared" si="9"/>
        <v>3.6252824148520242</v>
      </c>
      <c r="L100" s="80">
        <f t="shared" si="10"/>
        <v>3.7006738297040482</v>
      </c>
      <c r="M100" s="209">
        <f t="shared" si="11"/>
        <v>-1.499410945699905E-2</v>
      </c>
      <c r="N100" s="80" t="str">
        <f t="shared" si="12"/>
        <v>Normal</v>
      </c>
      <c r="O100" s="80" t="str">
        <f t="shared" si="13"/>
        <v>No</v>
      </c>
    </row>
    <row r="101" spans="1:15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7"/>
        <v>8.3336096404859311E-2</v>
      </c>
      <c r="J101" s="79">
        <f t="shared" si="8"/>
        <v>3.5476060000000005</v>
      </c>
      <c r="K101" s="80">
        <f t="shared" si="9"/>
        <v>3.6226084867643737</v>
      </c>
      <c r="L101" s="80">
        <f t="shared" si="10"/>
        <v>3.6976109735287475</v>
      </c>
      <c r="M101" s="209">
        <f t="shared" si="11"/>
        <v>-1.7835493170245392E-2</v>
      </c>
      <c r="N101" s="80" t="str">
        <f t="shared" si="12"/>
        <v>Normal</v>
      </c>
      <c r="O101" s="80" t="str">
        <f t="shared" si="13"/>
        <v>No</v>
      </c>
    </row>
    <row r="102" spans="1:15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7"/>
        <v>8.3411604971970185E-2</v>
      </c>
      <c r="J102" s="79">
        <f t="shared" si="8"/>
        <v>3.5455660000000004</v>
      </c>
      <c r="K102" s="80">
        <f t="shared" si="9"/>
        <v>3.6206364444747736</v>
      </c>
      <c r="L102" s="80">
        <f t="shared" si="10"/>
        <v>3.6957068889495468</v>
      </c>
      <c r="M102" s="209">
        <f t="shared" si="11"/>
        <v>-2.3865256813840177E-2</v>
      </c>
      <c r="N102" s="80" t="str">
        <f t="shared" si="12"/>
        <v>Normal</v>
      </c>
      <c r="O102" s="80" t="str">
        <f t="shared" si="13"/>
        <v>No</v>
      </c>
    </row>
    <row r="103" spans="1:15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7"/>
        <v>8.3740377023273541E-2</v>
      </c>
      <c r="J103" s="79">
        <f t="shared" si="8"/>
        <v>3.5436160000000005</v>
      </c>
      <c r="K103" s="80">
        <f t="shared" si="9"/>
        <v>3.6189823393209468</v>
      </c>
      <c r="L103" s="80">
        <f t="shared" si="10"/>
        <v>3.6943486786418931</v>
      </c>
      <c r="M103" s="209">
        <f t="shared" si="11"/>
        <v>-2.5069412620966767E-2</v>
      </c>
      <c r="N103" s="80" t="str">
        <f t="shared" si="12"/>
        <v>Normal</v>
      </c>
      <c r="O103" s="80" t="str">
        <f t="shared" si="13"/>
        <v>No</v>
      </c>
    </row>
    <row r="104" spans="1:15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7"/>
        <v>8.4311713842146502E-2</v>
      </c>
      <c r="J104" s="79">
        <f t="shared" si="8"/>
        <v>3.5416470000000015</v>
      </c>
      <c r="K104" s="80">
        <f t="shared" si="9"/>
        <v>3.6175275424579336</v>
      </c>
      <c r="L104" s="80">
        <f t="shared" si="10"/>
        <v>3.6934080849158653</v>
      </c>
      <c r="M104" s="209">
        <f t="shared" si="11"/>
        <v>-8.7048200913735791E-3</v>
      </c>
      <c r="N104" s="80" t="str">
        <f t="shared" si="12"/>
        <v>Normal</v>
      </c>
      <c r="O104" s="80" t="str">
        <f t="shared" si="13"/>
        <v>No</v>
      </c>
    </row>
    <row r="105" spans="1:15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7"/>
        <v>8.4150692807605579E-2</v>
      </c>
      <c r="J105" s="79">
        <f t="shared" si="8"/>
        <v>3.5392300000000017</v>
      </c>
      <c r="K105" s="80">
        <f t="shared" si="9"/>
        <v>3.6149656235268468</v>
      </c>
      <c r="L105" s="80">
        <f t="shared" si="10"/>
        <v>3.6907012470536915</v>
      </c>
      <c r="M105" s="209">
        <f t="shared" si="11"/>
        <v>-4.5375502662754483E-3</v>
      </c>
      <c r="N105" s="80" t="str">
        <f t="shared" si="12"/>
        <v>Normal</v>
      </c>
      <c r="O105" s="80" t="str">
        <f t="shared" si="13"/>
        <v>No</v>
      </c>
    </row>
    <row r="106" spans="1:15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7"/>
        <v>8.402975663418287E-2</v>
      </c>
      <c r="J106" s="79">
        <f t="shared" si="8"/>
        <v>3.5368000000000017</v>
      </c>
      <c r="K106" s="80">
        <f t="shared" si="9"/>
        <v>3.6124267809707664</v>
      </c>
      <c r="L106" s="80">
        <f t="shared" si="10"/>
        <v>3.6880535619415307</v>
      </c>
      <c r="M106" s="209">
        <f t="shared" si="11"/>
        <v>1.3360235576397868E-3</v>
      </c>
      <c r="N106" s="80" t="str">
        <f t="shared" si="12"/>
        <v>Normal</v>
      </c>
      <c r="O106" s="80" t="str">
        <f t="shared" si="13"/>
        <v>No</v>
      </c>
    </row>
    <row r="107" spans="1:15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7"/>
        <v>8.3974860827511932E-2</v>
      </c>
      <c r="J107" s="79">
        <f t="shared" si="8"/>
        <v>3.5340930000000013</v>
      </c>
      <c r="K107" s="80">
        <f t="shared" si="9"/>
        <v>3.6096703747447618</v>
      </c>
      <c r="L107" s="80">
        <f t="shared" si="10"/>
        <v>3.6852477494895228</v>
      </c>
      <c r="M107" s="209">
        <f t="shared" si="11"/>
        <v>7.0389617531414917E-3</v>
      </c>
      <c r="N107" s="80" t="str">
        <f t="shared" si="12"/>
        <v>Normal</v>
      </c>
      <c r="O107" s="80" t="str">
        <f t="shared" si="13"/>
        <v>No</v>
      </c>
    </row>
    <row r="108" spans="1:15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7"/>
        <v>8.4642186945990489E-2</v>
      </c>
      <c r="J108" s="79">
        <f t="shared" si="8"/>
        <v>3.5311170000000014</v>
      </c>
      <c r="K108" s="80">
        <f t="shared" si="9"/>
        <v>3.6072949682513928</v>
      </c>
      <c r="L108" s="80">
        <f t="shared" si="10"/>
        <v>3.6834729365027843</v>
      </c>
      <c r="M108" s="209">
        <f t="shared" si="11"/>
        <v>1.7174317957707894E-2</v>
      </c>
      <c r="N108" s="80" t="str">
        <f t="shared" si="12"/>
        <v>Normal</v>
      </c>
      <c r="O108" s="80" t="str">
        <f t="shared" si="13"/>
        <v>No</v>
      </c>
    </row>
    <row r="109" spans="1:15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7"/>
        <v>8.4059944533648151E-2</v>
      </c>
      <c r="J109" s="79">
        <f t="shared" si="8"/>
        <v>3.527725000000002</v>
      </c>
      <c r="K109" s="80">
        <f t="shared" si="9"/>
        <v>3.6033789500802853</v>
      </c>
      <c r="L109" s="80">
        <f t="shared" si="10"/>
        <v>3.6790329001605686</v>
      </c>
      <c r="M109" s="209">
        <f t="shared" si="11"/>
        <v>2.4164850624810261E-2</v>
      </c>
      <c r="N109" s="80" t="str">
        <f t="shared" si="12"/>
        <v>Normal</v>
      </c>
      <c r="O109" s="80" t="str">
        <f t="shared" si="13"/>
        <v>No</v>
      </c>
    </row>
    <row r="110" spans="1:15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7"/>
        <v>8.3348414885947297E-2</v>
      </c>
      <c r="J110" s="79">
        <f t="shared" si="8"/>
        <v>3.5243440000000015</v>
      </c>
      <c r="K110" s="80">
        <f t="shared" si="9"/>
        <v>3.599357573397354</v>
      </c>
      <c r="L110" s="80">
        <f t="shared" si="10"/>
        <v>3.6743711467947064</v>
      </c>
      <c r="M110" s="209">
        <f t="shared" si="11"/>
        <v>3.8800656412538582E-2</v>
      </c>
      <c r="N110" s="80" t="str">
        <f t="shared" si="12"/>
        <v>Normal</v>
      </c>
      <c r="O110" s="80" t="str">
        <f t="shared" si="13"/>
        <v>Yes</v>
      </c>
    </row>
    <row r="111" spans="1:15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7"/>
        <v>8.1796209319258809E-2</v>
      </c>
      <c r="J111" s="79">
        <f t="shared" si="8"/>
        <v>3.5208290000000009</v>
      </c>
      <c r="K111" s="80">
        <f t="shared" si="9"/>
        <v>3.5944455883873339</v>
      </c>
      <c r="L111" s="80">
        <f t="shared" si="10"/>
        <v>3.6680621767746668</v>
      </c>
      <c r="M111" s="209">
        <f t="shared" si="11"/>
        <v>3.0369486161618948E-2</v>
      </c>
      <c r="N111" s="80" t="str">
        <f t="shared" si="12"/>
        <v>Normal</v>
      </c>
      <c r="O111" s="80" t="str">
        <f t="shared" si="13"/>
        <v>No</v>
      </c>
    </row>
    <row r="112" spans="1:15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7"/>
        <v>8.0651472863178406E-2</v>
      </c>
      <c r="J112" s="79">
        <f t="shared" si="8"/>
        <v>3.517545000000001</v>
      </c>
      <c r="K112" s="80">
        <f t="shared" si="9"/>
        <v>3.5901313255768614</v>
      </c>
      <c r="L112" s="80">
        <f t="shared" si="10"/>
        <v>3.6627176511537223</v>
      </c>
      <c r="M112" s="209">
        <f t="shared" si="11"/>
        <v>4.4603709949409799E-2</v>
      </c>
      <c r="N112" s="80" t="str">
        <f t="shared" si="12"/>
        <v>Normal</v>
      </c>
      <c r="O112" s="80" t="str">
        <f t="shared" si="13"/>
        <v>Yes</v>
      </c>
    </row>
    <row r="113" spans="1:15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7"/>
        <v>8.0115673241881971E-2</v>
      </c>
      <c r="J113" s="79">
        <f t="shared" si="8"/>
        <v>3.5137510000000014</v>
      </c>
      <c r="K113" s="80">
        <f t="shared" si="9"/>
        <v>3.5858551059176951</v>
      </c>
      <c r="L113" s="80">
        <f t="shared" si="10"/>
        <v>3.6579592118353887</v>
      </c>
      <c r="M113" s="209">
        <f t="shared" si="11"/>
        <v>4.2079833703194021E-2</v>
      </c>
      <c r="N113" s="80" t="str">
        <f t="shared" si="12"/>
        <v>Normal</v>
      </c>
      <c r="O113" s="80" t="str">
        <f t="shared" si="13"/>
        <v>Yes</v>
      </c>
    </row>
    <row r="114" spans="1:15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7"/>
        <v>7.9630968215889483E-2</v>
      </c>
      <c r="J114" s="79">
        <f t="shared" si="8"/>
        <v>3.5100010000000013</v>
      </c>
      <c r="K114" s="80">
        <f t="shared" si="9"/>
        <v>3.5816688713943017</v>
      </c>
      <c r="L114" s="80">
        <f t="shared" si="10"/>
        <v>3.6533367427886025</v>
      </c>
      <c r="M114" s="209">
        <f t="shared" si="11"/>
        <v>4.4766423769982515E-2</v>
      </c>
      <c r="N114" s="80" t="str">
        <f t="shared" si="12"/>
        <v>Normal</v>
      </c>
      <c r="O114" s="80" t="str">
        <f t="shared" si="13"/>
        <v>Yes</v>
      </c>
    </row>
    <row r="115" spans="1:15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7"/>
        <v>7.9606850327091819E-2</v>
      </c>
      <c r="J115" s="79">
        <f t="shared" si="8"/>
        <v>3.5061910000000016</v>
      </c>
      <c r="K115" s="80">
        <f t="shared" si="9"/>
        <v>3.5778371652943841</v>
      </c>
      <c r="L115" s="80">
        <f t="shared" si="10"/>
        <v>3.6494833305887671</v>
      </c>
      <c r="M115" s="209">
        <f t="shared" si="11"/>
        <v>4.1367211815969765E-2</v>
      </c>
      <c r="N115" s="80" t="str">
        <f t="shared" si="12"/>
        <v>Normal</v>
      </c>
      <c r="O115" s="80" t="str">
        <f t="shared" si="13"/>
        <v>Yes</v>
      </c>
    </row>
    <row r="116" spans="1:15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7"/>
        <v>8.0187256911556731E-2</v>
      </c>
      <c r="J116" s="79">
        <f t="shared" si="8"/>
        <v>3.5024230000000012</v>
      </c>
      <c r="K116" s="80">
        <f t="shared" si="9"/>
        <v>3.5745915312204022</v>
      </c>
      <c r="L116" s="80">
        <f t="shared" si="10"/>
        <v>3.6467600624408032</v>
      </c>
      <c r="M116" s="209">
        <f t="shared" si="11"/>
        <v>2.0648967551622495E-2</v>
      </c>
      <c r="N116" s="80" t="str">
        <f t="shared" si="12"/>
        <v>Normal</v>
      </c>
      <c r="O116" s="80" t="str">
        <f t="shared" si="13"/>
        <v>Yes</v>
      </c>
    </row>
    <row r="117" spans="1:15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7"/>
        <v>7.9828500549615725E-2</v>
      </c>
      <c r="J117" s="79">
        <f t="shared" si="8"/>
        <v>3.4992700000000019</v>
      </c>
      <c r="K117" s="80">
        <f t="shared" si="9"/>
        <v>3.5711156504946562</v>
      </c>
      <c r="L117" s="80">
        <f t="shared" si="10"/>
        <v>3.64296130098931</v>
      </c>
      <c r="M117" s="209">
        <f t="shared" si="11"/>
        <v>1.109257714762297E-2</v>
      </c>
      <c r="N117" s="80" t="str">
        <f t="shared" si="12"/>
        <v>Normal</v>
      </c>
      <c r="O117" s="80" t="str">
        <f t="shared" si="13"/>
        <v>No</v>
      </c>
    </row>
    <row r="118" spans="1:15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7"/>
        <v>8.0171060183834422E-2</v>
      </c>
      <c r="J118" s="79">
        <f t="shared" si="8"/>
        <v>3.4963030000000015</v>
      </c>
      <c r="K118" s="80">
        <f t="shared" si="9"/>
        <v>3.5684569541654523</v>
      </c>
      <c r="L118" s="80">
        <f t="shared" si="10"/>
        <v>3.6406109083309035</v>
      </c>
      <c r="M118" s="209">
        <f t="shared" si="11"/>
        <v>1.869523968971475E-2</v>
      </c>
      <c r="N118" s="80" t="str">
        <f t="shared" si="12"/>
        <v>Normal</v>
      </c>
      <c r="O118" s="80" t="str">
        <f t="shared" si="13"/>
        <v>Yes</v>
      </c>
    </row>
    <row r="119" spans="1:15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7"/>
        <v>8.0375528981151967E-2</v>
      </c>
      <c r="J119" s="79">
        <f t="shared" si="8"/>
        <v>3.4930790000000012</v>
      </c>
      <c r="K119" s="80">
        <f t="shared" si="9"/>
        <v>3.5654169760830379</v>
      </c>
      <c r="L119" s="80">
        <f t="shared" si="10"/>
        <v>3.6377549521660746</v>
      </c>
      <c r="M119" s="209">
        <f t="shared" si="11"/>
        <v>1.1524080584854096E-2</v>
      </c>
      <c r="N119" s="80" t="str">
        <f t="shared" si="12"/>
        <v>Normal</v>
      </c>
      <c r="O119" s="80" t="str">
        <f t="shared" si="13"/>
        <v>No</v>
      </c>
    </row>
    <row r="120" spans="1:15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7"/>
        <v>8.0352502910612578E-2</v>
      </c>
      <c r="J120" s="79">
        <f t="shared" si="8"/>
        <v>3.4904260000000016</v>
      </c>
      <c r="K120" s="80">
        <f t="shared" si="9"/>
        <v>3.562743252619553</v>
      </c>
      <c r="L120" s="80">
        <f t="shared" si="10"/>
        <v>3.6350605052391041</v>
      </c>
      <c r="M120" s="209">
        <f t="shared" si="11"/>
        <v>-1.2500694483027308E-3</v>
      </c>
      <c r="N120" s="80" t="str">
        <f t="shared" si="12"/>
        <v>Normal</v>
      </c>
      <c r="O120" s="80" t="str">
        <f t="shared" si="13"/>
        <v>No</v>
      </c>
    </row>
    <row r="121" spans="1:15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7"/>
        <v>8.1433568084666424E-2</v>
      </c>
      <c r="J121" s="79">
        <f t="shared" si="8"/>
        <v>3.4876670000000014</v>
      </c>
      <c r="K121" s="80">
        <f t="shared" si="9"/>
        <v>3.5609572112762011</v>
      </c>
      <c r="L121" s="80">
        <f t="shared" si="10"/>
        <v>3.6342474225524009</v>
      </c>
      <c r="M121" s="209">
        <f t="shared" si="11"/>
        <v>-1.6074942490506929E-3</v>
      </c>
      <c r="N121" s="80" t="str">
        <f t="shared" si="12"/>
        <v>Normal</v>
      </c>
      <c r="O121" s="80" t="str">
        <f t="shared" si="13"/>
        <v>No</v>
      </c>
    </row>
    <row r="122" spans="1:15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7"/>
        <v>8.2982304975217483E-2</v>
      </c>
      <c r="J122" s="79">
        <f t="shared" si="8"/>
        <v>3.4845310000000014</v>
      </c>
      <c r="K122" s="80">
        <f t="shared" si="9"/>
        <v>3.5592150744776969</v>
      </c>
      <c r="L122" s="80">
        <f t="shared" si="10"/>
        <v>3.6338991489553929</v>
      </c>
      <c r="M122" s="209">
        <f t="shared" si="11"/>
        <v>-1.5903747752731325E-2</v>
      </c>
      <c r="N122" s="80" t="str">
        <f t="shared" si="12"/>
        <v>Normal</v>
      </c>
      <c r="O122" s="80" t="str">
        <f t="shared" si="13"/>
        <v>No</v>
      </c>
    </row>
    <row r="123" spans="1:15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7"/>
        <v>8.4849864932125874E-2</v>
      </c>
      <c r="J123" s="79">
        <f t="shared" si="8"/>
        <v>3.4818610000000008</v>
      </c>
      <c r="K123" s="80">
        <f t="shared" si="9"/>
        <v>3.5582258784389142</v>
      </c>
      <c r="L123" s="80">
        <f t="shared" si="10"/>
        <v>3.6345907568778273</v>
      </c>
      <c r="M123" s="209">
        <f t="shared" si="11"/>
        <v>-1.5296525780039927E-2</v>
      </c>
      <c r="N123" s="80" t="str">
        <f t="shared" si="12"/>
        <v>Normal</v>
      </c>
      <c r="O123" s="80" t="str">
        <f t="shared" si="13"/>
        <v>No</v>
      </c>
    </row>
    <row r="124" spans="1:15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7"/>
        <v>8.5168143903692081E-2</v>
      </c>
      <c r="J124" s="79">
        <f t="shared" si="8"/>
        <v>3.4799920000000002</v>
      </c>
      <c r="K124" s="80">
        <f t="shared" si="9"/>
        <v>3.5566433295133231</v>
      </c>
      <c r="L124" s="80">
        <f t="shared" si="10"/>
        <v>3.6332946590266459</v>
      </c>
      <c r="M124" s="209">
        <f t="shared" si="11"/>
        <v>-2.1203660188538469E-2</v>
      </c>
      <c r="N124" s="80" t="str">
        <f t="shared" si="12"/>
        <v>Normal</v>
      </c>
      <c r="O124" s="80" t="str">
        <f t="shared" si="13"/>
        <v>No</v>
      </c>
    </row>
    <row r="125" spans="1:15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7"/>
        <v>8.5968160873663019E-2</v>
      </c>
      <c r="J125" s="79">
        <f t="shared" si="8"/>
        <v>3.4780539999999998</v>
      </c>
      <c r="K125" s="80">
        <f t="shared" si="9"/>
        <v>3.5554253447862965</v>
      </c>
      <c r="L125" s="80">
        <f t="shared" si="10"/>
        <v>3.6327966895725932</v>
      </c>
      <c r="M125" s="209">
        <f t="shared" si="11"/>
        <v>-8.7507713019577375E-3</v>
      </c>
      <c r="N125" s="80" t="str">
        <f t="shared" si="12"/>
        <v>Normal</v>
      </c>
      <c r="O125" s="80" t="str">
        <f t="shared" si="13"/>
        <v>No</v>
      </c>
    </row>
    <row r="126" spans="1:15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7"/>
        <v>8.6656813298205251E-2</v>
      </c>
      <c r="J126" s="79">
        <f t="shared" si="8"/>
        <v>3.4762529999999998</v>
      </c>
      <c r="K126" s="80">
        <f t="shared" si="9"/>
        <v>3.5542441319683844</v>
      </c>
      <c r="L126" s="80">
        <f t="shared" si="10"/>
        <v>3.6322352639367694</v>
      </c>
      <c r="M126" s="209">
        <f t="shared" si="11"/>
        <v>1.3452914798206237E-2</v>
      </c>
      <c r="N126" s="80" t="str">
        <f t="shared" si="12"/>
        <v>Normal</v>
      </c>
      <c r="O126" s="80" t="str">
        <f t="shared" si="13"/>
        <v>No</v>
      </c>
    </row>
    <row r="127" spans="1:15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7"/>
        <v>8.6767671692860371E-2</v>
      </c>
      <c r="J127" s="79">
        <f t="shared" si="8"/>
        <v>3.4738069999999999</v>
      </c>
      <c r="K127" s="80">
        <f t="shared" si="9"/>
        <v>3.5518979045235741</v>
      </c>
      <c r="L127" s="80">
        <f t="shared" si="10"/>
        <v>3.6299888090471484</v>
      </c>
      <c r="M127" s="209">
        <f t="shared" si="11"/>
        <v>9.2875782148769976E-3</v>
      </c>
      <c r="N127" s="80" t="str">
        <f t="shared" si="12"/>
        <v>Normal</v>
      </c>
      <c r="O127" s="80" t="str">
        <f t="shared" si="13"/>
        <v>No</v>
      </c>
    </row>
    <row r="128" spans="1:15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7"/>
        <v>8.6985664169448085E-2</v>
      </c>
      <c r="J128" s="79">
        <f t="shared" si="8"/>
        <v>3.4711729999999994</v>
      </c>
      <c r="K128" s="80">
        <f t="shared" si="9"/>
        <v>3.5494600977525028</v>
      </c>
      <c r="L128" s="80">
        <f t="shared" si="10"/>
        <v>3.6277471955050058</v>
      </c>
      <c r="M128" s="209">
        <f t="shared" si="11"/>
        <v>1.197266617721811E-2</v>
      </c>
      <c r="N128" s="80" t="str">
        <f t="shared" si="12"/>
        <v>Normal</v>
      </c>
      <c r="O128" s="80" t="str">
        <f t="shared" si="13"/>
        <v>No</v>
      </c>
    </row>
    <row r="129" spans="1:15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7"/>
        <v>8.7618185389792241E-2</v>
      </c>
      <c r="J129" s="79">
        <f t="shared" si="8"/>
        <v>3.4684829999999995</v>
      </c>
      <c r="K129" s="80">
        <f t="shared" si="9"/>
        <v>3.5473393668508124</v>
      </c>
      <c r="L129" s="80">
        <f t="shared" si="10"/>
        <v>3.6261957337016257</v>
      </c>
      <c r="M129" s="209">
        <f t="shared" si="11"/>
        <v>9.1799954944807288E-3</v>
      </c>
      <c r="N129" s="80" t="str">
        <f t="shared" si="12"/>
        <v>Normal</v>
      </c>
      <c r="O129" s="80" t="str">
        <f t="shared" si="13"/>
        <v>No</v>
      </c>
    </row>
    <row r="130" spans="1:15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7"/>
        <v>8.8420152114775288E-2</v>
      </c>
      <c r="J130" s="79">
        <f t="shared" si="8"/>
        <v>3.4656499999999992</v>
      </c>
      <c r="K130" s="80">
        <f t="shared" si="9"/>
        <v>3.545228136903297</v>
      </c>
      <c r="L130" s="80">
        <f t="shared" si="10"/>
        <v>3.6248062738065947</v>
      </c>
      <c r="M130" s="209">
        <f t="shared" si="11"/>
        <v>1.7755159739892619E-2</v>
      </c>
      <c r="N130" s="80" t="str">
        <f t="shared" si="12"/>
        <v>Normal</v>
      </c>
      <c r="O130" s="80" t="str">
        <f t="shared" si="13"/>
        <v>No</v>
      </c>
    </row>
    <row r="131" spans="1:15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7"/>
        <v>8.78788778888306E-2</v>
      </c>
      <c r="J131" s="79">
        <f t="shared" si="8"/>
        <v>3.4633609999999995</v>
      </c>
      <c r="K131" s="80">
        <f t="shared" si="9"/>
        <v>3.5424519900999472</v>
      </c>
      <c r="L131" s="80">
        <f t="shared" si="10"/>
        <v>3.6215429801998944</v>
      </c>
      <c r="M131" s="209">
        <f t="shared" si="11"/>
        <v>2.267509424336047E-2</v>
      </c>
      <c r="N131" s="80" t="str">
        <f t="shared" si="12"/>
        <v>Normal</v>
      </c>
      <c r="O131" s="80" t="str">
        <f t="shared" si="13"/>
        <v>No</v>
      </c>
    </row>
    <row r="132" spans="1:15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7"/>
        <v>8.6718601758792202E-2</v>
      </c>
      <c r="J132" s="79">
        <f t="shared" si="8"/>
        <v>3.4615969999999989</v>
      </c>
      <c r="K132" s="80">
        <f t="shared" si="9"/>
        <v>3.5396437415829118</v>
      </c>
      <c r="L132" s="80">
        <f t="shared" si="10"/>
        <v>3.6176904831658248</v>
      </c>
      <c r="M132" s="209">
        <f t="shared" si="11"/>
        <v>3.5247967014087729E-2</v>
      </c>
      <c r="N132" s="80" t="str">
        <f t="shared" si="12"/>
        <v>Normal</v>
      </c>
      <c r="O132" s="80" t="str">
        <f t="shared" si="13"/>
        <v>No</v>
      </c>
    </row>
    <row r="133" spans="1:15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7"/>
        <v>8.5332102024970671E-2</v>
      </c>
      <c r="J133" s="79">
        <f t="shared" si="8"/>
        <v>3.459957999999999</v>
      </c>
      <c r="K133" s="80">
        <f t="shared" si="9"/>
        <v>3.5367568918224728</v>
      </c>
      <c r="L133" s="80">
        <f t="shared" si="10"/>
        <v>3.6135557836449461</v>
      </c>
      <c r="M133" s="209">
        <f t="shared" si="11"/>
        <v>2.1646979031255297E-2</v>
      </c>
      <c r="N133" s="80" t="str">
        <f t="shared" si="12"/>
        <v>Normal</v>
      </c>
      <c r="O133" s="80" t="str">
        <f t="shared" si="13"/>
        <v>No</v>
      </c>
    </row>
    <row r="134" spans="1:15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7"/>
        <v>8.3893980380001065E-2</v>
      </c>
      <c r="J134" s="79">
        <f t="shared" si="8"/>
        <v>3.4584159999999997</v>
      </c>
      <c r="K134" s="80">
        <f t="shared" si="9"/>
        <v>3.5339205823420006</v>
      </c>
      <c r="L134" s="80">
        <f t="shared" si="10"/>
        <v>3.6094251646840014</v>
      </c>
      <c r="M134" s="209">
        <f t="shared" si="11"/>
        <v>2.9667831198359608E-3</v>
      </c>
      <c r="N134" s="80" t="str">
        <f t="shared" si="12"/>
        <v>Normal</v>
      </c>
      <c r="O134" s="80" t="str">
        <f t="shared" si="13"/>
        <v>Yes</v>
      </c>
    </row>
    <row r="135" spans="1:15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7"/>
        <v>8.2379684504130024E-2</v>
      </c>
      <c r="J135" s="79">
        <f t="shared" si="8"/>
        <v>3.4569909999999999</v>
      </c>
      <c r="K135" s="80">
        <f t="shared" si="9"/>
        <v>3.5311327160537171</v>
      </c>
      <c r="L135" s="80">
        <f t="shared" si="10"/>
        <v>3.6052744321074339</v>
      </c>
      <c r="M135" s="209">
        <f t="shared" si="11"/>
        <v>-9.0330470552267145E-3</v>
      </c>
      <c r="N135" s="80" t="str">
        <f t="shared" si="12"/>
        <v>Normal</v>
      </c>
      <c r="O135" s="80" t="str">
        <f t="shared" si="13"/>
        <v>No</v>
      </c>
    </row>
    <row r="136" spans="1:15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7"/>
        <v>8.1666715735359427E-2</v>
      </c>
      <c r="J136" s="79">
        <f t="shared" si="8"/>
        <v>3.4560290000000005</v>
      </c>
      <c r="K136" s="80">
        <f t="shared" si="9"/>
        <v>3.5295290441618241</v>
      </c>
      <c r="L136" s="80">
        <f t="shared" si="10"/>
        <v>3.6030290883236473</v>
      </c>
      <c r="M136" s="209">
        <f t="shared" si="11"/>
        <v>-1.450846327024098E-2</v>
      </c>
      <c r="N136" s="80" t="str">
        <f t="shared" si="12"/>
        <v>Normal</v>
      </c>
      <c r="O136" s="80" t="str">
        <f t="shared" si="13"/>
        <v>No</v>
      </c>
    </row>
    <row r="137" spans="1:15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7"/>
        <v>8.1167921151154274E-2</v>
      </c>
      <c r="J137" s="79">
        <f t="shared" si="8"/>
        <v>3.4551239999999996</v>
      </c>
      <c r="K137" s="80">
        <f t="shared" si="9"/>
        <v>3.5281751290360384</v>
      </c>
      <c r="L137" s="80">
        <f t="shared" si="10"/>
        <v>3.6012262580720775</v>
      </c>
      <c r="M137" s="209">
        <f t="shared" si="11"/>
        <v>-9.7802228334861827E-3</v>
      </c>
      <c r="N137" s="80" t="str">
        <f t="shared" si="12"/>
        <v>Normal</v>
      </c>
      <c r="O137" s="80" t="str">
        <f t="shared" si="13"/>
        <v>No</v>
      </c>
    </row>
    <row r="138" spans="1:15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7"/>
        <v>8.0430587490083652E-2</v>
      </c>
      <c r="J138" s="79">
        <f t="shared" si="8"/>
        <v>3.4540859999999993</v>
      </c>
      <c r="K138" s="80">
        <f t="shared" si="9"/>
        <v>3.5264735287410747</v>
      </c>
      <c r="L138" s="80">
        <f t="shared" si="10"/>
        <v>3.59886105748215</v>
      </c>
      <c r="M138" s="209">
        <f t="shared" si="11"/>
        <v>-1.4827384760898024E-2</v>
      </c>
      <c r="N138" s="80" t="str">
        <f t="shared" si="12"/>
        <v>Normal</v>
      </c>
      <c r="O138" s="80" t="str">
        <f t="shared" si="13"/>
        <v>No</v>
      </c>
    </row>
    <row r="139" spans="1:15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7"/>
        <v>7.9959959979979997E-2</v>
      </c>
      <c r="J139" s="79">
        <f t="shared" si="8"/>
        <v>3.4530799999999995</v>
      </c>
      <c r="K139" s="80">
        <f t="shared" si="9"/>
        <v>3.5250439639819815</v>
      </c>
      <c r="L139" s="80">
        <f t="shared" si="10"/>
        <v>3.5970079279639635</v>
      </c>
      <c r="M139" s="209">
        <f t="shared" si="11"/>
        <v>-4.1503084688726032E-3</v>
      </c>
      <c r="N139" s="80" t="str">
        <f t="shared" si="12"/>
        <v>Normal</v>
      </c>
      <c r="O139" s="80" t="str">
        <f t="shared" si="13"/>
        <v>No</v>
      </c>
    </row>
    <row r="140" spans="1:15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7"/>
        <v>7.9410965710032755E-2</v>
      </c>
      <c r="J140" s="79">
        <f t="shared" si="8"/>
        <v>3.4517749999999996</v>
      </c>
      <c r="K140" s="80">
        <f t="shared" si="9"/>
        <v>3.5232448691390292</v>
      </c>
      <c r="L140" s="80">
        <f t="shared" si="10"/>
        <v>3.5947147382780584</v>
      </c>
      <c r="M140" s="209">
        <f t="shared" si="11"/>
        <v>-2.4255415162454707E-3</v>
      </c>
      <c r="N140" s="80" t="str">
        <f t="shared" si="12"/>
        <v>Normal</v>
      </c>
      <c r="O140" s="80" t="str">
        <f t="shared" si="13"/>
        <v>No</v>
      </c>
    </row>
    <row r="141" spans="1:15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7"/>
        <v>7.9084962439138817E-2</v>
      </c>
      <c r="J141" s="79">
        <f t="shared" si="8"/>
        <v>3.450445999999999</v>
      </c>
      <c r="K141" s="80">
        <f t="shared" si="9"/>
        <v>3.521622466195224</v>
      </c>
      <c r="L141" s="80">
        <f t="shared" si="10"/>
        <v>3.592798932390449</v>
      </c>
      <c r="M141" s="209">
        <f t="shared" si="11"/>
        <v>-3.5023301793533144E-3</v>
      </c>
      <c r="N141" s="80" t="str">
        <f t="shared" si="12"/>
        <v>Normal</v>
      </c>
      <c r="O141" s="80" t="str">
        <f t="shared" si="13"/>
        <v>No</v>
      </c>
    </row>
    <row r="142" spans="1:15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7"/>
        <v>7.8818738095709218E-2</v>
      </c>
      <c r="J142" s="79">
        <f t="shared" si="8"/>
        <v>3.4492249999999989</v>
      </c>
      <c r="K142" s="80">
        <f t="shared" si="9"/>
        <v>3.5201618642861372</v>
      </c>
      <c r="L142" s="80">
        <f t="shared" si="10"/>
        <v>3.5910987285722755</v>
      </c>
      <c r="M142" s="209">
        <f t="shared" si="11"/>
        <v>-7.6999573803096756E-3</v>
      </c>
      <c r="N142" s="80" t="str">
        <f t="shared" si="12"/>
        <v>Normal</v>
      </c>
      <c r="O142" s="80" t="str">
        <f t="shared" si="13"/>
        <v>No</v>
      </c>
    </row>
    <row r="143" spans="1:15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4">_xlfn.STDEV.P(F143:F242)</f>
        <v>7.8966856997097212E-2</v>
      </c>
      <c r="J143" s="79">
        <f t="shared" si="8"/>
        <v>3.4481359999999985</v>
      </c>
      <c r="K143" s="80">
        <f t="shared" si="9"/>
        <v>3.5192061712973861</v>
      </c>
      <c r="L143" s="80">
        <f t="shared" si="10"/>
        <v>3.5902763425947737</v>
      </c>
      <c r="M143" s="209">
        <f t="shared" si="11"/>
        <v>-1.4127885620630185E-4</v>
      </c>
      <c r="N143" s="80" t="str">
        <f t="shared" si="12"/>
        <v>Normal</v>
      </c>
      <c r="O143" s="80" t="str">
        <f t="shared" si="13"/>
        <v>No</v>
      </c>
    </row>
    <row r="144" spans="1:15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4"/>
        <v>7.8625648970294684E-2</v>
      </c>
      <c r="J144" s="79">
        <f t="shared" ref="J144:J207" si="15">AVERAGE(F144:F243)</f>
        <v>3.4466819999999991</v>
      </c>
      <c r="K144" s="80">
        <f t="shared" ref="K144:K207" si="16">J144+(I144*0.9)</f>
        <v>3.5174450840732643</v>
      </c>
      <c r="L144" s="80">
        <f t="shared" ref="L144:L207" si="17">J144+(I144*1.8)</f>
        <v>3.5882081681465294</v>
      </c>
      <c r="M144" s="209">
        <f t="shared" ref="M144:M207" si="18">(F144-F154)/F154</f>
        <v>9.0931982876807458E-3</v>
      </c>
      <c r="N144" s="80" t="str">
        <f t="shared" ref="N144:N207" si="19">IF(M144&lt;-0.075,"Black Swan","Normal")</f>
        <v>Normal</v>
      </c>
      <c r="O144" s="80" t="str">
        <f t="shared" ref="O144:O207" si="20">IF(OR(AND(F144&lt;MIN(F145:F165),F144&lt;K144,N144="Normal"),AND(F144&gt;MAX(F145:F165),F144&gt;L144,N144="Normal")),"Yes","No")</f>
        <v>Yes</v>
      </c>
    </row>
    <row r="145" spans="1:15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4"/>
        <v>7.7243913261822769E-2</v>
      </c>
      <c r="J145" s="79">
        <f t="shared" si="15"/>
        <v>3.4444079999999997</v>
      </c>
      <c r="K145" s="80">
        <f t="shared" si="16"/>
        <v>3.5139275219356403</v>
      </c>
      <c r="L145" s="80">
        <f t="shared" si="17"/>
        <v>3.5834470438712809</v>
      </c>
      <c r="M145" s="209">
        <f t="shared" si="18"/>
        <v>1.2266831724952897E-2</v>
      </c>
      <c r="N145" s="80" t="str">
        <f t="shared" si="19"/>
        <v>Normal</v>
      </c>
      <c r="O145" s="80" t="str">
        <f t="shared" si="20"/>
        <v>No</v>
      </c>
    </row>
    <row r="146" spans="1:15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4"/>
        <v>7.5910971348020578E-2</v>
      </c>
      <c r="J146" s="79">
        <f t="shared" si="15"/>
        <v>3.4422729999999997</v>
      </c>
      <c r="K146" s="80">
        <f t="shared" si="16"/>
        <v>3.5105928742132182</v>
      </c>
      <c r="L146" s="80">
        <f t="shared" si="17"/>
        <v>3.5789127484264367</v>
      </c>
      <c r="M146" s="209">
        <f t="shared" si="18"/>
        <v>9.3984962406015275E-3</v>
      </c>
      <c r="N146" s="80" t="str">
        <f t="shared" si="19"/>
        <v>Normal</v>
      </c>
      <c r="O146" s="80" t="str">
        <f t="shared" si="20"/>
        <v>No</v>
      </c>
    </row>
    <row r="147" spans="1:15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4"/>
        <v>7.4378781920652601E-2</v>
      </c>
      <c r="J147" s="79">
        <f t="shared" si="15"/>
        <v>3.4403199999999998</v>
      </c>
      <c r="K147" s="80">
        <f t="shared" si="16"/>
        <v>3.5072609037285871</v>
      </c>
      <c r="L147" s="80">
        <f t="shared" si="17"/>
        <v>3.5742018074571744</v>
      </c>
      <c r="M147" s="209">
        <f t="shared" si="18"/>
        <v>1.6781083142639243E-2</v>
      </c>
      <c r="N147" s="80" t="str">
        <f t="shared" si="19"/>
        <v>Normal</v>
      </c>
      <c r="O147" s="80" t="str">
        <f t="shared" si="20"/>
        <v>Yes</v>
      </c>
    </row>
    <row r="148" spans="1:15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4"/>
        <v>7.2694611210185306E-2</v>
      </c>
      <c r="J148" s="79">
        <f t="shared" si="15"/>
        <v>3.4384510000000001</v>
      </c>
      <c r="K148" s="80">
        <f t="shared" si="16"/>
        <v>3.5038761500891669</v>
      </c>
      <c r="L148" s="80">
        <f t="shared" si="17"/>
        <v>3.5693013001783336</v>
      </c>
      <c r="M148" s="209">
        <f t="shared" si="18"/>
        <v>2.0467836257309892E-2</v>
      </c>
      <c r="N148" s="80" t="str">
        <f t="shared" si="19"/>
        <v>Normal</v>
      </c>
      <c r="O148" s="80" t="str">
        <f t="shared" si="20"/>
        <v>Yes</v>
      </c>
    </row>
    <row r="149" spans="1:15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4"/>
        <v>7.1070390592707464E-2</v>
      </c>
      <c r="J149" s="79">
        <f t="shared" si="15"/>
        <v>3.4365090000000005</v>
      </c>
      <c r="K149" s="80">
        <f t="shared" si="16"/>
        <v>3.5004723515334373</v>
      </c>
      <c r="L149" s="80">
        <f t="shared" si="17"/>
        <v>3.5644357030668741</v>
      </c>
      <c r="M149" s="209">
        <f t="shared" si="18"/>
        <v>5.4416781797163201E-3</v>
      </c>
      <c r="N149" s="80" t="str">
        <f t="shared" si="19"/>
        <v>Normal</v>
      </c>
      <c r="O149" s="80" t="str">
        <f t="shared" si="20"/>
        <v>No</v>
      </c>
    </row>
    <row r="150" spans="1:15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4"/>
        <v>7.0009435614065627E-2</v>
      </c>
      <c r="J150" s="79">
        <f t="shared" si="15"/>
        <v>3.4347550000000009</v>
      </c>
      <c r="K150" s="80">
        <f t="shared" si="16"/>
        <v>3.4977634920526599</v>
      </c>
      <c r="L150" s="80">
        <f t="shared" si="17"/>
        <v>3.5607719841053189</v>
      </c>
      <c r="M150" s="209">
        <f t="shared" si="18"/>
        <v>-2.0546595738693196E-3</v>
      </c>
      <c r="N150" s="80" t="str">
        <f t="shared" si="19"/>
        <v>Normal</v>
      </c>
      <c r="O150" s="80" t="str">
        <f t="shared" si="20"/>
        <v>No</v>
      </c>
    </row>
    <row r="151" spans="1:15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4"/>
        <v>6.9231515251365117E-2</v>
      </c>
      <c r="J151" s="79">
        <f t="shared" si="15"/>
        <v>3.4332360000000013</v>
      </c>
      <c r="K151" s="80">
        <f t="shared" si="16"/>
        <v>3.4955443637262298</v>
      </c>
      <c r="L151" s="80">
        <f t="shared" si="17"/>
        <v>3.5578527274524583</v>
      </c>
      <c r="M151" s="209">
        <f t="shared" si="18"/>
        <v>3.7422391063987536E-3</v>
      </c>
      <c r="N151" s="80" t="str">
        <f t="shared" si="19"/>
        <v>Normal</v>
      </c>
      <c r="O151" s="80" t="str">
        <f t="shared" si="20"/>
        <v>No</v>
      </c>
    </row>
    <row r="152" spans="1:15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4"/>
        <v>6.8390829794644253E-2</v>
      </c>
      <c r="J152" s="79">
        <f t="shared" si="15"/>
        <v>3.4320800000000009</v>
      </c>
      <c r="K152" s="80">
        <f t="shared" si="16"/>
        <v>3.493631746815181</v>
      </c>
      <c r="L152" s="80">
        <f t="shared" si="17"/>
        <v>3.5551834936303606</v>
      </c>
      <c r="M152" s="209">
        <f t="shared" si="18"/>
        <v>-1.1363959203385209E-4</v>
      </c>
      <c r="N152" s="80" t="str">
        <f t="shared" si="19"/>
        <v>Normal</v>
      </c>
      <c r="O152" s="80" t="str">
        <f t="shared" si="20"/>
        <v>No</v>
      </c>
    </row>
    <row r="153" spans="1:15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4"/>
        <v>6.7839881338339625E-2</v>
      </c>
      <c r="J153" s="79">
        <f t="shared" si="15"/>
        <v>3.4310500000000008</v>
      </c>
      <c r="K153" s="80">
        <f t="shared" si="16"/>
        <v>3.4921058932045064</v>
      </c>
      <c r="L153" s="80">
        <f t="shared" si="17"/>
        <v>3.5531617864090119</v>
      </c>
      <c r="M153" s="209">
        <f t="shared" si="18"/>
        <v>1.5174115082324514E-2</v>
      </c>
      <c r="N153" s="80" t="str">
        <f t="shared" si="19"/>
        <v>Normal</v>
      </c>
      <c r="O153" s="80" t="str">
        <f t="shared" si="20"/>
        <v>No</v>
      </c>
    </row>
    <row r="154" spans="1:15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4"/>
        <v>6.7019181254324503E-2</v>
      </c>
      <c r="J154" s="79">
        <f t="shared" si="15"/>
        <v>3.4296880000000005</v>
      </c>
      <c r="K154" s="80">
        <f t="shared" si="16"/>
        <v>3.4900052631288925</v>
      </c>
      <c r="L154" s="80">
        <f t="shared" si="17"/>
        <v>3.5503225262577844</v>
      </c>
      <c r="M154" s="209">
        <f t="shared" si="18"/>
        <v>2.0209516741358204E-2</v>
      </c>
      <c r="N154" s="80" t="str">
        <f t="shared" si="19"/>
        <v>Normal</v>
      </c>
      <c r="O154" s="80" t="str">
        <f t="shared" si="20"/>
        <v>Yes</v>
      </c>
    </row>
    <row r="155" spans="1:15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4"/>
        <v>6.5517288794638015E-2</v>
      </c>
      <c r="J155" s="79">
        <f t="shared" si="15"/>
        <v>3.4278870000000006</v>
      </c>
      <c r="K155" s="80">
        <f t="shared" si="16"/>
        <v>3.486852559915175</v>
      </c>
      <c r="L155" s="80">
        <f t="shared" si="17"/>
        <v>3.5458181198303489</v>
      </c>
      <c r="M155" s="209">
        <f t="shared" si="18"/>
        <v>1.6211116193961629E-2</v>
      </c>
      <c r="N155" s="80" t="str">
        <f t="shared" si="19"/>
        <v>Normal</v>
      </c>
      <c r="O155" s="80" t="str">
        <f t="shared" si="20"/>
        <v>No</v>
      </c>
    </row>
    <row r="156" spans="1:15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4"/>
        <v>6.4380740373189263E-2</v>
      </c>
      <c r="J156" s="79">
        <f t="shared" si="15"/>
        <v>3.426237</v>
      </c>
      <c r="K156" s="80">
        <f t="shared" si="16"/>
        <v>3.4841796663358702</v>
      </c>
      <c r="L156" s="80">
        <f t="shared" si="17"/>
        <v>3.5421223326717408</v>
      </c>
      <c r="M156" s="209">
        <f t="shared" si="18"/>
        <v>2.1757202235917976E-2</v>
      </c>
      <c r="N156" s="80" t="str">
        <f t="shared" si="19"/>
        <v>Normal</v>
      </c>
      <c r="O156" s="80" t="str">
        <f t="shared" si="20"/>
        <v>Yes</v>
      </c>
    </row>
    <row r="157" spans="1:15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4"/>
        <v>6.3020744925778194E-2</v>
      </c>
      <c r="J157" s="79">
        <f t="shared" si="15"/>
        <v>3.4243970000000008</v>
      </c>
      <c r="K157" s="80">
        <f t="shared" si="16"/>
        <v>3.4811156704332014</v>
      </c>
      <c r="L157" s="80">
        <f t="shared" si="17"/>
        <v>3.5378343408664015</v>
      </c>
      <c r="M157" s="209">
        <f t="shared" si="18"/>
        <v>1.4327879187322642E-2</v>
      </c>
      <c r="N157" s="80" t="str">
        <f t="shared" si="19"/>
        <v>Normal</v>
      </c>
      <c r="O157" s="80" t="str">
        <f t="shared" si="20"/>
        <v>No</v>
      </c>
    </row>
    <row r="158" spans="1:15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4"/>
        <v>6.2092561422444174E-2</v>
      </c>
      <c r="J158" s="79">
        <f t="shared" si="15"/>
        <v>3.4228040000000011</v>
      </c>
      <c r="K158" s="80">
        <f t="shared" si="16"/>
        <v>3.478687305280201</v>
      </c>
      <c r="L158" s="80">
        <f t="shared" si="17"/>
        <v>3.5345706105604004</v>
      </c>
      <c r="M158" s="209">
        <f t="shared" si="18"/>
        <v>6.0834547168194947E-3</v>
      </c>
      <c r="N158" s="80" t="str">
        <f t="shared" si="19"/>
        <v>Normal</v>
      </c>
      <c r="O158" s="80" t="str">
        <f t="shared" si="20"/>
        <v>No</v>
      </c>
    </row>
    <row r="159" spans="1:15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4"/>
        <v>6.1307521528765119E-2</v>
      </c>
      <c r="J159" s="79">
        <f t="shared" si="15"/>
        <v>3.4216020000000014</v>
      </c>
      <c r="K159" s="80">
        <f t="shared" si="16"/>
        <v>3.47677876937589</v>
      </c>
      <c r="L159" s="80">
        <f t="shared" si="17"/>
        <v>3.5319555387517787</v>
      </c>
      <c r="M159" s="209">
        <f t="shared" si="18"/>
        <v>5.7851005303008749E-3</v>
      </c>
      <c r="N159" s="80" t="str">
        <f t="shared" si="19"/>
        <v>Normal</v>
      </c>
      <c r="O159" s="80" t="str">
        <f t="shared" si="20"/>
        <v>No</v>
      </c>
    </row>
    <row r="160" spans="1:15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4"/>
        <v>6.0115708920381206E-2</v>
      </c>
      <c r="J160" s="79">
        <f t="shared" si="15"/>
        <v>3.4199710000000016</v>
      </c>
      <c r="K160" s="80">
        <f t="shared" si="16"/>
        <v>3.4740751380283448</v>
      </c>
      <c r="L160" s="80">
        <f t="shared" si="17"/>
        <v>3.5281792760566879</v>
      </c>
      <c r="M160" s="209">
        <f t="shared" si="18"/>
        <v>8.9166548345875601E-3</v>
      </c>
      <c r="N160" s="80" t="str">
        <f t="shared" si="19"/>
        <v>Normal</v>
      </c>
      <c r="O160" s="80" t="str">
        <f t="shared" si="20"/>
        <v>Yes</v>
      </c>
    </row>
    <row r="161" spans="1:15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4"/>
        <v>5.867269364022757E-2</v>
      </c>
      <c r="J161" s="79">
        <f t="shared" si="15"/>
        <v>3.4183610000000018</v>
      </c>
      <c r="K161" s="80">
        <f t="shared" si="16"/>
        <v>3.4711664242762064</v>
      </c>
      <c r="L161" s="80">
        <f t="shared" si="17"/>
        <v>3.5239718485524114</v>
      </c>
      <c r="M161" s="209">
        <f t="shared" si="18"/>
        <v>2.5295588904046401E-3</v>
      </c>
      <c r="N161" s="80" t="str">
        <f t="shared" si="19"/>
        <v>Normal</v>
      </c>
      <c r="O161" s="80" t="str">
        <f t="shared" si="20"/>
        <v>Yes</v>
      </c>
    </row>
    <row r="162" spans="1:15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4"/>
        <v>5.7679078451376119E-2</v>
      </c>
      <c r="J162" s="79">
        <f t="shared" si="15"/>
        <v>3.4170530000000019</v>
      </c>
      <c r="K162" s="80">
        <f t="shared" si="16"/>
        <v>3.4689641706062404</v>
      </c>
      <c r="L162" s="80">
        <f t="shared" si="17"/>
        <v>3.5208753412124789</v>
      </c>
      <c r="M162" s="209">
        <f t="shared" si="18"/>
        <v>6.3758005489478464E-3</v>
      </c>
      <c r="N162" s="80" t="str">
        <f t="shared" si="19"/>
        <v>Normal</v>
      </c>
      <c r="O162" s="80" t="str">
        <f t="shared" si="20"/>
        <v>No</v>
      </c>
    </row>
    <row r="163" spans="1:15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4"/>
        <v>5.6793953164047332E-2</v>
      </c>
      <c r="J163" s="79">
        <f t="shared" si="15"/>
        <v>3.4157780000000013</v>
      </c>
      <c r="K163" s="80">
        <f t="shared" si="16"/>
        <v>3.4668925578476437</v>
      </c>
      <c r="L163" s="80">
        <f t="shared" si="17"/>
        <v>3.5180071156952866</v>
      </c>
      <c r="M163" s="209">
        <f t="shared" si="18"/>
        <v>3.7303796378664489E-4</v>
      </c>
      <c r="N163" s="80" t="str">
        <f t="shared" si="19"/>
        <v>Normal</v>
      </c>
      <c r="O163" s="80" t="str">
        <f t="shared" si="20"/>
        <v>No</v>
      </c>
    </row>
    <row r="164" spans="1:15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4"/>
        <v>5.6359767352252274E-2</v>
      </c>
      <c r="J164" s="79">
        <f t="shared" si="15"/>
        <v>3.4149680000000018</v>
      </c>
      <c r="K164" s="80">
        <f t="shared" si="16"/>
        <v>3.4656917906170288</v>
      </c>
      <c r="L164" s="80">
        <f t="shared" si="17"/>
        <v>3.5164155812340558</v>
      </c>
      <c r="M164" s="209">
        <f t="shared" si="18"/>
        <v>5.1068713240567543E-3</v>
      </c>
      <c r="N164" s="80" t="str">
        <f t="shared" si="19"/>
        <v>Normal</v>
      </c>
      <c r="O164" s="80" t="str">
        <f t="shared" si="20"/>
        <v>No</v>
      </c>
    </row>
    <row r="165" spans="1:15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4"/>
        <v>5.5720379135465341E-2</v>
      </c>
      <c r="J165" s="79">
        <f t="shared" si="15"/>
        <v>3.4138070000000016</v>
      </c>
      <c r="K165" s="80">
        <f t="shared" si="16"/>
        <v>3.4639553412219204</v>
      </c>
      <c r="L165" s="80">
        <f t="shared" si="17"/>
        <v>3.5141036824438392</v>
      </c>
      <c r="M165" s="209">
        <f t="shared" si="18"/>
        <v>1.2916304662612213E-2</v>
      </c>
      <c r="N165" s="80" t="str">
        <f t="shared" si="19"/>
        <v>Normal</v>
      </c>
      <c r="O165" s="80" t="str">
        <f t="shared" si="20"/>
        <v>No</v>
      </c>
    </row>
    <row r="166" spans="1:15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4"/>
        <v>5.5433147222577951E-2</v>
      </c>
      <c r="J166" s="79">
        <f t="shared" si="15"/>
        <v>3.4123330000000012</v>
      </c>
      <c r="K166" s="80">
        <f t="shared" si="16"/>
        <v>3.4622228325003213</v>
      </c>
      <c r="L166" s="80">
        <f t="shared" si="17"/>
        <v>3.5121126650006413</v>
      </c>
      <c r="M166" s="209">
        <f t="shared" si="18"/>
        <v>8.8493015992365844E-3</v>
      </c>
      <c r="N166" s="80" t="str">
        <f t="shared" si="19"/>
        <v>Normal</v>
      </c>
      <c r="O166" s="80" t="str">
        <f t="shared" si="20"/>
        <v>No</v>
      </c>
    </row>
    <row r="167" spans="1:15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4"/>
        <v>5.5372150039528008E-2</v>
      </c>
      <c r="J167" s="79">
        <f t="shared" si="15"/>
        <v>3.4108400000000012</v>
      </c>
      <c r="K167" s="80">
        <f t="shared" si="16"/>
        <v>3.4606749350355765</v>
      </c>
      <c r="L167" s="80">
        <f t="shared" si="17"/>
        <v>3.5105098700711515</v>
      </c>
      <c r="M167" s="209">
        <f t="shared" si="18"/>
        <v>4.8374557286417477E-3</v>
      </c>
      <c r="N167" s="80" t="str">
        <f t="shared" si="19"/>
        <v>Normal</v>
      </c>
      <c r="O167" s="80" t="str">
        <f t="shared" si="20"/>
        <v>No</v>
      </c>
    </row>
    <row r="168" spans="1:15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4"/>
        <v>5.5168923090812658E-2</v>
      </c>
      <c r="J168" s="79">
        <f t="shared" si="15"/>
        <v>3.4094050000000009</v>
      </c>
      <c r="K168" s="80">
        <f t="shared" si="16"/>
        <v>3.4590570307817323</v>
      </c>
      <c r="L168" s="80">
        <f t="shared" si="17"/>
        <v>3.5087090615634637</v>
      </c>
      <c r="M168" s="209">
        <f t="shared" si="18"/>
        <v>2.2614072250530257E-3</v>
      </c>
      <c r="N168" s="80" t="str">
        <f t="shared" si="19"/>
        <v>Normal</v>
      </c>
      <c r="O168" s="80" t="str">
        <f t="shared" si="20"/>
        <v>No</v>
      </c>
    </row>
    <row r="169" spans="1:15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4"/>
        <v>5.4839253924538423E-2</v>
      </c>
      <c r="J169" s="79">
        <f t="shared" si="15"/>
        <v>3.4077730000000006</v>
      </c>
      <c r="K169" s="80">
        <f t="shared" si="16"/>
        <v>3.4571283285320851</v>
      </c>
      <c r="L169" s="80">
        <f t="shared" si="17"/>
        <v>3.50648365706417</v>
      </c>
      <c r="M169" s="209">
        <f t="shared" si="18"/>
        <v>2.1168770995019161E-2</v>
      </c>
      <c r="N169" s="80" t="str">
        <f t="shared" si="19"/>
        <v>Normal</v>
      </c>
      <c r="O169" s="80" t="str">
        <f t="shared" si="20"/>
        <v>Yes</v>
      </c>
    </row>
    <row r="170" spans="1:15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4"/>
        <v>5.3998831061422066E-2</v>
      </c>
      <c r="J170" s="79">
        <f t="shared" si="15"/>
        <v>3.4058620000000004</v>
      </c>
      <c r="K170" s="80">
        <f t="shared" si="16"/>
        <v>3.4544609479552801</v>
      </c>
      <c r="L170" s="80">
        <f t="shared" si="17"/>
        <v>3.5030598959105603</v>
      </c>
      <c r="M170" s="209">
        <f t="shared" si="18"/>
        <v>2.072463768115939E-2</v>
      </c>
      <c r="N170" s="80" t="str">
        <f t="shared" si="19"/>
        <v>Normal</v>
      </c>
      <c r="O170" s="80" t="str">
        <f t="shared" si="20"/>
        <v>Yes</v>
      </c>
    </row>
    <row r="171" spans="1:15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4"/>
        <v>5.317313547271782E-2</v>
      </c>
      <c r="J171" s="79">
        <f t="shared" si="15"/>
        <v>3.4040080000000001</v>
      </c>
      <c r="K171" s="80">
        <f t="shared" si="16"/>
        <v>3.4518638219254463</v>
      </c>
      <c r="L171" s="80">
        <f t="shared" si="17"/>
        <v>3.4997196438508924</v>
      </c>
      <c r="M171" s="209">
        <f t="shared" si="18"/>
        <v>2.7480068919195185E-2</v>
      </c>
      <c r="N171" s="80" t="str">
        <f t="shared" si="19"/>
        <v>Normal</v>
      </c>
      <c r="O171" s="80" t="str">
        <f t="shared" si="20"/>
        <v>Yes</v>
      </c>
    </row>
    <row r="172" spans="1:15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4"/>
        <v>5.3166797909973855E-2</v>
      </c>
      <c r="J172" s="79">
        <f t="shared" si="15"/>
        <v>3.4016999999999999</v>
      </c>
      <c r="K172" s="80">
        <f t="shared" si="16"/>
        <v>3.4495501181189763</v>
      </c>
      <c r="L172" s="80">
        <f t="shared" si="17"/>
        <v>3.497400236237953</v>
      </c>
      <c r="M172" s="209">
        <f t="shared" si="18"/>
        <v>3.0888941287432213E-2</v>
      </c>
      <c r="N172" s="80" t="str">
        <f t="shared" si="19"/>
        <v>Normal</v>
      </c>
      <c r="O172" s="80" t="str">
        <f t="shared" si="20"/>
        <v>Yes</v>
      </c>
    </row>
    <row r="173" spans="1:15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4"/>
        <v>5.4167202429145273E-2</v>
      </c>
      <c r="J173" s="79">
        <f t="shared" si="15"/>
        <v>3.3993090000000006</v>
      </c>
      <c r="K173" s="80">
        <f t="shared" si="16"/>
        <v>3.4480594821862312</v>
      </c>
      <c r="L173" s="80">
        <f t="shared" si="17"/>
        <v>3.4968099643724622</v>
      </c>
      <c r="M173" s="209">
        <f t="shared" si="18"/>
        <v>2.7812186633634179E-2</v>
      </c>
      <c r="N173" s="80" t="str">
        <f t="shared" si="19"/>
        <v>Normal</v>
      </c>
      <c r="O173" s="80" t="str">
        <f t="shared" si="20"/>
        <v>No</v>
      </c>
    </row>
    <row r="174" spans="1:15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4"/>
        <v>5.5439735064302047E-2</v>
      </c>
      <c r="J174" s="79">
        <f t="shared" si="15"/>
        <v>3.3969760000000004</v>
      </c>
      <c r="K174" s="80">
        <f t="shared" si="16"/>
        <v>3.4468717615578721</v>
      </c>
      <c r="L174" s="80">
        <f t="shared" si="17"/>
        <v>3.4967675231157442</v>
      </c>
      <c r="M174" s="209">
        <f t="shared" si="18"/>
        <v>2.0106532428002869E-2</v>
      </c>
      <c r="N174" s="80" t="str">
        <f t="shared" si="19"/>
        <v>Normal</v>
      </c>
      <c r="O174" s="80" t="str">
        <f t="shared" si="20"/>
        <v>No</v>
      </c>
    </row>
    <row r="175" spans="1:15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4"/>
        <v>5.7070653500726633E-2</v>
      </c>
      <c r="J175" s="79">
        <f t="shared" si="15"/>
        <v>3.3944530000000004</v>
      </c>
      <c r="K175" s="80">
        <f t="shared" si="16"/>
        <v>3.4458165881506542</v>
      </c>
      <c r="L175" s="80">
        <f t="shared" si="17"/>
        <v>3.4971801763013084</v>
      </c>
      <c r="M175" s="209">
        <f t="shared" si="18"/>
        <v>2.0782215390073029E-2</v>
      </c>
      <c r="N175" s="80" t="str">
        <f t="shared" si="19"/>
        <v>Normal</v>
      </c>
      <c r="O175" s="80" t="str">
        <f t="shared" si="20"/>
        <v>No</v>
      </c>
    </row>
    <row r="176" spans="1:15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4"/>
        <v>5.9197909794181089E-2</v>
      </c>
      <c r="J176" s="79">
        <f t="shared" si="15"/>
        <v>3.3921740000000007</v>
      </c>
      <c r="K176" s="80">
        <f t="shared" si="16"/>
        <v>3.4454521188147638</v>
      </c>
      <c r="L176" s="80">
        <f t="shared" si="17"/>
        <v>3.4987302376295268</v>
      </c>
      <c r="M176" s="209">
        <f t="shared" si="18"/>
        <v>2.4927381587527369E-2</v>
      </c>
      <c r="N176" s="80" t="str">
        <f t="shared" si="19"/>
        <v>Normal</v>
      </c>
      <c r="O176" s="80" t="str">
        <f t="shared" si="20"/>
        <v>No</v>
      </c>
    </row>
    <row r="177" spans="1:15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4"/>
        <v>6.0075793827464329E-2</v>
      </c>
      <c r="J177" s="79">
        <f t="shared" si="15"/>
        <v>3.390286000000001</v>
      </c>
      <c r="K177" s="80">
        <f t="shared" si="16"/>
        <v>3.444354214444719</v>
      </c>
      <c r="L177" s="80">
        <f t="shared" si="17"/>
        <v>3.498422428889437</v>
      </c>
      <c r="M177" s="209">
        <f t="shared" si="18"/>
        <v>8.1572224802601706E-3</v>
      </c>
      <c r="N177" s="80" t="str">
        <f t="shared" si="19"/>
        <v>Normal</v>
      </c>
      <c r="O177" s="80" t="str">
        <f t="shared" si="20"/>
        <v>No</v>
      </c>
    </row>
    <row r="178" spans="1:15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4"/>
        <v>6.0534789493315345E-2</v>
      </c>
      <c r="J178" s="79">
        <f t="shared" si="15"/>
        <v>3.3883310000000013</v>
      </c>
      <c r="K178" s="80">
        <f t="shared" si="16"/>
        <v>3.4428123105439852</v>
      </c>
      <c r="L178" s="80">
        <f t="shared" si="17"/>
        <v>3.497293621087969</v>
      </c>
      <c r="M178" s="209">
        <f t="shared" si="18"/>
        <v>7.1614769830128245E-4</v>
      </c>
      <c r="N178" s="80" t="str">
        <f t="shared" si="19"/>
        <v>Normal</v>
      </c>
      <c r="O178" s="80" t="str">
        <f t="shared" si="20"/>
        <v>No</v>
      </c>
    </row>
    <row r="179" spans="1:15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4"/>
        <v>6.0258934101094098E-2</v>
      </c>
      <c r="J179" s="79">
        <f t="shared" si="15"/>
        <v>3.3863810000000005</v>
      </c>
      <c r="K179" s="80">
        <f t="shared" si="16"/>
        <v>3.4406140406909853</v>
      </c>
      <c r="L179" s="80">
        <f t="shared" si="17"/>
        <v>3.4948470813819701</v>
      </c>
      <c r="M179" s="209">
        <f t="shared" si="18"/>
        <v>-3.405483405483415E-3</v>
      </c>
      <c r="N179" s="80" t="str">
        <f t="shared" si="19"/>
        <v>Normal</v>
      </c>
      <c r="O179" s="80" t="str">
        <f t="shared" si="20"/>
        <v>No</v>
      </c>
    </row>
    <row r="180" spans="1:15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4"/>
        <v>6.0250247957996002E-2</v>
      </c>
      <c r="J180" s="79">
        <f t="shared" si="15"/>
        <v>3.3850390000000008</v>
      </c>
      <c r="K180" s="80">
        <f t="shared" si="16"/>
        <v>3.4392642231621973</v>
      </c>
      <c r="L180" s="80">
        <f t="shared" si="17"/>
        <v>3.4934894463243937</v>
      </c>
      <c r="M180" s="209">
        <f t="shared" si="18"/>
        <v>-6.1073980179764589E-3</v>
      </c>
      <c r="N180" s="80" t="str">
        <f t="shared" si="19"/>
        <v>Normal</v>
      </c>
      <c r="O180" s="80" t="str">
        <f t="shared" si="20"/>
        <v>No</v>
      </c>
    </row>
    <row r="181" spans="1:15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4"/>
        <v>6.0467334148282079E-2</v>
      </c>
      <c r="J181" s="79">
        <f t="shared" si="15"/>
        <v>3.3835490000000008</v>
      </c>
      <c r="K181" s="80">
        <f t="shared" si="16"/>
        <v>3.4379696007334548</v>
      </c>
      <c r="L181" s="80">
        <f t="shared" si="17"/>
        <v>3.4923902014669084</v>
      </c>
      <c r="M181" s="209">
        <f t="shared" si="18"/>
        <v>-8.3403318757058684E-3</v>
      </c>
      <c r="N181" s="80" t="str">
        <f t="shared" si="19"/>
        <v>Normal</v>
      </c>
      <c r="O181" s="80" t="str">
        <f t="shared" si="20"/>
        <v>No</v>
      </c>
    </row>
    <row r="182" spans="1:15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4"/>
        <v>6.0868878944826975E-2</v>
      </c>
      <c r="J182" s="79">
        <f t="shared" si="15"/>
        <v>3.382324000000001</v>
      </c>
      <c r="K182" s="80">
        <f t="shared" si="16"/>
        <v>3.4371059910503452</v>
      </c>
      <c r="L182" s="80">
        <f t="shared" si="17"/>
        <v>3.4918879821006894</v>
      </c>
      <c r="M182" s="209">
        <f t="shared" si="18"/>
        <v>-2.0016752837873009E-2</v>
      </c>
      <c r="N182" s="80" t="str">
        <f t="shared" si="19"/>
        <v>Normal</v>
      </c>
      <c r="O182" s="80" t="str">
        <f t="shared" si="20"/>
        <v>No</v>
      </c>
    </row>
    <row r="183" spans="1:15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4"/>
        <v>6.1178870690786716E-2</v>
      </c>
      <c r="J183" s="79">
        <f t="shared" si="15"/>
        <v>3.3815910000000007</v>
      </c>
      <c r="K183" s="80">
        <f t="shared" si="16"/>
        <v>3.4366519836217089</v>
      </c>
      <c r="L183" s="80">
        <f t="shared" si="17"/>
        <v>3.4917129672434166</v>
      </c>
      <c r="M183" s="209">
        <f t="shared" si="18"/>
        <v>-2.6892058663146146E-2</v>
      </c>
      <c r="N183" s="80" t="str">
        <f t="shared" si="19"/>
        <v>Normal</v>
      </c>
      <c r="O183" s="80" t="str">
        <f t="shared" si="20"/>
        <v>No</v>
      </c>
    </row>
    <row r="184" spans="1:15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4"/>
        <v>6.1405939093869419E-2</v>
      </c>
      <c r="J184" s="79">
        <f t="shared" si="15"/>
        <v>3.3809620000000007</v>
      </c>
      <c r="K184" s="80">
        <f t="shared" si="16"/>
        <v>3.4362273451844834</v>
      </c>
      <c r="L184" s="80">
        <f t="shared" si="17"/>
        <v>3.4914926903689656</v>
      </c>
      <c r="M184" s="209">
        <f t="shared" si="18"/>
        <v>-1.940075766272532E-2</v>
      </c>
      <c r="N184" s="80" t="str">
        <f t="shared" si="19"/>
        <v>Normal</v>
      </c>
      <c r="O184" s="80" t="str">
        <f t="shared" si="20"/>
        <v>No</v>
      </c>
    </row>
    <row r="185" spans="1:15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4"/>
        <v>6.158446852900494E-2</v>
      </c>
      <c r="J185" s="79">
        <f t="shared" si="15"/>
        <v>3.3800060000000007</v>
      </c>
      <c r="K185" s="80">
        <f t="shared" si="16"/>
        <v>3.4354320216761054</v>
      </c>
      <c r="L185" s="80">
        <f t="shared" si="17"/>
        <v>3.4908580433522096</v>
      </c>
      <c r="M185" s="209">
        <f t="shared" si="18"/>
        <v>-2.6813199459132998E-2</v>
      </c>
      <c r="N185" s="80" t="str">
        <f t="shared" si="19"/>
        <v>Normal</v>
      </c>
      <c r="O185" s="80" t="str">
        <f t="shared" si="20"/>
        <v>No</v>
      </c>
    </row>
    <row r="186" spans="1:15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4"/>
        <v>6.1919210072480753E-2</v>
      </c>
      <c r="J186" s="79">
        <f t="shared" si="15"/>
        <v>3.3793319999999998</v>
      </c>
      <c r="K186" s="80">
        <f t="shared" si="16"/>
        <v>3.4350592890652325</v>
      </c>
      <c r="L186" s="80">
        <f t="shared" si="17"/>
        <v>3.4907865781304652</v>
      </c>
      <c r="M186" s="209">
        <f t="shared" si="18"/>
        <v>-2.7667300708974604E-2</v>
      </c>
      <c r="N186" s="80" t="str">
        <f t="shared" si="19"/>
        <v>Normal</v>
      </c>
      <c r="O186" s="80" t="str">
        <f t="shared" si="20"/>
        <v>No</v>
      </c>
    </row>
    <row r="187" spans="1:15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4"/>
        <v>6.2869496069238529E-2</v>
      </c>
      <c r="J187" s="79">
        <f t="shared" si="15"/>
        <v>3.3782919999999996</v>
      </c>
      <c r="K187" s="80">
        <f t="shared" si="16"/>
        <v>3.4348745464623143</v>
      </c>
      <c r="L187" s="80">
        <f t="shared" si="17"/>
        <v>3.4914570929246289</v>
      </c>
      <c r="M187" s="209">
        <f t="shared" si="18"/>
        <v>-1.3625163067111606E-3</v>
      </c>
      <c r="N187" s="80" t="str">
        <f t="shared" si="19"/>
        <v>Normal</v>
      </c>
      <c r="O187" s="80" t="str">
        <f t="shared" si="20"/>
        <v>No</v>
      </c>
    </row>
    <row r="188" spans="1:15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4"/>
        <v>6.3775936676774878E-2</v>
      </c>
      <c r="J188" s="79">
        <f t="shared" si="15"/>
        <v>3.3763510000000001</v>
      </c>
      <c r="K188" s="80">
        <f t="shared" si="16"/>
        <v>3.4337493430090973</v>
      </c>
      <c r="L188" s="80">
        <f t="shared" si="17"/>
        <v>3.4911476860181949</v>
      </c>
      <c r="M188" s="209">
        <f t="shared" si="18"/>
        <v>1.0361494602182298E-2</v>
      </c>
      <c r="N188" s="80" t="str">
        <f t="shared" si="19"/>
        <v>Normal</v>
      </c>
      <c r="O188" s="80" t="str">
        <f t="shared" si="20"/>
        <v>No</v>
      </c>
    </row>
    <row r="189" spans="1:15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4"/>
        <v>6.4497629444809829E-2</v>
      </c>
      <c r="J189" s="79">
        <f t="shared" si="15"/>
        <v>3.3736860000000002</v>
      </c>
      <c r="K189" s="80">
        <f t="shared" si="16"/>
        <v>3.4317338665003292</v>
      </c>
      <c r="L189" s="80">
        <f t="shared" si="17"/>
        <v>3.4897817330006577</v>
      </c>
      <c r="M189" s="209">
        <f t="shared" si="18"/>
        <v>4.2022895232574865E-3</v>
      </c>
      <c r="N189" s="80" t="str">
        <f t="shared" si="19"/>
        <v>Normal</v>
      </c>
      <c r="O189" s="80" t="str">
        <f t="shared" si="20"/>
        <v>No</v>
      </c>
    </row>
    <row r="190" spans="1:15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4"/>
        <v>6.6122875096293263E-2</v>
      </c>
      <c r="J190" s="79">
        <f t="shared" si="15"/>
        <v>3.3710330000000006</v>
      </c>
      <c r="K190" s="80">
        <f t="shared" si="16"/>
        <v>3.4305435875866643</v>
      </c>
      <c r="L190" s="80">
        <f t="shared" si="17"/>
        <v>3.4900541751733285</v>
      </c>
      <c r="M190" s="209">
        <f t="shared" si="18"/>
        <v>6.0574442802075589E-3</v>
      </c>
      <c r="N190" s="80" t="str">
        <f t="shared" si="19"/>
        <v>Normal</v>
      </c>
      <c r="O190" s="80" t="str">
        <f t="shared" si="20"/>
        <v>No</v>
      </c>
    </row>
    <row r="191" spans="1:15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4"/>
        <v>6.6879189969675915E-2</v>
      </c>
      <c r="J191" s="79">
        <f t="shared" si="15"/>
        <v>3.3685930000000002</v>
      </c>
      <c r="K191" s="80">
        <f t="shared" si="16"/>
        <v>3.4287842709727085</v>
      </c>
      <c r="L191" s="80">
        <f t="shared" si="17"/>
        <v>3.4889755419454169</v>
      </c>
      <c r="M191" s="209">
        <f t="shared" si="18"/>
        <v>3.3706232747348699E-3</v>
      </c>
      <c r="N191" s="80" t="str">
        <f t="shared" si="19"/>
        <v>Normal</v>
      </c>
      <c r="O191" s="80" t="str">
        <f t="shared" si="20"/>
        <v>No</v>
      </c>
    </row>
    <row r="192" spans="1:15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4"/>
        <v>6.7756749412881373E-2</v>
      </c>
      <c r="J192" s="79">
        <f t="shared" si="15"/>
        <v>3.366353000000001</v>
      </c>
      <c r="K192" s="80">
        <f t="shared" si="16"/>
        <v>3.4273340744715943</v>
      </c>
      <c r="L192" s="80">
        <f t="shared" si="17"/>
        <v>3.4883151489431876</v>
      </c>
      <c r="M192" s="209">
        <f t="shared" si="18"/>
        <v>8.4765511214681399E-3</v>
      </c>
      <c r="N192" s="80" t="str">
        <f t="shared" si="19"/>
        <v>Normal</v>
      </c>
      <c r="O192" s="80" t="str">
        <f t="shared" si="20"/>
        <v>No</v>
      </c>
    </row>
    <row r="193" spans="1:15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4"/>
        <v>6.8502950848850303E-2</v>
      </c>
      <c r="J193" s="79">
        <f t="shared" si="15"/>
        <v>3.3639850000000009</v>
      </c>
      <c r="K193" s="80">
        <f t="shared" si="16"/>
        <v>3.4256376557639663</v>
      </c>
      <c r="L193" s="80">
        <f t="shared" si="17"/>
        <v>3.4872903115279312</v>
      </c>
      <c r="M193" s="209">
        <f t="shared" si="18"/>
        <v>1.8860752090765608E-2</v>
      </c>
      <c r="N193" s="80" t="str">
        <f t="shared" si="19"/>
        <v>Normal</v>
      </c>
      <c r="O193" s="80" t="str">
        <f t="shared" si="20"/>
        <v>No</v>
      </c>
    </row>
    <row r="194" spans="1:15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4"/>
        <v>6.9028670449314045E-2</v>
      </c>
      <c r="J194" s="79">
        <f t="shared" si="15"/>
        <v>3.3612840000000013</v>
      </c>
      <c r="K194" s="80">
        <f t="shared" si="16"/>
        <v>3.4234098034043838</v>
      </c>
      <c r="L194" s="80">
        <f t="shared" si="17"/>
        <v>3.4855356068087664</v>
      </c>
      <c r="M194" s="209">
        <f t="shared" si="18"/>
        <v>1.7283662267896807E-2</v>
      </c>
      <c r="N194" s="80" t="str">
        <f t="shared" si="19"/>
        <v>Normal</v>
      </c>
      <c r="O194" s="80" t="str">
        <f t="shared" si="20"/>
        <v>No</v>
      </c>
    </row>
    <row r="195" spans="1:15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4"/>
        <v>6.9143425168268893E-2</v>
      </c>
      <c r="J195" s="79">
        <f t="shared" si="15"/>
        <v>3.358734000000001</v>
      </c>
      <c r="K195" s="80">
        <f t="shared" si="16"/>
        <v>3.420963082651443</v>
      </c>
      <c r="L195" s="80">
        <f t="shared" si="17"/>
        <v>3.483192165302885</v>
      </c>
      <c r="M195" s="209">
        <f t="shared" si="18"/>
        <v>1.6137047972637219E-2</v>
      </c>
      <c r="N195" s="80" t="str">
        <f t="shared" si="19"/>
        <v>Normal</v>
      </c>
      <c r="O195" s="80" t="str">
        <f t="shared" si="20"/>
        <v>No</v>
      </c>
    </row>
    <row r="196" spans="1:15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4"/>
        <v>6.943804709235421E-2</v>
      </c>
      <c r="J196" s="79">
        <f t="shared" si="15"/>
        <v>3.3562040000000009</v>
      </c>
      <c r="K196" s="80">
        <f t="shared" si="16"/>
        <v>3.4186982423831198</v>
      </c>
      <c r="L196" s="80">
        <f t="shared" si="17"/>
        <v>3.4811924847662383</v>
      </c>
      <c r="M196" s="209">
        <f t="shared" si="18"/>
        <v>1.9989417367276163E-2</v>
      </c>
      <c r="N196" s="80" t="str">
        <f t="shared" si="19"/>
        <v>Normal</v>
      </c>
      <c r="O196" s="80" t="str">
        <f t="shared" si="20"/>
        <v>No</v>
      </c>
    </row>
    <row r="197" spans="1:15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4"/>
        <v>6.9257830423714542E-2</v>
      </c>
      <c r="J197" s="79">
        <f t="shared" si="15"/>
        <v>3.3540250000000005</v>
      </c>
      <c r="K197" s="80">
        <f t="shared" si="16"/>
        <v>3.4163570473813434</v>
      </c>
      <c r="L197" s="80">
        <f t="shared" si="17"/>
        <v>3.4786890947626867</v>
      </c>
      <c r="M197" s="209">
        <f t="shared" si="18"/>
        <v>2.514190614877114E-2</v>
      </c>
      <c r="N197" s="80" t="str">
        <f t="shared" si="19"/>
        <v>Normal</v>
      </c>
      <c r="O197" s="80" t="str">
        <f t="shared" si="20"/>
        <v>No</v>
      </c>
    </row>
    <row r="198" spans="1:15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4"/>
        <v>6.9356595728164175E-2</v>
      </c>
      <c r="J198" s="79">
        <f t="shared" si="15"/>
        <v>3.3520270000000005</v>
      </c>
      <c r="K198" s="80">
        <f t="shared" si="16"/>
        <v>3.4144479361553484</v>
      </c>
      <c r="L198" s="80">
        <f t="shared" si="17"/>
        <v>3.4768688723106962</v>
      </c>
      <c r="M198" s="209">
        <f t="shared" si="18"/>
        <v>2.3945707257801613E-2</v>
      </c>
      <c r="N198" s="80" t="str">
        <f t="shared" si="19"/>
        <v>Normal</v>
      </c>
      <c r="O198" s="80" t="str">
        <f t="shared" si="20"/>
        <v>No</v>
      </c>
    </row>
    <row r="199" spans="1:15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4"/>
        <v>6.9078654416541735E-2</v>
      </c>
      <c r="J199" s="79">
        <f t="shared" si="15"/>
        <v>3.3501520000000005</v>
      </c>
      <c r="K199" s="80">
        <f t="shared" si="16"/>
        <v>3.4123227889748882</v>
      </c>
      <c r="L199" s="80">
        <f t="shared" si="17"/>
        <v>3.4744935779497754</v>
      </c>
      <c r="M199" s="209">
        <f t="shared" si="18"/>
        <v>2.2491554554613838E-2</v>
      </c>
      <c r="N199" s="80" t="str">
        <f t="shared" si="19"/>
        <v>Normal</v>
      </c>
      <c r="O199" s="80" t="str">
        <f t="shared" si="20"/>
        <v>No</v>
      </c>
    </row>
    <row r="200" spans="1:15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4"/>
        <v>6.912401293327812E-2</v>
      </c>
      <c r="J200" s="79">
        <f t="shared" si="15"/>
        <v>3.348094000000001</v>
      </c>
      <c r="K200" s="80">
        <f t="shared" si="16"/>
        <v>3.4103056116399513</v>
      </c>
      <c r="L200" s="80">
        <f t="shared" si="17"/>
        <v>3.4725172232799015</v>
      </c>
      <c r="M200" s="209">
        <f t="shared" si="18"/>
        <v>1.9803150769958242E-2</v>
      </c>
      <c r="N200" s="80" t="str">
        <f t="shared" si="19"/>
        <v>Normal</v>
      </c>
      <c r="O200" s="80" t="str">
        <f t="shared" si="20"/>
        <v>No</v>
      </c>
    </row>
    <row r="201" spans="1:15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4"/>
        <v>6.8889537638163897E-2</v>
      </c>
      <c r="J201" s="79">
        <f t="shared" si="15"/>
        <v>3.3462020000000008</v>
      </c>
      <c r="K201" s="80">
        <f t="shared" si="16"/>
        <v>3.4082025838743482</v>
      </c>
      <c r="L201" s="80">
        <f t="shared" si="17"/>
        <v>3.470203167748696</v>
      </c>
      <c r="M201" s="209">
        <f t="shared" si="18"/>
        <v>1.7202139922560755E-2</v>
      </c>
      <c r="N201" s="80" t="str">
        <f t="shared" si="19"/>
        <v>Normal</v>
      </c>
      <c r="O201" s="80" t="str">
        <f t="shared" si="20"/>
        <v>No</v>
      </c>
    </row>
    <row r="202" spans="1:15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4"/>
        <v>6.8525787116967884E-2</v>
      </c>
      <c r="J202" s="79">
        <f t="shared" si="15"/>
        <v>3.3445900000000006</v>
      </c>
      <c r="K202" s="80">
        <f t="shared" si="16"/>
        <v>3.4062632084052717</v>
      </c>
      <c r="L202" s="80">
        <f t="shared" si="17"/>
        <v>3.4679364168105429</v>
      </c>
      <c r="M202" s="209">
        <f t="shared" si="18"/>
        <v>2.8675875707907559E-2</v>
      </c>
      <c r="N202" s="80" t="str">
        <f t="shared" si="19"/>
        <v>Normal</v>
      </c>
      <c r="O202" s="80" t="str">
        <f t="shared" si="20"/>
        <v>No</v>
      </c>
    </row>
    <row r="203" spans="1:15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4"/>
        <v>6.8188511195068663E-2</v>
      </c>
      <c r="J203" s="79">
        <f t="shared" si="15"/>
        <v>3.3431210000000005</v>
      </c>
      <c r="K203" s="80">
        <f t="shared" si="16"/>
        <v>3.4044906600755622</v>
      </c>
      <c r="L203" s="80">
        <f t="shared" si="17"/>
        <v>3.465860320151124</v>
      </c>
      <c r="M203" s="209">
        <f t="shared" si="18"/>
        <v>2.5519536989834085E-2</v>
      </c>
      <c r="N203" s="80" t="str">
        <f t="shared" si="19"/>
        <v>Normal</v>
      </c>
      <c r="O203" s="80" t="str">
        <f t="shared" si="20"/>
        <v>No</v>
      </c>
    </row>
    <row r="204" spans="1:15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4"/>
        <v>6.8211206527959922E-2</v>
      </c>
      <c r="J204" s="79">
        <f t="shared" si="15"/>
        <v>3.3415520000000005</v>
      </c>
      <c r="K204" s="80">
        <f t="shared" si="16"/>
        <v>3.4029420858751647</v>
      </c>
      <c r="L204" s="80">
        <f t="shared" si="17"/>
        <v>3.4643321717503284</v>
      </c>
      <c r="M204" s="209">
        <f t="shared" si="18"/>
        <v>3.227750821253126E-2</v>
      </c>
      <c r="N204" s="80" t="str">
        <f t="shared" si="19"/>
        <v>Normal</v>
      </c>
      <c r="O204" s="80" t="str">
        <f t="shared" si="20"/>
        <v>No</v>
      </c>
    </row>
    <row r="205" spans="1:15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4"/>
        <v>6.8545151331075221E-2</v>
      </c>
      <c r="J205" s="79">
        <f t="shared" si="15"/>
        <v>3.3396230000000005</v>
      </c>
      <c r="K205" s="80">
        <f t="shared" si="16"/>
        <v>3.4013136361979681</v>
      </c>
      <c r="L205" s="80">
        <f t="shared" si="17"/>
        <v>3.4630042723959358</v>
      </c>
      <c r="M205" s="209">
        <f t="shared" si="18"/>
        <v>3.5446179924930439E-2</v>
      </c>
      <c r="N205" s="80" t="str">
        <f t="shared" si="19"/>
        <v>Normal</v>
      </c>
      <c r="O205" s="80" t="str">
        <f t="shared" si="20"/>
        <v>No</v>
      </c>
    </row>
    <row r="206" spans="1:15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4"/>
        <v>6.8943079391625695E-2</v>
      </c>
      <c r="J206" s="79">
        <f t="shared" si="15"/>
        <v>3.3376979999999996</v>
      </c>
      <c r="K206" s="80">
        <f t="shared" si="16"/>
        <v>3.3997467714524627</v>
      </c>
      <c r="L206" s="80">
        <f t="shared" si="17"/>
        <v>3.4617955429049259</v>
      </c>
      <c r="M206" s="209">
        <f t="shared" si="18"/>
        <v>1.4765981564895773E-2</v>
      </c>
      <c r="N206" s="80" t="str">
        <f t="shared" si="19"/>
        <v>Normal</v>
      </c>
      <c r="O206" s="80" t="str">
        <f t="shared" si="20"/>
        <v>No</v>
      </c>
    </row>
    <row r="207" spans="1:15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21">_xlfn.STDEV.P(F207:F306)</f>
        <v>6.9335441233181763E-2</v>
      </c>
      <c r="J207" s="79">
        <f t="shared" si="15"/>
        <v>3.3360669999999999</v>
      </c>
      <c r="K207" s="80">
        <f t="shared" si="16"/>
        <v>3.3984688971098636</v>
      </c>
      <c r="L207" s="80">
        <f t="shared" si="17"/>
        <v>3.4608707942197272</v>
      </c>
      <c r="M207" s="209">
        <f t="shared" si="18"/>
        <v>7.3947667804323599E-3</v>
      </c>
      <c r="N207" s="80" t="str">
        <f t="shared" si="19"/>
        <v>Normal</v>
      </c>
      <c r="O207" s="80" t="str">
        <f t="shared" si="20"/>
        <v>No</v>
      </c>
    </row>
    <row r="208" spans="1:15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21"/>
        <v>7.0101455698152251E-2</v>
      </c>
      <c r="J208" s="79">
        <f t="shared" ref="J208:J271" si="22">AVERAGE(F208:F307)</f>
        <v>3.3346969999999998</v>
      </c>
      <c r="K208" s="80">
        <f t="shared" ref="K208:K271" si="23">J208+(I208*0.9)</f>
        <v>3.397788310128337</v>
      </c>
      <c r="L208" s="80">
        <f t="shared" ref="L208:L271" si="24">J208+(I208*1.8)</f>
        <v>3.4608796202566738</v>
      </c>
      <c r="M208" s="209">
        <f t="shared" ref="M208:M271" si="25">(F208-F218)/F218</f>
        <v>1.3790409806513656E-2</v>
      </c>
      <c r="N208" s="80" t="str">
        <f t="shared" ref="N208:N271" si="26">IF(M208&lt;-0.075,"Black Swan","Normal")</f>
        <v>Normal</v>
      </c>
      <c r="O208" s="80" t="str">
        <f t="shared" ref="O208:O271" si="27">IF(OR(AND(F208&lt;MIN(F209:F229),F208&lt;K208,N208="Normal"),AND(F208&gt;MAX(F209:F229),F208&gt;L208,N208="Normal")),"Yes","No")</f>
        <v>No</v>
      </c>
    </row>
    <row r="209" spans="1:15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21"/>
        <v>7.0865267938532511E-2</v>
      </c>
      <c r="J209" s="79">
        <f t="shared" si="22"/>
        <v>3.3331800000000005</v>
      </c>
      <c r="K209" s="80">
        <f t="shared" si="23"/>
        <v>3.3969587411446795</v>
      </c>
      <c r="L209" s="80">
        <f t="shared" si="24"/>
        <v>3.4607374822893591</v>
      </c>
      <c r="M209" s="209">
        <f t="shared" si="25"/>
        <v>4.4050241085779353E-3</v>
      </c>
      <c r="N209" s="80" t="str">
        <f t="shared" si="26"/>
        <v>Normal</v>
      </c>
      <c r="O209" s="80" t="str">
        <f t="shared" si="27"/>
        <v>No</v>
      </c>
    </row>
    <row r="210" spans="1:15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21"/>
        <v>7.1991320310159646E-2</v>
      </c>
      <c r="J210" s="79">
        <f t="shared" si="22"/>
        <v>3.33142</v>
      </c>
      <c r="K210" s="80">
        <f t="shared" si="23"/>
        <v>3.3962121882791436</v>
      </c>
      <c r="L210" s="80">
        <f t="shared" si="24"/>
        <v>3.4610043765582876</v>
      </c>
      <c r="M210" s="209">
        <f t="shared" si="25"/>
        <v>1.9250466951858856E-2</v>
      </c>
      <c r="N210" s="80" t="str">
        <f t="shared" si="26"/>
        <v>Normal</v>
      </c>
      <c r="O210" s="80" t="str">
        <f t="shared" si="27"/>
        <v>No</v>
      </c>
    </row>
    <row r="211" spans="1:15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21"/>
        <v>7.278487889664996E-2</v>
      </c>
      <c r="J211" s="79">
        <f t="shared" si="22"/>
        <v>3.3296980000000009</v>
      </c>
      <c r="K211" s="80">
        <f t="shared" si="23"/>
        <v>3.395204391006986</v>
      </c>
      <c r="L211" s="80">
        <f t="shared" si="24"/>
        <v>3.4607107820139706</v>
      </c>
      <c r="M211" s="209">
        <f t="shared" si="25"/>
        <v>2.8765165566941416E-2</v>
      </c>
      <c r="N211" s="80" t="str">
        <f t="shared" si="26"/>
        <v>Normal</v>
      </c>
      <c r="O211" s="80" t="str">
        <f t="shared" si="27"/>
        <v>No</v>
      </c>
    </row>
    <row r="212" spans="1:15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21"/>
        <v>7.3459363317415177E-2</v>
      </c>
      <c r="J212" s="79">
        <f t="shared" si="22"/>
        <v>3.3280209999999992</v>
      </c>
      <c r="K212" s="80">
        <f t="shared" si="23"/>
        <v>3.3941344269856728</v>
      </c>
      <c r="L212" s="80">
        <f t="shared" si="24"/>
        <v>3.4602478539713464</v>
      </c>
      <c r="M212" s="209">
        <f t="shared" si="25"/>
        <v>1.4068672136128838E-2</v>
      </c>
      <c r="N212" s="80" t="str">
        <f t="shared" si="26"/>
        <v>Normal</v>
      </c>
      <c r="O212" s="80" t="str">
        <f t="shared" si="27"/>
        <v>No</v>
      </c>
    </row>
    <row r="213" spans="1:15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21"/>
        <v>7.4321458401998539E-2</v>
      </c>
      <c r="J213" s="79">
        <f t="shared" si="22"/>
        <v>3.3267889999999993</v>
      </c>
      <c r="K213" s="80">
        <f t="shared" si="23"/>
        <v>3.3936783125617982</v>
      </c>
      <c r="L213" s="80">
        <f t="shared" si="24"/>
        <v>3.4605676251235966</v>
      </c>
      <c r="M213" s="209">
        <f t="shared" si="25"/>
        <v>-1.1354876964126889E-2</v>
      </c>
      <c r="N213" s="80" t="str">
        <f t="shared" si="26"/>
        <v>Normal</v>
      </c>
      <c r="O213" s="80" t="str">
        <f t="shared" si="27"/>
        <v>No</v>
      </c>
    </row>
    <row r="214" spans="1:15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21"/>
        <v>7.5516208564784304E-2</v>
      </c>
      <c r="J214" s="79">
        <f t="shared" si="22"/>
        <v>3.3253620000000002</v>
      </c>
      <c r="K214" s="80">
        <f t="shared" si="23"/>
        <v>3.3933265877083061</v>
      </c>
      <c r="L214" s="80">
        <f t="shared" si="24"/>
        <v>3.461291175416612</v>
      </c>
      <c r="M214" s="209">
        <f t="shared" si="25"/>
        <v>-8.5753555635234169E-3</v>
      </c>
      <c r="N214" s="80" t="str">
        <f t="shared" si="26"/>
        <v>Normal</v>
      </c>
      <c r="O214" s="80" t="str">
        <f t="shared" si="27"/>
        <v>No</v>
      </c>
    </row>
    <row r="215" spans="1:15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21"/>
        <v>7.6312266484491201E-2</v>
      </c>
      <c r="J215" s="79">
        <f t="shared" si="22"/>
        <v>3.3243279999999999</v>
      </c>
      <c r="K215" s="80">
        <f t="shared" si="23"/>
        <v>3.3930090398360422</v>
      </c>
      <c r="L215" s="80">
        <f t="shared" si="24"/>
        <v>3.461690079672084</v>
      </c>
      <c r="M215" s="209">
        <f t="shared" si="25"/>
        <v>-1.5056199874780117E-2</v>
      </c>
      <c r="N215" s="80" t="str">
        <f t="shared" si="26"/>
        <v>Normal</v>
      </c>
      <c r="O215" s="80" t="str">
        <f t="shared" si="27"/>
        <v>No</v>
      </c>
    </row>
    <row r="216" spans="1:15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21"/>
        <v>7.678397382266694E-2</v>
      </c>
      <c r="J216" s="79">
        <f t="shared" si="22"/>
        <v>3.3236579999999991</v>
      </c>
      <c r="K216" s="80">
        <f t="shared" si="23"/>
        <v>3.3927635764403994</v>
      </c>
      <c r="L216" s="80">
        <f t="shared" si="24"/>
        <v>3.4618691528807997</v>
      </c>
      <c r="M216" s="209">
        <f t="shared" si="25"/>
        <v>1.045150501672192E-3</v>
      </c>
      <c r="N216" s="80" t="str">
        <f t="shared" si="26"/>
        <v>Normal</v>
      </c>
      <c r="O216" s="80" t="str">
        <f t="shared" si="27"/>
        <v>No</v>
      </c>
    </row>
    <row r="217" spans="1:15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21"/>
        <v>7.7433532245403849E-2</v>
      </c>
      <c r="J217" s="79">
        <f t="shared" si="22"/>
        <v>3.3223219999999998</v>
      </c>
      <c r="K217" s="80">
        <f t="shared" si="23"/>
        <v>3.3920121790208633</v>
      </c>
      <c r="L217" s="80">
        <f t="shared" si="24"/>
        <v>3.4617023580417268</v>
      </c>
      <c r="M217" s="209">
        <f t="shared" si="25"/>
        <v>1.9798416126709014E-3</v>
      </c>
      <c r="N217" s="80" t="str">
        <f t="shared" si="26"/>
        <v>Normal</v>
      </c>
      <c r="O217" s="80" t="str">
        <f t="shared" si="27"/>
        <v>No</v>
      </c>
    </row>
    <row r="218" spans="1:15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21"/>
        <v>7.8307558223967122E-2</v>
      </c>
      <c r="J218" s="79">
        <f t="shared" si="22"/>
        <v>3.3209550000000001</v>
      </c>
      <c r="K218" s="80">
        <f t="shared" si="23"/>
        <v>3.3914318024015704</v>
      </c>
      <c r="L218" s="80">
        <f t="shared" si="24"/>
        <v>3.4619086048031411</v>
      </c>
      <c r="M218" s="209">
        <f t="shared" si="25"/>
        <v>4.1028116326776382E-3</v>
      </c>
      <c r="N218" s="80" t="str">
        <f t="shared" si="26"/>
        <v>Normal</v>
      </c>
      <c r="O218" s="80" t="str">
        <f t="shared" si="27"/>
        <v>No</v>
      </c>
    </row>
    <row r="219" spans="1:15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21"/>
        <v>7.9506997648005812E-2</v>
      </c>
      <c r="J219" s="79">
        <f t="shared" si="22"/>
        <v>3.3194949999999999</v>
      </c>
      <c r="K219" s="80">
        <f t="shared" si="23"/>
        <v>3.3910512978832053</v>
      </c>
      <c r="L219" s="80">
        <f t="shared" si="24"/>
        <v>3.4626075957664102</v>
      </c>
      <c r="M219" s="209">
        <f t="shared" si="25"/>
        <v>1.7966974700802881E-2</v>
      </c>
      <c r="N219" s="80" t="str">
        <f t="shared" si="26"/>
        <v>Normal</v>
      </c>
      <c r="O219" s="80" t="str">
        <f t="shared" si="27"/>
        <v>No</v>
      </c>
    </row>
    <row r="220" spans="1:15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21"/>
        <v>8.0560046294673893E-2</v>
      </c>
      <c r="J220" s="79">
        <f t="shared" si="22"/>
        <v>3.3177209999999997</v>
      </c>
      <c r="K220" s="80">
        <f t="shared" si="23"/>
        <v>3.390225041665206</v>
      </c>
      <c r="L220" s="80">
        <f t="shared" si="24"/>
        <v>3.4627290833304127</v>
      </c>
      <c r="M220" s="209">
        <f t="shared" si="25"/>
        <v>-1.5277818980094301E-2</v>
      </c>
      <c r="N220" s="80" t="str">
        <f t="shared" si="26"/>
        <v>Normal</v>
      </c>
      <c r="O220" s="80" t="str">
        <f t="shared" si="27"/>
        <v>No</v>
      </c>
    </row>
    <row r="221" spans="1:15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21"/>
        <v>8.1765583199779127E-2</v>
      </c>
      <c r="J221" s="79">
        <f t="shared" si="22"/>
        <v>3.3162979999999993</v>
      </c>
      <c r="K221" s="80">
        <f t="shared" si="23"/>
        <v>3.3898870248798003</v>
      </c>
      <c r="L221" s="80">
        <f t="shared" si="24"/>
        <v>3.4634760497596018</v>
      </c>
      <c r="M221" s="209">
        <f t="shared" si="25"/>
        <v>-4.1670309176210112E-2</v>
      </c>
      <c r="N221" s="80" t="str">
        <f t="shared" si="26"/>
        <v>Normal</v>
      </c>
      <c r="O221" s="80" t="str">
        <f t="shared" si="27"/>
        <v>Yes</v>
      </c>
    </row>
    <row r="222" spans="1:15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21"/>
        <v>8.3205257592294024E-2</v>
      </c>
      <c r="J222" s="79">
        <f t="shared" si="22"/>
        <v>3.315002999999999</v>
      </c>
      <c r="K222" s="80">
        <f t="shared" si="23"/>
        <v>3.3898877318330638</v>
      </c>
      <c r="L222" s="80">
        <f t="shared" si="24"/>
        <v>3.4647724636661281</v>
      </c>
      <c r="M222" s="209">
        <f t="shared" si="25"/>
        <v>-4.6529145903349195E-2</v>
      </c>
      <c r="N222" s="80" t="str">
        <f t="shared" si="26"/>
        <v>Normal</v>
      </c>
      <c r="O222" s="80" t="str">
        <f t="shared" si="27"/>
        <v>Yes</v>
      </c>
    </row>
    <row r="223" spans="1:15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21"/>
        <v>8.4684788781693277E-2</v>
      </c>
      <c r="J223" s="79">
        <f t="shared" si="22"/>
        <v>3.313642999999999</v>
      </c>
      <c r="K223" s="80">
        <f t="shared" si="23"/>
        <v>3.3898593099035228</v>
      </c>
      <c r="L223" s="80">
        <f t="shared" si="24"/>
        <v>3.466075619807047</v>
      </c>
      <c r="M223" s="209">
        <f t="shared" si="25"/>
        <v>-2.5426177405374065E-2</v>
      </c>
      <c r="N223" s="80" t="str">
        <f t="shared" si="26"/>
        <v>Normal</v>
      </c>
      <c r="O223" s="80" t="str">
        <f t="shared" si="27"/>
        <v>No</v>
      </c>
    </row>
    <row r="224" spans="1:15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21"/>
        <v>8.5938349204531528E-2</v>
      </c>
      <c r="J224" s="79">
        <f t="shared" si="22"/>
        <v>3.3114559999999988</v>
      </c>
      <c r="K224" s="80">
        <f t="shared" si="23"/>
        <v>3.3888005142840774</v>
      </c>
      <c r="L224" s="80">
        <f t="shared" si="24"/>
        <v>3.4661450285681554</v>
      </c>
      <c r="M224" s="209">
        <f t="shared" si="25"/>
        <v>-3.6836652469206893E-2</v>
      </c>
      <c r="N224" s="80" t="str">
        <f t="shared" si="26"/>
        <v>Normal</v>
      </c>
      <c r="O224" s="80" t="str">
        <f t="shared" si="27"/>
        <v>No</v>
      </c>
    </row>
    <row r="225" spans="1:15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21"/>
        <v>8.6680129504979414E-2</v>
      </c>
      <c r="J225" s="79">
        <f t="shared" si="22"/>
        <v>3.3099069999999982</v>
      </c>
      <c r="K225" s="80">
        <f t="shared" si="23"/>
        <v>3.3879191165544795</v>
      </c>
      <c r="L225" s="80">
        <f t="shared" si="24"/>
        <v>3.4659312331089609</v>
      </c>
      <c r="M225" s="209">
        <f t="shared" si="25"/>
        <v>-3.3177677850801335E-2</v>
      </c>
      <c r="N225" s="80" t="str">
        <f t="shared" si="26"/>
        <v>Normal</v>
      </c>
      <c r="O225" s="80" t="str">
        <f t="shared" si="27"/>
        <v>No</v>
      </c>
    </row>
    <row r="226" spans="1:15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21"/>
        <v>8.7612299273560915E-2</v>
      </c>
      <c r="J226" s="79">
        <f t="shared" si="22"/>
        <v>3.3081039999999984</v>
      </c>
      <c r="K226" s="80">
        <f t="shared" si="23"/>
        <v>3.3869550693462034</v>
      </c>
      <c r="L226" s="80">
        <f t="shared" si="24"/>
        <v>3.4658061386924079</v>
      </c>
      <c r="M226" s="209">
        <f t="shared" si="25"/>
        <v>-3.0794165316045331E-2</v>
      </c>
      <c r="N226" s="80" t="str">
        <f t="shared" si="26"/>
        <v>Normal</v>
      </c>
      <c r="O226" s="80" t="str">
        <f t="shared" si="27"/>
        <v>No</v>
      </c>
    </row>
    <row r="227" spans="1:15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21"/>
        <v>8.8544506430382253E-2</v>
      </c>
      <c r="J227" s="79">
        <f t="shared" si="22"/>
        <v>3.3063409999999989</v>
      </c>
      <c r="K227" s="80">
        <f t="shared" si="23"/>
        <v>3.3860310557873428</v>
      </c>
      <c r="L227" s="80">
        <f t="shared" si="24"/>
        <v>3.4657211115746871</v>
      </c>
      <c r="M227" s="209">
        <f t="shared" si="25"/>
        <v>-3.6559637004710863E-2</v>
      </c>
      <c r="N227" s="80" t="str">
        <f t="shared" si="26"/>
        <v>Normal</v>
      </c>
      <c r="O227" s="80" t="str">
        <f t="shared" si="27"/>
        <v>No</v>
      </c>
    </row>
    <row r="228" spans="1:15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21"/>
        <v>8.9335660494564012E-2</v>
      </c>
      <c r="J228" s="79">
        <f t="shared" si="22"/>
        <v>3.3048419999999981</v>
      </c>
      <c r="K228" s="80">
        <f t="shared" si="23"/>
        <v>3.3852440944451057</v>
      </c>
      <c r="L228" s="80">
        <f t="shared" si="24"/>
        <v>3.4656461888902133</v>
      </c>
      <c r="M228" s="209">
        <f t="shared" si="25"/>
        <v>-3.6619390839339655E-2</v>
      </c>
      <c r="N228" s="80" t="str">
        <f t="shared" si="26"/>
        <v>Normal</v>
      </c>
      <c r="O228" s="80" t="str">
        <f t="shared" si="27"/>
        <v>No</v>
      </c>
    </row>
    <row r="229" spans="1:15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21"/>
        <v>9.013161434258235E-2</v>
      </c>
      <c r="J229" s="79">
        <f t="shared" si="22"/>
        <v>3.303535999999998</v>
      </c>
      <c r="K229" s="80">
        <f t="shared" si="23"/>
        <v>3.3846544529083222</v>
      </c>
      <c r="L229" s="80">
        <f t="shared" si="24"/>
        <v>3.4657729058166464</v>
      </c>
      <c r="M229" s="209">
        <f t="shared" si="25"/>
        <v>-3.5139006636068663E-2</v>
      </c>
      <c r="N229" s="80" t="str">
        <f t="shared" si="26"/>
        <v>Normal</v>
      </c>
      <c r="O229" s="80" t="str">
        <f t="shared" si="27"/>
        <v>Yes</v>
      </c>
    </row>
    <row r="230" spans="1:15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21"/>
        <v>9.1027388208165139E-2</v>
      </c>
      <c r="J230" s="79">
        <f t="shared" si="22"/>
        <v>3.3022859999999974</v>
      </c>
      <c r="K230" s="80">
        <f t="shared" si="23"/>
        <v>3.3842106493873461</v>
      </c>
      <c r="L230" s="80">
        <f t="shared" si="24"/>
        <v>3.4661352987746947</v>
      </c>
      <c r="M230" s="209">
        <f t="shared" si="25"/>
        <v>-9.7529449781147259E-3</v>
      </c>
      <c r="N230" s="80" t="str">
        <f t="shared" si="26"/>
        <v>Normal</v>
      </c>
      <c r="O230" s="80" t="str">
        <f t="shared" si="27"/>
        <v>Yes</v>
      </c>
    </row>
    <row r="231" spans="1:15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21"/>
        <v>9.1642467862885504E-2</v>
      </c>
      <c r="J231" s="79">
        <f t="shared" si="22"/>
        <v>3.3003219999999978</v>
      </c>
      <c r="K231" s="80">
        <f t="shared" si="23"/>
        <v>3.3828002210765948</v>
      </c>
      <c r="L231" s="80">
        <f t="shared" si="24"/>
        <v>3.4652784421531915</v>
      </c>
      <c r="M231" s="209">
        <f t="shared" si="25"/>
        <v>7.5455079271873329E-3</v>
      </c>
      <c r="N231" s="80" t="str">
        <f t="shared" si="26"/>
        <v>Normal</v>
      </c>
      <c r="O231" s="80" t="str">
        <f t="shared" si="27"/>
        <v>No</v>
      </c>
    </row>
    <row r="232" spans="1:15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21"/>
        <v>9.166104775203042E-2</v>
      </c>
      <c r="J232" s="79">
        <f t="shared" si="22"/>
        <v>3.297654999999998</v>
      </c>
      <c r="K232" s="80">
        <f t="shared" si="23"/>
        <v>3.3801499429768254</v>
      </c>
      <c r="L232" s="80">
        <f t="shared" si="24"/>
        <v>3.4626448859536527</v>
      </c>
      <c r="M232" s="209">
        <f t="shared" si="25"/>
        <v>2.0127087335599179E-2</v>
      </c>
      <c r="N232" s="80" t="str">
        <f t="shared" si="26"/>
        <v>Normal</v>
      </c>
      <c r="O232" s="80" t="str">
        <f t="shared" si="27"/>
        <v>No</v>
      </c>
    </row>
    <row r="233" spans="1:15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21"/>
        <v>9.1177631439953513E-2</v>
      </c>
      <c r="J233" s="79">
        <f t="shared" si="22"/>
        <v>3.2948649999999993</v>
      </c>
      <c r="K233" s="80">
        <f t="shared" si="23"/>
        <v>3.3769248682959576</v>
      </c>
      <c r="L233" s="80">
        <f t="shared" si="24"/>
        <v>3.4589847365919155</v>
      </c>
      <c r="M233" s="209">
        <f t="shared" si="25"/>
        <v>1.9981138748084295E-2</v>
      </c>
      <c r="N233" s="80" t="str">
        <f t="shared" si="26"/>
        <v>Normal</v>
      </c>
      <c r="O233" s="80" t="str">
        <f t="shared" si="27"/>
        <v>No</v>
      </c>
    </row>
    <row r="234" spans="1:15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21"/>
        <v>9.0427279794318707E-2</v>
      </c>
      <c r="J234" s="79">
        <f t="shared" si="22"/>
        <v>3.2919869999999993</v>
      </c>
      <c r="K234" s="80">
        <f t="shared" si="23"/>
        <v>3.3733715518148863</v>
      </c>
      <c r="L234" s="80">
        <f t="shared" si="24"/>
        <v>3.4547561036297729</v>
      </c>
      <c r="M234" s="209">
        <f t="shared" si="25"/>
        <v>2.8290719696969734E-2</v>
      </c>
      <c r="N234" s="80" t="str">
        <f t="shared" si="26"/>
        <v>Normal</v>
      </c>
      <c r="O234" s="80" t="str">
        <f t="shared" si="27"/>
        <v>Yes</v>
      </c>
    </row>
    <row r="235" spans="1:15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21"/>
        <v>8.9093227997418534E-2</v>
      </c>
      <c r="J235" s="79">
        <f t="shared" si="22"/>
        <v>3.2891449999999995</v>
      </c>
      <c r="K235" s="80">
        <f t="shared" si="23"/>
        <v>3.3693289051976762</v>
      </c>
      <c r="L235" s="80">
        <f t="shared" si="24"/>
        <v>3.449512810395353</v>
      </c>
      <c r="M235" s="209">
        <f t="shared" si="25"/>
        <v>2.5056139936177755E-2</v>
      </c>
      <c r="N235" s="80" t="str">
        <f t="shared" si="26"/>
        <v>Normal</v>
      </c>
      <c r="O235" s="80" t="str">
        <f t="shared" si="27"/>
        <v>Yes</v>
      </c>
    </row>
    <row r="236" spans="1:15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21"/>
        <v>8.7464033385157819E-2</v>
      </c>
      <c r="J236" s="79">
        <f t="shared" si="22"/>
        <v>3.2866919999999999</v>
      </c>
      <c r="K236" s="80">
        <f t="shared" si="23"/>
        <v>3.3654096300466421</v>
      </c>
      <c r="L236" s="80">
        <f t="shared" si="24"/>
        <v>3.4441272600932842</v>
      </c>
      <c r="M236" s="209">
        <f t="shared" si="25"/>
        <v>1.5458766825368829E-2</v>
      </c>
      <c r="N236" s="80" t="str">
        <f t="shared" si="26"/>
        <v>Normal</v>
      </c>
      <c r="O236" s="80" t="str">
        <f t="shared" si="27"/>
        <v>No</v>
      </c>
    </row>
    <row r="237" spans="1:15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21"/>
        <v>8.6176129055556938E-2</v>
      </c>
      <c r="J237" s="79">
        <f t="shared" si="22"/>
        <v>3.284190999999999</v>
      </c>
      <c r="K237" s="80">
        <f t="shared" si="23"/>
        <v>3.3617495161500002</v>
      </c>
      <c r="L237" s="80">
        <f t="shared" si="24"/>
        <v>3.4393080323000014</v>
      </c>
      <c r="M237" s="209">
        <f t="shared" si="25"/>
        <v>1.4037864134576014E-2</v>
      </c>
      <c r="N237" s="80" t="str">
        <f t="shared" si="26"/>
        <v>Normal</v>
      </c>
      <c r="O237" s="80" t="str">
        <f t="shared" si="27"/>
        <v>Yes</v>
      </c>
    </row>
    <row r="238" spans="1:15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21"/>
        <v>8.4883539576292411E-2</v>
      </c>
      <c r="J238" s="79">
        <f t="shared" si="22"/>
        <v>3.2814529999999991</v>
      </c>
      <c r="K238" s="80">
        <f t="shared" si="23"/>
        <v>3.3578481856186624</v>
      </c>
      <c r="L238" s="80">
        <f t="shared" si="24"/>
        <v>3.4342433712373253</v>
      </c>
      <c r="M238" s="209">
        <f t="shared" si="25"/>
        <v>1.185119835318329E-2</v>
      </c>
      <c r="N238" s="80" t="str">
        <f t="shared" si="26"/>
        <v>Normal</v>
      </c>
      <c r="O238" s="80" t="str">
        <f t="shared" si="27"/>
        <v>Yes</v>
      </c>
    </row>
    <row r="239" spans="1:15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21"/>
        <v>8.3731135779947494E-2</v>
      </c>
      <c r="J239" s="79">
        <f t="shared" si="22"/>
        <v>3.2790509999999995</v>
      </c>
      <c r="K239" s="80">
        <f t="shared" si="23"/>
        <v>3.3544090222019523</v>
      </c>
      <c r="L239" s="80">
        <f t="shared" si="24"/>
        <v>3.429767044403905</v>
      </c>
      <c r="M239" s="209">
        <f t="shared" si="25"/>
        <v>8.8774848109479196E-3</v>
      </c>
      <c r="N239" s="80" t="str">
        <f t="shared" si="26"/>
        <v>Normal</v>
      </c>
      <c r="O239" s="80" t="str">
        <f t="shared" si="27"/>
        <v>No</v>
      </c>
    </row>
    <row r="240" spans="1:15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21"/>
        <v>8.3078258834667448E-2</v>
      </c>
      <c r="J240" s="79">
        <f t="shared" si="22"/>
        <v>3.2766469999999992</v>
      </c>
      <c r="K240" s="80">
        <f t="shared" si="23"/>
        <v>3.3514174329511999</v>
      </c>
      <c r="L240" s="80">
        <f t="shared" si="24"/>
        <v>3.4261878659024005</v>
      </c>
      <c r="M240" s="209">
        <f t="shared" si="25"/>
        <v>3.0645018711141785E-3</v>
      </c>
      <c r="N240" s="80" t="str">
        <f t="shared" si="26"/>
        <v>Normal</v>
      </c>
      <c r="O240" s="80" t="str">
        <f t="shared" si="27"/>
        <v>No</v>
      </c>
    </row>
    <row r="241" spans="1:15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21"/>
        <v>8.279633240065648E-2</v>
      </c>
      <c r="J241" s="79">
        <f t="shared" si="22"/>
        <v>3.2742709999999993</v>
      </c>
      <c r="K241" s="80">
        <f t="shared" si="23"/>
        <v>3.34878769916059</v>
      </c>
      <c r="L241" s="80">
        <f t="shared" si="24"/>
        <v>3.4233043983211808</v>
      </c>
      <c r="M241" s="209">
        <f t="shared" si="25"/>
        <v>-5.518409296621775E-3</v>
      </c>
      <c r="N241" s="80" t="str">
        <f t="shared" si="26"/>
        <v>Normal</v>
      </c>
      <c r="O241" s="80" t="str">
        <f t="shared" si="27"/>
        <v>No</v>
      </c>
    </row>
    <row r="242" spans="1:15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21"/>
        <v>8.2527246525011366E-2</v>
      </c>
      <c r="J242" s="79">
        <f t="shared" si="22"/>
        <v>3.2717909999999999</v>
      </c>
      <c r="K242" s="80">
        <f t="shared" si="23"/>
        <v>3.3460655218725099</v>
      </c>
      <c r="L242" s="80">
        <f t="shared" si="24"/>
        <v>3.4203400437450204</v>
      </c>
      <c r="M242" s="209">
        <f t="shared" si="25"/>
        <v>-9.6590077564759017E-3</v>
      </c>
      <c r="N242" s="80" t="str">
        <f t="shared" si="26"/>
        <v>Normal</v>
      </c>
      <c r="O242" s="80" t="str">
        <f t="shared" si="27"/>
        <v>No</v>
      </c>
    </row>
    <row r="243" spans="1:15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21"/>
        <v>8.271201650909013E-2</v>
      </c>
      <c r="J243" s="79">
        <f t="shared" si="22"/>
        <v>3.2694049999999999</v>
      </c>
      <c r="K243" s="80">
        <f t="shared" si="23"/>
        <v>3.3438458148581809</v>
      </c>
      <c r="L243" s="80">
        <f t="shared" si="24"/>
        <v>3.4182866297163623</v>
      </c>
      <c r="M243" s="209">
        <f t="shared" si="25"/>
        <v>-2.850509859237591E-3</v>
      </c>
      <c r="N243" s="80" t="str">
        <f t="shared" si="26"/>
        <v>Normal</v>
      </c>
      <c r="O243" s="80" t="str">
        <f t="shared" si="27"/>
        <v>No</v>
      </c>
    </row>
    <row r="244" spans="1:15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21"/>
        <v>8.2378279291327738E-2</v>
      </c>
      <c r="J244" s="79">
        <f t="shared" si="22"/>
        <v>3.2671510000000001</v>
      </c>
      <c r="K244" s="80">
        <f t="shared" si="23"/>
        <v>3.3412914513621952</v>
      </c>
      <c r="L244" s="80">
        <f t="shared" si="24"/>
        <v>3.4154319027243902</v>
      </c>
      <c r="M244" s="209">
        <f t="shared" si="25"/>
        <v>-4.3606364172068786E-3</v>
      </c>
      <c r="N244" s="80" t="str">
        <f t="shared" si="26"/>
        <v>Normal</v>
      </c>
      <c r="O244" s="80" t="str">
        <f t="shared" si="27"/>
        <v>No</v>
      </c>
    </row>
    <row r="245" spans="1:15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21"/>
        <v>8.2366603572078909E-2</v>
      </c>
      <c r="J245" s="79">
        <f t="shared" si="22"/>
        <v>3.2648960000000007</v>
      </c>
      <c r="K245" s="80">
        <f t="shared" si="23"/>
        <v>3.3390259432148719</v>
      </c>
      <c r="L245" s="80">
        <f t="shared" si="24"/>
        <v>3.4131558864297427</v>
      </c>
      <c r="M245" s="209">
        <f t="shared" si="25"/>
        <v>-1.4457262561591263E-3</v>
      </c>
      <c r="N245" s="80" t="str">
        <f t="shared" si="26"/>
        <v>Normal</v>
      </c>
      <c r="O245" s="80" t="str">
        <f t="shared" si="27"/>
        <v>No</v>
      </c>
    </row>
    <row r="246" spans="1:15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21"/>
        <v>8.2399956425959361E-2</v>
      </c>
      <c r="J246" s="79">
        <f t="shared" si="22"/>
        <v>3.2624590000000011</v>
      </c>
      <c r="K246" s="80">
        <f t="shared" si="23"/>
        <v>3.3366189607833645</v>
      </c>
      <c r="L246" s="80">
        <f t="shared" si="24"/>
        <v>3.4107789215667279</v>
      </c>
      <c r="M246" s="209">
        <f t="shared" si="25"/>
        <v>6.5672701455449711E-3</v>
      </c>
      <c r="N246" s="80" t="str">
        <f t="shared" si="26"/>
        <v>Normal</v>
      </c>
      <c r="O246" s="80" t="str">
        <f t="shared" si="27"/>
        <v>No</v>
      </c>
    </row>
    <row r="247" spans="1:15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21"/>
        <v>8.2392940085907862E-2</v>
      </c>
      <c r="J247" s="79">
        <f t="shared" si="22"/>
        <v>3.2596320000000008</v>
      </c>
      <c r="K247" s="80">
        <f t="shared" si="23"/>
        <v>3.3337856460773176</v>
      </c>
      <c r="L247" s="80">
        <f t="shared" si="24"/>
        <v>3.407939292154635</v>
      </c>
      <c r="M247" s="209">
        <f t="shared" si="25"/>
        <v>9.407170749023799E-3</v>
      </c>
      <c r="N247" s="80" t="str">
        <f t="shared" si="26"/>
        <v>Normal</v>
      </c>
      <c r="O247" s="80" t="str">
        <f t="shared" si="27"/>
        <v>No</v>
      </c>
    </row>
    <row r="248" spans="1:15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21"/>
        <v>8.2076557792100449E-2</v>
      </c>
      <c r="J248" s="79">
        <f t="shared" si="22"/>
        <v>3.2567310000000003</v>
      </c>
      <c r="K248" s="80">
        <f t="shared" si="23"/>
        <v>3.3305999020128905</v>
      </c>
      <c r="L248" s="80">
        <f t="shared" si="24"/>
        <v>3.4044688040257811</v>
      </c>
      <c r="M248" s="209">
        <f t="shared" si="25"/>
        <v>-5.5842934399247962E-4</v>
      </c>
      <c r="N248" s="80" t="str">
        <f t="shared" si="26"/>
        <v>Normal</v>
      </c>
      <c r="O248" s="80" t="str">
        <f t="shared" si="27"/>
        <v>No</v>
      </c>
    </row>
    <row r="249" spans="1:15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21"/>
        <v>8.2054885162310714E-2</v>
      </c>
      <c r="J249" s="79">
        <f t="shared" si="22"/>
        <v>3.2538390000000006</v>
      </c>
      <c r="K249" s="80">
        <f t="shared" si="23"/>
        <v>3.3276883966460802</v>
      </c>
      <c r="L249" s="80">
        <f t="shared" si="24"/>
        <v>3.4015377932921598</v>
      </c>
      <c r="M249" s="209">
        <f t="shared" si="25"/>
        <v>2.0688024589195289E-3</v>
      </c>
      <c r="N249" s="80" t="str">
        <f t="shared" si="26"/>
        <v>Normal</v>
      </c>
      <c r="O249" s="80" t="str">
        <f t="shared" si="27"/>
        <v>No</v>
      </c>
    </row>
    <row r="250" spans="1:15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21"/>
        <v>8.2279896031776795E-2</v>
      </c>
      <c r="J250" s="79">
        <f t="shared" si="22"/>
        <v>3.2509470000000009</v>
      </c>
      <c r="K250" s="80">
        <f t="shared" si="23"/>
        <v>3.3249989064286001</v>
      </c>
      <c r="L250" s="80">
        <f t="shared" si="24"/>
        <v>3.3990508128571992</v>
      </c>
      <c r="M250" s="209">
        <f t="shared" si="25"/>
        <v>5.3067602228833448E-4</v>
      </c>
      <c r="N250" s="80" t="str">
        <f t="shared" si="26"/>
        <v>Normal</v>
      </c>
      <c r="O250" s="80" t="str">
        <f t="shared" si="27"/>
        <v>No</v>
      </c>
    </row>
    <row r="251" spans="1:15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21"/>
        <v>8.2350407230322803E-2</v>
      </c>
      <c r="J251" s="79">
        <f t="shared" si="22"/>
        <v>3.2480230000000012</v>
      </c>
      <c r="K251" s="80">
        <f t="shared" si="23"/>
        <v>3.3221383665072919</v>
      </c>
      <c r="L251" s="80">
        <f t="shared" si="24"/>
        <v>3.3962537330145821</v>
      </c>
      <c r="M251" s="209">
        <f t="shared" si="25"/>
        <v>8.3615486530251668E-3</v>
      </c>
      <c r="N251" s="80" t="str">
        <f t="shared" si="26"/>
        <v>Normal</v>
      </c>
      <c r="O251" s="80" t="str">
        <f t="shared" si="27"/>
        <v>Yes</v>
      </c>
    </row>
    <row r="252" spans="1:15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21"/>
        <v>8.1677720799493397E-2</v>
      </c>
      <c r="J252" s="79">
        <f t="shared" si="22"/>
        <v>3.2447950000000003</v>
      </c>
      <c r="K252" s="80">
        <f t="shared" si="23"/>
        <v>3.3183049487195442</v>
      </c>
      <c r="L252" s="80">
        <f t="shared" si="24"/>
        <v>3.3918148974390885</v>
      </c>
      <c r="M252" s="209">
        <f t="shared" si="25"/>
        <v>7.1041150807688459E-3</v>
      </c>
      <c r="N252" s="80" t="str">
        <f t="shared" si="26"/>
        <v>Normal</v>
      </c>
      <c r="O252" s="80" t="str">
        <f t="shared" si="27"/>
        <v>Yes</v>
      </c>
    </row>
    <row r="253" spans="1:15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21"/>
        <v>8.1185342987512232E-2</v>
      </c>
      <c r="J253" s="79">
        <f t="shared" si="22"/>
        <v>3.2415780000000001</v>
      </c>
      <c r="K253" s="80">
        <f t="shared" si="23"/>
        <v>3.3146448086887612</v>
      </c>
      <c r="L253" s="80">
        <f t="shared" si="24"/>
        <v>3.3877116173775219</v>
      </c>
      <c r="M253" s="209">
        <f t="shared" si="25"/>
        <v>-6.7543756607540495E-4</v>
      </c>
      <c r="N253" s="80" t="str">
        <f t="shared" si="26"/>
        <v>Normal</v>
      </c>
      <c r="O253" s="80" t="str">
        <f t="shared" si="27"/>
        <v>No</v>
      </c>
    </row>
    <row r="254" spans="1:15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21"/>
        <v>8.1114508412490557E-2</v>
      </c>
      <c r="J254" s="79">
        <f t="shared" si="22"/>
        <v>3.2383550000000008</v>
      </c>
      <c r="K254" s="80">
        <f t="shared" si="23"/>
        <v>3.3113580575712422</v>
      </c>
      <c r="L254" s="80">
        <f t="shared" si="24"/>
        <v>3.3843611151424837</v>
      </c>
      <c r="M254" s="209">
        <f t="shared" si="25"/>
        <v>2.007557864903206E-3</v>
      </c>
      <c r="N254" s="80" t="str">
        <f t="shared" si="26"/>
        <v>Normal</v>
      </c>
      <c r="O254" s="80" t="str">
        <f t="shared" si="27"/>
        <v>No</v>
      </c>
    </row>
    <row r="255" spans="1:15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21"/>
        <v>8.0984279956050717E-2</v>
      </c>
      <c r="J255" s="79">
        <f t="shared" si="22"/>
        <v>3.2352800000000008</v>
      </c>
      <c r="K255" s="80">
        <f t="shared" si="23"/>
        <v>3.3081658519604464</v>
      </c>
      <c r="L255" s="80">
        <f t="shared" si="24"/>
        <v>3.381051703920892</v>
      </c>
      <c r="M255" s="209">
        <f t="shared" si="25"/>
        <v>1.1670945018207842E-2</v>
      </c>
      <c r="N255" s="80" t="str">
        <f t="shared" si="26"/>
        <v>Normal</v>
      </c>
      <c r="O255" s="80" t="str">
        <f t="shared" si="27"/>
        <v>No</v>
      </c>
    </row>
    <row r="256" spans="1:15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21"/>
        <v>8.0527430730155544E-2</v>
      </c>
      <c r="J256" s="79">
        <f t="shared" si="22"/>
        <v>3.2324300000000004</v>
      </c>
      <c r="K256" s="80">
        <f t="shared" si="23"/>
        <v>3.3049046876571402</v>
      </c>
      <c r="L256" s="80">
        <f t="shared" si="24"/>
        <v>3.3773793753142805</v>
      </c>
      <c r="M256" s="209">
        <f t="shared" si="25"/>
        <v>1.2338284619070407E-2</v>
      </c>
      <c r="N256" s="80" t="str">
        <f t="shared" si="26"/>
        <v>Normal</v>
      </c>
      <c r="O256" s="80" t="str">
        <f t="shared" si="27"/>
        <v>No</v>
      </c>
    </row>
    <row r="257" spans="1:15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21"/>
        <v>8.0722404300169345E-2</v>
      </c>
      <c r="J257" s="79">
        <f t="shared" si="22"/>
        <v>3.2293380000000003</v>
      </c>
      <c r="K257" s="80">
        <f t="shared" si="23"/>
        <v>3.3019881638701527</v>
      </c>
      <c r="L257" s="80">
        <f t="shared" si="24"/>
        <v>3.3746383277403051</v>
      </c>
      <c r="M257" s="209">
        <f t="shared" si="25"/>
        <v>1.0220548682087079E-2</v>
      </c>
      <c r="N257" s="80" t="str">
        <f t="shared" si="26"/>
        <v>Normal</v>
      </c>
      <c r="O257" s="80" t="str">
        <f t="shared" si="27"/>
        <v>No</v>
      </c>
    </row>
    <row r="258" spans="1:15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21"/>
        <v>8.1074676292909112E-2</v>
      </c>
      <c r="J258" s="79">
        <f t="shared" si="22"/>
        <v>3.2261079999999986</v>
      </c>
      <c r="K258" s="80">
        <f t="shared" si="23"/>
        <v>3.2990752086636168</v>
      </c>
      <c r="L258" s="80">
        <f t="shared" si="24"/>
        <v>3.372042417327235</v>
      </c>
      <c r="M258" s="209">
        <f t="shared" si="25"/>
        <v>1.9262454689793668E-2</v>
      </c>
      <c r="N258" s="80" t="str">
        <f t="shared" si="26"/>
        <v>Normal</v>
      </c>
      <c r="O258" s="80" t="str">
        <f t="shared" si="27"/>
        <v>No</v>
      </c>
    </row>
    <row r="259" spans="1:15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21"/>
        <v>8.2080130969681087E-2</v>
      </c>
      <c r="J259" s="79">
        <f t="shared" si="22"/>
        <v>3.2221299999999991</v>
      </c>
      <c r="K259" s="80">
        <f t="shared" si="23"/>
        <v>3.2960021178727121</v>
      </c>
      <c r="L259" s="80">
        <f t="shared" si="24"/>
        <v>3.3698742357454252</v>
      </c>
      <c r="M259" s="209">
        <f t="shared" si="25"/>
        <v>1.4511873350923483E-2</v>
      </c>
      <c r="N259" s="80" t="str">
        <f t="shared" si="26"/>
        <v>Normal</v>
      </c>
      <c r="O259" s="80" t="str">
        <f t="shared" si="27"/>
        <v>No</v>
      </c>
    </row>
    <row r="260" spans="1:15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21"/>
        <v>8.3621149836629244E-2</v>
      </c>
      <c r="J260" s="79">
        <f t="shared" si="22"/>
        <v>3.2182099999999991</v>
      </c>
      <c r="K260" s="80">
        <f t="shared" si="23"/>
        <v>3.2934690348529654</v>
      </c>
      <c r="L260" s="80">
        <f t="shared" si="24"/>
        <v>3.3687280697059316</v>
      </c>
      <c r="M260" s="209">
        <f t="shared" si="25"/>
        <v>1.6726117322622244E-2</v>
      </c>
      <c r="N260" s="80" t="str">
        <f t="shared" si="26"/>
        <v>Normal</v>
      </c>
      <c r="O260" s="80" t="str">
        <f t="shared" si="27"/>
        <v>No</v>
      </c>
    </row>
    <row r="261" spans="1:15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21"/>
        <v>8.4718610564621502E-2</v>
      </c>
      <c r="J261" s="79">
        <f t="shared" si="22"/>
        <v>3.2142319999999995</v>
      </c>
      <c r="K261" s="80">
        <f t="shared" si="23"/>
        <v>3.2904787495081589</v>
      </c>
      <c r="L261" s="80">
        <f t="shared" si="24"/>
        <v>3.3667254990163182</v>
      </c>
      <c r="M261" s="209">
        <f t="shared" si="25"/>
        <v>3.3124467696800164E-2</v>
      </c>
      <c r="N261" s="80" t="str">
        <f t="shared" si="26"/>
        <v>Normal</v>
      </c>
      <c r="O261" s="80" t="str">
        <f t="shared" si="27"/>
        <v>No</v>
      </c>
    </row>
    <row r="262" spans="1:15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21"/>
        <v>8.5410847665855646E-2</v>
      </c>
      <c r="J262" s="79">
        <f t="shared" si="22"/>
        <v>3.2102509999999991</v>
      </c>
      <c r="K262" s="80">
        <f t="shared" si="23"/>
        <v>3.2871207628992694</v>
      </c>
      <c r="L262" s="80">
        <f t="shared" si="24"/>
        <v>3.3639905257985392</v>
      </c>
      <c r="M262" s="209">
        <f t="shared" si="25"/>
        <v>4.1092527236458391E-2</v>
      </c>
      <c r="N262" s="80" t="str">
        <f t="shared" si="26"/>
        <v>Normal</v>
      </c>
      <c r="O262" s="80" t="str">
        <f t="shared" si="27"/>
        <v>No</v>
      </c>
    </row>
    <row r="263" spans="1:15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21"/>
        <v>8.6122750513438664E-2</v>
      </c>
      <c r="J263" s="79">
        <f t="shared" si="22"/>
        <v>3.2062619999999993</v>
      </c>
      <c r="K263" s="80">
        <f t="shared" si="23"/>
        <v>3.2837724754620941</v>
      </c>
      <c r="L263" s="80">
        <f t="shared" si="24"/>
        <v>3.3612829509241888</v>
      </c>
      <c r="M263" s="209">
        <f t="shared" si="25"/>
        <v>4.7238282691597973E-2</v>
      </c>
      <c r="N263" s="80" t="str">
        <f t="shared" si="26"/>
        <v>Normal</v>
      </c>
      <c r="O263" s="80" t="str">
        <f t="shared" si="27"/>
        <v>Yes</v>
      </c>
    </row>
    <row r="264" spans="1:15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21"/>
        <v>8.5888525956614253E-2</v>
      </c>
      <c r="J264" s="79">
        <f t="shared" si="22"/>
        <v>3.2023469999999987</v>
      </c>
      <c r="K264" s="80">
        <f t="shared" si="23"/>
        <v>3.2796466733609515</v>
      </c>
      <c r="L264" s="80">
        <f t="shared" si="24"/>
        <v>3.3569463467219043</v>
      </c>
      <c r="M264" s="209">
        <f t="shared" si="25"/>
        <v>4.763083013732522E-2</v>
      </c>
      <c r="N264" s="80" t="str">
        <f t="shared" si="26"/>
        <v>Normal</v>
      </c>
      <c r="O264" s="80" t="str">
        <f t="shared" si="27"/>
        <v>Yes</v>
      </c>
    </row>
    <row r="265" spans="1:15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21"/>
        <v>8.6328043392631115E-2</v>
      </c>
      <c r="J265" s="79">
        <f t="shared" si="22"/>
        <v>3.1984179999999984</v>
      </c>
      <c r="K265" s="80">
        <f t="shared" si="23"/>
        <v>3.2761132390533665</v>
      </c>
      <c r="L265" s="80">
        <f t="shared" si="24"/>
        <v>3.3538084781067345</v>
      </c>
      <c r="M265" s="209">
        <f t="shared" si="25"/>
        <v>3.8789494899383034E-2</v>
      </c>
      <c r="N265" s="80" t="str">
        <f t="shared" si="26"/>
        <v>Normal</v>
      </c>
      <c r="O265" s="80" t="str">
        <f t="shared" si="27"/>
        <v>No</v>
      </c>
    </row>
    <row r="266" spans="1:15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21"/>
        <v>8.7598894193933727E-2</v>
      </c>
      <c r="J266" s="79">
        <f t="shared" si="22"/>
        <v>3.1947439999999987</v>
      </c>
      <c r="K266" s="80">
        <f t="shared" si="23"/>
        <v>3.2735830047745389</v>
      </c>
      <c r="L266" s="80">
        <f t="shared" si="24"/>
        <v>3.3524220095490795</v>
      </c>
      <c r="M266" s="209">
        <f t="shared" si="25"/>
        <v>2.1443210669603269E-2</v>
      </c>
      <c r="N266" s="80" t="str">
        <f t="shared" si="26"/>
        <v>Normal</v>
      </c>
      <c r="O266" s="80" t="str">
        <f t="shared" si="27"/>
        <v>No</v>
      </c>
    </row>
    <row r="267" spans="1:15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21"/>
        <v>8.861384146396091E-2</v>
      </c>
      <c r="J267" s="79">
        <f t="shared" si="22"/>
        <v>3.1913009999999984</v>
      </c>
      <c r="K267" s="80">
        <f t="shared" si="23"/>
        <v>3.2710534573175631</v>
      </c>
      <c r="L267" s="80">
        <f t="shared" si="24"/>
        <v>3.3508059146351279</v>
      </c>
      <c r="M267" s="209">
        <f t="shared" si="25"/>
        <v>2.0992249954232003E-2</v>
      </c>
      <c r="N267" s="80" t="str">
        <f t="shared" si="26"/>
        <v>Normal</v>
      </c>
      <c r="O267" s="80" t="str">
        <f t="shared" si="27"/>
        <v>No</v>
      </c>
    </row>
    <row r="268" spans="1:15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21"/>
        <v>8.9100124601484143E-2</v>
      </c>
      <c r="J268" s="79">
        <f t="shared" si="22"/>
        <v>3.1879139999999988</v>
      </c>
      <c r="K268" s="80">
        <f t="shared" si="23"/>
        <v>3.2681041121413346</v>
      </c>
      <c r="L268" s="80">
        <f t="shared" si="24"/>
        <v>3.3482942242826703</v>
      </c>
      <c r="M268" s="209">
        <f t="shared" si="25"/>
        <v>1.2036138733931556E-2</v>
      </c>
      <c r="N268" s="80" t="str">
        <f t="shared" si="26"/>
        <v>Normal</v>
      </c>
      <c r="O268" s="80" t="str">
        <f t="shared" si="27"/>
        <v>No</v>
      </c>
    </row>
    <row r="269" spans="1:15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21"/>
        <v>8.984091483839643E-2</v>
      </c>
      <c r="J269" s="79">
        <f t="shared" si="22"/>
        <v>3.1844889999999988</v>
      </c>
      <c r="K269" s="80">
        <f t="shared" si="23"/>
        <v>3.2653458233545556</v>
      </c>
      <c r="L269" s="80">
        <f t="shared" si="24"/>
        <v>3.3462026467091124</v>
      </c>
      <c r="M269" s="209">
        <f t="shared" si="25"/>
        <v>4.8809882494727308E-3</v>
      </c>
      <c r="N269" s="80" t="str">
        <f t="shared" si="26"/>
        <v>Normal</v>
      </c>
      <c r="O269" s="80" t="str">
        <f t="shared" si="27"/>
        <v>No</v>
      </c>
    </row>
    <row r="270" spans="1:15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21"/>
        <v>9.0808501165915073E-2</v>
      </c>
      <c r="J270" s="79">
        <f t="shared" si="22"/>
        <v>3.1809459999999992</v>
      </c>
      <c r="K270" s="80">
        <f t="shared" si="23"/>
        <v>3.2626736510493228</v>
      </c>
      <c r="L270" s="80">
        <f t="shared" si="24"/>
        <v>3.3444013020986465</v>
      </c>
      <c r="M270" s="209">
        <f t="shared" si="25"/>
        <v>1.0633141472281098E-2</v>
      </c>
      <c r="N270" s="80" t="str">
        <f t="shared" si="26"/>
        <v>Normal</v>
      </c>
      <c r="O270" s="80" t="str">
        <f t="shared" si="27"/>
        <v>No</v>
      </c>
    </row>
    <row r="271" spans="1:15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8">_xlfn.STDEV.P(F271:F370)</f>
        <v>9.1772758806739602E-2</v>
      </c>
      <c r="J271" s="79">
        <f t="shared" si="22"/>
        <v>3.1773209999999987</v>
      </c>
      <c r="K271" s="80">
        <f t="shared" si="23"/>
        <v>3.2599164829260645</v>
      </c>
      <c r="L271" s="80">
        <f t="shared" si="24"/>
        <v>3.3425119658521298</v>
      </c>
      <c r="M271" s="209">
        <f t="shared" si="25"/>
        <v>-4.3006844751348394E-3</v>
      </c>
      <c r="N271" s="80" t="str">
        <f t="shared" si="26"/>
        <v>Normal</v>
      </c>
      <c r="O271" s="80" t="str">
        <f t="shared" si="27"/>
        <v>No</v>
      </c>
    </row>
    <row r="272" spans="1:15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8"/>
        <v>9.3545125025305306E-2</v>
      </c>
      <c r="J272" s="79">
        <f t="shared" ref="J272:J335" si="29">AVERAGE(F272:F371)</f>
        <v>3.1740719999999989</v>
      </c>
      <c r="K272" s="80">
        <f t="shared" ref="K272:K335" si="30">J272+(I272*0.9)</f>
        <v>3.2582626125227736</v>
      </c>
      <c r="L272" s="80">
        <f t="shared" ref="L272:L335" si="31">J272+(I272*1.8)</f>
        <v>3.3424532250455483</v>
      </c>
      <c r="M272" s="209">
        <f t="shared" ref="M272:M335" si="32">(F272-F282)/F282</f>
        <v>-1.8376261485163411E-2</v>
      </c>
      <c r="N272" s="80" t="str">
        <f t="shared" ref="N272:N335" si="33">IF(M272&lt;-0.075,"Black Swan","Normal")</f>
        <v>Normal</v>
      </c>
      <c r="O272" s="80" t="str">
        <f t="shared" ref="O272:O335" si="34">IF(OR(AND(F272&lt;MIN(F273:F293),F272&lt;K272,N272="Normal"),AND(F272&gt;MAX(F273:F293),F272&gt;L272,N272="Normal")),"Yes","No")</f>
        <v>No</v>
      </c>
    </row>
    <row r="273" spans="1:15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8"/>
        <v>9.5962922397142533E-2</v>
      </c>
      <c r="J273" s="79">
        <f t="shared" si="29"/>
        <v>3.1709049999999994</v>
      </c>
      <c r="K273" s="80">
        <f t="shared" si="30"/>
        <v>3.2572716301574278</v>
      </c>
      <c r="L273" s="80">
        <f t="shared" si="31"/>
        <v>3.3436382603148558</v>
      </c>
      <c r="M273" s="209">
        <f t="shared" si="32"/>
        <v>-2.2868648015145678E-2</v>
      </c>
      <c r="N273" s="80" t="str">
        <f t="shared" si="33"/>
        <v>Normal</v>
      </c>
      <c r="O273" s="80" t="str">
        <f t="shared" si="34"/>
        <v>No</v>
      </c>
    </row>
    <row r="274" spans="1:15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8"/>
        <v>9.824384037180145E-2</v>
      </c>
      <c r="J274" s="79">
        <f t="shared" si="29"/>
        <v>3.1678229999999989</v>
      </c>
      <c r="K274" s="80">
        <f t="shared" si="30"/>
        <v>3.2562424563346202</v>
      </c>
      <c r="L274" s="80">
        <f t="shared" si="31"/>
        <v>3.3446619126692414</v>
      </c>
      <c r="M274" s="209">
        <f t="shared" si="32"/>
        <v>-2.6496447067325086E-2</v>
      </c>
      <c r="N274" s="80" t="str">
        <f t="shared" si="33"/>
        <v>Normal</v>
      </c>
      <c r="O274" s="80" t="str">
        <f t="shared" si="34"/>
        <v>No</v>
      </c>
    </row>
    <row r="275" spans="1:15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8"/>
        <v>0.10033655913972733</v>
      </c>
      <c r="J275" s="79">
        <f t="shared" si="29"/>
        <v>3.1650099999999992</v>
      </c>
      <c r="K275" s="80">
        <f t="shared" si="30"/>
        <v>3.2553129032257537</v>
      </c>
      <c r="L275" s="80">
        <f t="shared" si="31"/>
        <v>3.3456158064515082</v>
      </c>
      <c r="M275" s="209">
        <f t="shared" si="32"/>
        <v>-2.7207190902784145E-2</v>
      </c>
      <c r="N275" s="80" t="str">
        <f t="shared" si="33"/>
        <v>Normal</v>
      </c>
      <c r="O275" s="80" t="str">
        <f t="shared" si="34"/>
        <v>No</v>
      </c>
    </row>
    <row r="276" spans="1:15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8"/>
        <v>0.10243883745435614</v>
      </c>
      <c r="J276" s="79">
        <f t="shared" si="29"/>
        <v>3.162240999999999</v>
      </c>
      <c r="K276" s="80">
        <f t="shared" si="30"/>
        <v>3.2544359537089194</v>
      </c>
      <c r="L276" s="80">
        <f t="shared" si="31"/>
        <v>3.3466309074178402</v>
      </c>
      <c r="M276" s="209">
        <f t="shared" si="32"/>
        <v>-2.1408037188823322E-4</v>
      </c>
      <c r="N276" s="80" t="str">
        <f t="shared" si="33"/>
        <v>Normal</v>
      </c>
      <c r="O276" s="80" t="str">
        <f t="shared" si="34"/>
        <v>No</v>
      </c>
    </row>
    <row r="277" spans="1:15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8"/>
        <v>0.10465749995103076</v>
      </c>
      <c r="J277" s="79">
        <f t="shared" si="29"/>
        <v>3.1587519999999984</v>
      </c>
      <c r="K277" s="80">
        <f t="shared" si="30"/>
        <v>3.2529437499559259</v>
      </c>
      <c r="L277" s="80">
        <f t="shared" si="31"/>
        <v>3.3471354999118539</v>
      </c>
      <c r="M277" s="209">
        <f t="shared" si="32"/>
        <v>8.2136155289629764E-3</v>
      </c>
      <c r="N277" s="80" t="str">
        <f t="shared" si="33"/>
        <v>Normal</v>
      </c>
      <c r="O277" s="80" t="str">
        <f t="shared" si="34"/>
        <v>No</v>
      </c>
    </row>
    <row r="278" spans="1:15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8"/>
        <v>0.1070778383980551</v>
      </c>
      <c r="J278" s="79">
        <f t="shared" si="29"/>
        <v>3.1549819999999986</v>
      </c>
      <c r="K278" s="80">
        <f t="shared" si="30"/>
        <v>3.2513520545582484</v>
      </c>
      <c r="L278" s="80">
        <f t="shared" si="31"/>
        <v>3.3477221091164977</v>
      </c>
      <c r="M278" s="209">
        <f t="shared" si="32"/>
        <v>2.2950006202704331E-2</v>
      </c>
      <c r="N278" s="80" t="str">
        <f t="shared" si="33"/>
        <v>Normal</v>
      </c>
      <c r="O278" s="80" t="str">
        <f t="shared" si="34"/>
        <v>No</v>
      </c>
    </row>
    <row r="279" spans="1:15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8"/>
        <v>0.10996023997791203</v>
      </c>
      <c r="J279" s="79">
        <f t="shared" si="29"/>
        <v>3.150631999999999</v>
      </c>
      <c r="K279" s="80">
        <f t="shared" si="30"/>
        <v>3.2495962159801199</v>
      </c>
      <c r="L279" s="80">
        <f t="shared" si="31"/>
        <v>3.3485604319602404</v>
      </c>
      <c r="M279" s="209">
        <f t="shared" si="32"/>
        <v>3.7284745444885449E-2</v>
      </c>
      <c r="N279" s="80" t="str">
        <f t="shared" si="33"/>
        <v>Normal</v>
      </c>
      <c r="O279" s="80" t="str">
        <f t="shared" si="34"/>
        <v>No</v>
      </c>
    </row>
    <row r="280" spans="1:15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8"/>
        <v>0.11201693147020232</v>
      </c>
      <c r="J280" s="79">
        <f t="shared" si="29"/>
        <v>3.1461919999999992</v>
      </c>
      <c r="K280" s="80">
        <f t="shared" si="30"/>
        <v>3.2470072383231812</v>
      </c>
      <c r="L280" s="80">
        <f t="shared" si="31"/>
        <v>3.3478224766463636</v>
      </c>
      <c r="M280" s="209">
        <f t="shared" si="32"/>
        <v>2.2868120971740305E-2</v>
      </c>
      <c r="N280" s="80" t="str">
        <f t="shared" si="33"/>
        <v>Normal</v>
      </c>
      <c r="O280" s="80" t="str">
        <f t="shared" si="34"/>
        <v>No</v>
      </c>
    </row>
    <row r="281" spans="1:15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8"/>
        <v>0.11498438037838009</v>
      </c>
      <c r="J281" s="79">
        <f t="shared" si="29"/>
        <v>3.1415869999999999</v>
      </c>
      <c r="K281" s="80">
        <f t="shared" si="30"/>
        <v>3.245072942340542</v>
      </c>
      <c r="L281" s="80">
        <f t="shared" si="31"/>
        <v>3.3485588846810841</v>
      </c>
      <c r="M281" s="209">
        <f t="shared" si="32"/>
        <v>2.2514013192530491E-2</v>
      </c>
      <c r="N281" s="80" t="str">
        <f t="shared" si="33"/>
        <v>Normal</v>
      </c>
      <c r="O281" s="80" t="str">
        <f t="shared" si="34"/>
        <v>No</v>
      </c>
    </row>
    <row r="282" spans="1:15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8"/>
        <v>0.11659615696497036</v>
      </c>
      <c r="J282" s="79">
        <f t="shared" si="29"/>
        <v>3.1374410000000008</v>
      </c>
      <c r="K282" s="80">
        <f t="shared" si="30"/>
        <v>3.2423775412684743</v>
      </c>
      <c r="L282" s="80">
        <f t="shared" si="31"/>
        <v>3.3473140825369474</v>
      </c>
      <c r="M282" s="209">
        <f t="shared" si="32"/>
        <v>2.9206585433913215E-2</v>
      </c>
      <c r="N282" s="80" t="str">
        <f t="shared" si="33"/>
        <v>Normal</v>
      </c>
      <c r="O282" s="80" t="str">
        <f t="shared" si="34"/>
        <v>No</v>
      </c>
    </row>
    <row r="283" spans="1:15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8"/>
        <v>0.11773866686437386</v>
      </c>
      <c r="J283" s="79">
        <f t="shared" si="29"/>
        <v>3.1331349999999998</v>
      </c>
      <c r="K283" s="80">
        <f t="shared" si="30"/>
        <v>3.2390998001779363</v>
      </c>
      <c r="L283" s="80">
        <f t="shared" si="31"/>
        <v>3.3450646003558728</v>
      </c>
      <c r="M283" s="209">
        <f t="shared" si="32"/>
        <v>3.531205276585158E-2</v>
      </c>
      <c r="N283" s="80" t="str">
        <f t="shared" si="33"/>
        <v>Normal</v>
      </c>
      <c r="O283" s="80" t="str">
        <f t="shared" si="34"/>
        <v>No</v>
      </c>
    </row>
    <row r="284" spans="1:15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8"/>
        <v>0.11928343137250874</v>
      </c>
      <c r="J284" s="79">
        <f t="shared" si="29"/>
        <v>3.1284199999999998</v>
      </c>
      <c r="K284" s="80">
        <f t="shared" si="30"/>
        <v>3.2357750882352576</v>
      </c>
      <c r="L284" s="80">
        <f t="shared" si="31"/>
        <v>3.3431301764705155</v>
      </c>
      <c r="M284" s="209">
        <f t="shared" si="32"/>
        <v>2.8426333064965659E-2</v>
      </c>
      <c r="N284" s="80" t="str">
        <f t="shared" si="33"/>
        <v>Normal</v>
      </c>
      <c r="O284" s="80" t="str">
        <f t="shared" si="34"/>
        <v>No</v>
      </c>
    </row>
    <row r="285" spans="1:15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8"/>
        <v>0.12183873003277734</v>
      </c>
      <c r="J285" s="79">
        <f t="shared" si="29"/>
        <v>3.1233080000000002</v>
      </c>
      <c r="K285" s="80">
        <f t="shared" si="30"/>
        <v>3.2329628570294999</v>
      </c>
      <c r="L285" s="80">
        <f t="shared" si="31"/>
        <v>3.3426177140589992</v>
      </c>
      <c r="M285" s="209">
        <f t="shared" si="32"/>
        <v>2.8669831518197908E-2</v>
      </c>
      <c r="N285" s="80" t="str">
        <f t="shared" si="33"/>
        <v>Normal</v>
      </c>
      <c r="O285" s="80" t="str">
        <f t="shared" si="34"/>
        <v>No</v>
      </c>
    </row>
    <row r="286" spans="1:15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8"/>
        <v>0.12461459222739529</v>
      </c>
      <c r="J286" s="79">
        <f t="shared" si="29"/>
        <v>3.1181019999999999</v>
      </c>
      <c r="K286" s="80">
        <f t="shared" si="30"/>
        <v>3.2302551330046558</v>
      </c>
      <c r="L286" s="80">
        <f t="shared" si="31"/>
        <v>3.3424082660093113</v>
      </c>
      <c r="M286" s="209">
        <f t="shared" si="32"/>
        <v>5.5044743073280316E-3</v>
      </c>
      <c r="N286" s="80" t="str">
        <f t="shared" si="33"/>
        <v>Normal</v>
      </c>
      <c r="O286" s="80" t="str">
        <f t="shared" si="34"/>
        <v>No</v>
      </c>
    </row>
    <row r="287" spans="1:15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8"/>
        <v>0.12725452690965458</v>
      </c>
      <c r="J287" s="79">
        <f t="shared" si="29"/>
        <v>3.1135590000000004</v>
      </c>
      <c r="K287" s="80">
        <f t="shared" si="30"/>
        <v>3.2280880742186895</v>
      </c>
      <c r="L287" s="80">
        <f t="shared" si="31"/>
        <v>3.3426171484373786</v>
      </c>
      <c r="M287" s="209">
        <f t="shared" si="32"/>
        <v>3.0772071268127336E-4</v>
      </c>
      <c r="N287" s="80" t="str">
        <f t="shared" si="33"/>
        <v>Normal</v>
      </c>
      <c r="O287" s="80" t="str">
        <f t="shared" si="34"/>
        <v>No</v>
      </c>
    </row>
    <row r="288" spans="1:15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8"/>
        <v>0.12904029736481543</v>
      </c>
      <c r="J288" s="79">
        <f t="shared" si="29"/>
        <v>3.1096159999999999</v>
      </c>
      <c r="K288" s="80">
        <f t="shared" si="30"/>
        <v>3.2257522676283337</v>
      </c>
      <c r="L288" s="80">
        <f t="shared" si="31"/>
        <v>3.3418885352566678</v>
      </c>
      <c r="M288" s="209">
        <f t="shared" si="32"/>
        <v>-1.3220712449504127E-2</v>
      </c>
      <c r="N288" s="80" t="str">
        <f t="shared" si="33"/>
        <v>Normal</v>
      </c>
      <c r="O288" s="80" t="str">
        <f t="shared" si="34"/>
        <v>No</v>
      </c>
    </row>
    <row r="289" spans="1:15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8"/>
        <v>0.13080677420913642</v>
      </c>
      <c r="J289" s="79">
        <f t="shared" si="29"/>
        <v>3.1060109999999996</v>
      </c>
      <c r="K289" s="80">
        <f t="shared" si="30"/>
        <v>3.2237370967882226</v>
      </c>
      <c r="L289" s="80">
        <f t="shared" si="31"/>
        <v>3.3414631935764452</v>
      </c>
      <c r="M289" s="209">
        <f t="shared" si="32"/>
        <v>-1.3868770610534081E-2</v>
      </c>
      <c r="N289" s="80" t="str">
        <f t="shared" si="33"/>
        <v>Normal</v>
      </c>
      <c r="O289" s="80" t="str">
        <f t="shared" si="34"/>
        <v>No</v>
      </c>
    </row>
    <row r="290" spans="1:15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8"/>
        <v>0.13209657680651679</v>
      </c>
      <c r="J290" s="79">
        <f t="shared" si="29"/>
        <v>3.102986</v>
      </c>
      <c r="K290" s="80">
        <f t="shared" si="30"/>
        <v>3.221872919125865</v>
      </c>
      <c r="L290" s="80">
        <f t="shared" si="31"/>
        <v>3.3407598382517301</v>
      </c>
      <c r="M290" s="209">
        <f t="shared" si="32"/>
        <v>-1.0395265401244991E-2</v>
      </c>
      <c r="N290" s="80" t="str">
        <f t="shared" si="33"/>
        <v>Normal</v>
      </c>
      <c r="O290" s="80" t="str">
        <f t="shared" si="34"/>
        <v>No</v>
      </c>
    </row>
    <row r="291" spans="1:15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8"/>
        <v>0.13334970903605303</v>
      </c>
      <c r="J291" s="79">
        <f t="shared" si="29"/>
        <v>3.0995099999999995</v>
      </c>
      <c r="K291" s="80">
        <f t="shared" si="30"/>
        <v>3.2195247381324474</v>
      </c>
      <c r="L291" s="80">
        <f t="shared" si="31"/>
        <v>3.3395394762648949</v>
      </c>
      <c r="M291" s="209">
        <f t="shared" si="32"/>
        <v>-1.5608328506539077E-2</v>
      </c>
      <c r="N291" s="80" t="str">
        <f t="shared" si="33"/>
        <v>Normal</v>
      </c>
      <c r="O291" s="80" t="str">
        <f t="shared" si="34"/>
        <v>No</v>
      </c>
    </row>
    <row r="292" spans="1:15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8"/>
        <v>0.13404907568125934</v>
      </c>
      <c r="J292" s="79">
        <f t="shared" si="29"/>
        <v>3.0963029999999998</v>
      </c>
      <c r="K292" s="80">
        <f t="shared" si="30"/>
        <v>3.2169471681131334</v>
      </c>
      <c r="L292" s="80">
        <f t="shared" si="31"/>
        <v>3.3375913362262666</v>
      </c>
      <c r="M292" s="209">
        <f t="shared" si="32"/>
        <v>-1.8502175831532811E-2</v>
      </c>
      <c r="N292" s="80" t="str">
        <f t="shared" si="33"/>
        <v>Normal</v>
      </c>
      <c r="O292" s="80" t="str">
        <f t="shared" si="34"/>
        <v>No</v>
      </c>
    </row>
    <row r="293" spans="1:15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8"/>
        <v>0.13484847574592751</v>
      </c>
      <c r="J293" s="79">
        <f t="shared" si="29"/>
        <v>3.0930329999999997</v>
      </c>
      <c r="K293" s="80">
        <f t="shared" si="30"/>
        <v>3.2143966281713343</v>
      </c>
      <c r="L293" s="80">
        <f t="shared" si="31"/>
        <v>3.3357602563426694</v>
      </c>
      <c r="M293" s="209">
        <f t="shared" si="32"/>
        <v>-1.4925373134328415E-2</v>
      </c>
      <c r="N293" s="80" t="str">
        <f t="shared" si="33"/>
        <v>Normal</v>
      </c>
      <c r="O293" s="80" t="str">
        <f t="shared" si="34"/>
        <v>No</v>
      </c>
    </row>
    <row r="294" spans="1:15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8"/>
        <v>0.13621681665271729</v>
      </c>
      <c r="J294" s="79">
        <f t="shared" si="29"/>
        <v>3.0895189999999997</v>
      </c>
      <c r="K294" s="80">
        <f t="shared" si="30"/>
        <v>3.2121141349874454</v>
      </c>
      <c r="L294" s="80">
        <f t="shared" si="31"/>
        <v>3.3347092699748906</v>
      </c>
      <c r="M294" s="209">
        <f t="shared" si="32"/>
        <v>-8.9719394858147532E-4</v>
      </c>
      <c r="N294" s="80" t="str">
        <f t="shared" si="33"/>
        <v>Normal</v>
      </c>
      <c r="O294" s="80" t="str">
        <f t="shared" si="34"/>
        <v>No</v>
      </c>
    </row>
    <row r="295" spans="1:15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8"/>
        <v>0.13744352540225385</v>
      </c>
      <c r="J295" s="79">
        <f t="shared" si="29"/>
        <v>3.0857849999999996</v>
      </c>
      <c r="K295" s="80">
        <f t="shared" si="30"/>
        <v>3.209484172862028</v>
      </c>
      <c r="L295" s="80">
        <f t="shared" si="31"/>
        <v>3.3331833457240565</v>
      </c>
      <c r="M295" s="209">
        <f t="shared" si="32"/>
        <v>-1.6417817979059793E-3</v>
      </c>
      <c r="N295" s="80" t="str">
        <f t="shared" si="33"/>
        <v>Normal</v>
      </c>
      <c r="O295" s="80" t="str">
        <f t="shared" si="34"/>
        <v>No</v>
      </c>
    </row>
    <row r="296" spans="1:15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8"/>
        <v>0.13779062230790598</v>
      </c>
      <c r="J296" s="79">
        <f t="shared" si="29"/>
        <v>3.0827019999999998</v>
      </c>
      <c r="K296" s="80">
        <f t="shared" si="30"/>
        <v>3.2067135600771151</v>
      </c>
      <c r="L296" s="80">
        <f t="shared" si="31"/>
        <v>3.3307251201542307</v>
      </c>
      <c r="M296" s="209">
        <f t="shared" si="32"/>
        <v>4.0757093895698515E-3</v>
      </c>
      <c r="N296" s="80" t="str">
        <f t="shared" si="33"/>
        <v>Normal</v>
      </c>
      <c r="O296" s="80" t="str">
        <f t="shared" si="34"/>
        <v>No</v>
      </c>
    </row>
    <row r="297" spans="1:15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8"/>
        <v>0.13774070231779711</v>
      </c>
      <c r="J297" s="79">
        <f t="shared" si="29"/>
        <v>3.0793249999999994</v>
      </c>
      <c r="K297" s="80">
        <f t="shared" si="30"/>
        <v>3.203291632086017</v>
      </c>
      <c r="L297" s="80">
        <f t="shared" si="31"/>
        <v>3.3272582641720341</v>
      </c>
      <c r="M297" s="209">
        <f t="shared" si="32"/>
        <v>6.7536169026301369E-3</v>
      </c>
      <c r="N297" s="80" t="str">
        <f t="shared" si="33"/>
        <v>Normal</v>
      </c>
      <c r="O297" s="80" t="str">
        <f t="shared" si="34"/>
        <v>No</v>
      </c>
    </row>
    <row r="298" spans="1:15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8"/>
        <v>0.1375263023715827</v>
      </c>
      <c r="J298" s="79">
        <f t="shared" si="29"/>
        <v>3.0760659999999995</v>
      </c>
      <c r="K298" s="80">
        <f t="shared" si="30"/>
        <v>3.199839672134424</v>
      </c>
      <c r="L298" s="80">
        <f t="shared" si="31"/>
        <v>3.3236133442688485</v>
      </c>
      <c r="M298" s="209">
        <f t="shared" si="32"/>
        <v>1.3963880096816214E-2</v>
      </c>
      <c r="N298" s="80" t="str">
        <f t="shared" si="33"/>
        <v>Normal</v>
      </c>
      <c r="O298" s="80" t="str">
        <f t="shared" si="34"/>
        <v>No</v>
      </c>
    </row>
    <row r="299" spans="1:15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8"/>
        <v>0.1367056185348649</v>
      </c>
      <c r="J299" s="79">
        <f t="shared" si="29"/>
        <v>3.0729189999999993</v>
      </c>
      <c r="K299" s="80">
        <f t="shared" si="30"/>
        <v>3.1959540566813778</v>
      </c>
      <c r="L299" s="80">
        <f t="shared" si="31"/>
        <v>3.3189891133627563</v>
      </c>
      <c r="M299" s="209">
        <f t="shared" si="32"/>
        <v>1.4412555493028209E-2</v>
      </c>
      <c r="N299" s="80" t="str">
        <f t="shared" si="33"/>
        <v>Normal</v>
      </c>
      <c r="O299" s="80" t="str">
        <f t="shared" si="34"/>
        <v>No</v>
      </c>
    </row>
    <row r="300" spans="1:15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8"/>
        <v>0.13588695155900732</v>
      </c>
      <c r="J300" s="79">
        <f t="shared" si="29"/>
        <v>3.0703139999999998</v>
      </c>
      <c r="K300" s="80">
        <f t="shared" si="30"/>
        <v>3.1926122564031063</v>
      </c>
      <c r="L300" s="80">
        <f t="shared" si="31"/>
        <v>3.3149105128062129</v>
      </c>
      <c r="M300" s="209">
        <f t="shared" si="32"/>
        <v>1.5570988134906986E-2</v>
      </c>
      <c r="N300" s="80" t="str">
        <f t="shared" si="33"/>
        <v>Normal</v>
      </c>
      <c r="O300" s="80" t="str">
        <f t="shared" si="34"/>
        <v>No</v>
      </c>
    </row>
    <row r="301" spans="1:15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8"/>
        <v>0.13524233959452195</v>
      </c>
      <c r="J301" s="79">
        <f t="shared" si="29"/>
        <v>3.0669909999999994</v>
      </c>
      <c r="K301" s="80">
        <f t="shared" si="30"/>
        <v>3.1887091056350689</v>
      </c>
      <c r="L301" s="80">
        <f t="shared" si="31"/>
        <v>3.3104272112701389</v>
      </c>
      <c r="M301" s="209">
        <f t="shared" si="32"/>
        <v>2.0120661773852532E-2</v>
      </c>
      <c r="N301" s="80" t="str">
        <f t="shared" si="33"/>
        <v>Normal</v>
      </c>
      <c r="O301" s="80" t="str">
        <f t="shared" si="34"/>
        <v>No</v>
      </c>
    </row>
    <row r="302" spans="1:15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8"/>
        <v>0.13387522296526719</v>
      </c>
      <c r="J302" s="79">
        <f t="shared" si="29"/>
        <v>3.0638740000000002</v>
      </c>
      <c r="K302" s="80">
        <f t="shared" si="30"/>
        <v>3.1843617006687408</v>
      </c>
      <c r="L302" s="80">
        <f t="shared" si="31"/>
        <v>3.304849401337481</v>
      </c>
      <c r="M302" s="209">
        <f t="shared" si="32"/>
        <v>2.2401294297003708E-2</v>
      </c>
      <c r="N302" s="80" t="str">
        <f t="shared" si="33"/>
        <v>Normal</v>
      </c>
      <c r="O302" s="80" t="str">
        <f t="shared" si="34"/>
        <v>No</v>
      </c>
    </row>
    <row r="303" spans="1:15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8"/>
        <v>0.13244487213931688</v>
      </c>
      <c r="J303" s="79">
        <f t="shared" si="29"/>
        <v>3.0605379999999998</v>
      </c>
      <c r="K303" s="80">
        <f t="shared" si="30"/>
        <v>3.1797383849253849</v>
      </c>
      <c r="L303" s="80">
        <f t="shared" si="31"/>
        <v>3.2989387698507699</v>
      </c>
      <c r="M303" s="209">
        <f t="shared" si="32"/>
        <v>2.221177944862154E-2</v>
      </c>
      <c r="N303" s="80" t="str">
        <f t="shared" si="33"/>
        <v>Normal</v>
      </c>
      <c r="O303" s="80" t="str">
        <f t="shared" si="34"/>
        <v>No</v>
      </c>
    </row>
    <row r="304" spans="1:15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8"/>
        <v>0.13128162123846585</v>
      </c>
      <c r="J304" s="79">
        <f t="shared" si="29"/>
        <v>3.0574550000000005</v>
      </c>
      <c r="K304" s="80">
        <f t="shared" si="30"/>
        <v>3.1756084591146196</v>
      </c>
      <c r="L304" s="80">
        <f t="shared" si="31"/>
        <v>3.2937619182292388</v>
      </c>
      <c r="M304" s="209">
        <f t="shared" si="32"/>
        <v>5.4748499082339997E-3</v>
      </c>
      <c r="N304" s="80" t="str">
        <f t="shared" si="33"/>
        <v>Normal</v>
      </c>
      <c r="O304" s="80" t="str">
        <f t="shared" si="34"/>
        <v>No</v>
      </c>
    </row>
    <row r="305" spans="1:15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8"/>
        <v>0.13073760687346236</v>
      </c>
      <c r="J305" s="79">
        <f t="shared" si="29"/>
        <v>3.0543930000000006</v>
      </c>
      <c r="K305" s="80">
        <f t="shared" si="30"/>
        <v>3.1720568461861167</v>
      </c>
      <c r="L305" s="80">
        <f t="shared" si="31"/>
        <v>3.2897206923722329</v>
      </c>
      <c r="M305" s="209">
        <f t="shared" si="32"/>
        <v>-2.5953160724216657E-3</v>
      </c>
      <c r="N305" s="80" t="str">
        <f t="shared" si="33"/>
        <v>Normal</v>
      </c>
      <c r="O305" s="80" t="str">
        <f t="shared" si="34"/>
        <v>No</v>
      </c>
    </row>
    <row r="306" spans="1:15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8"/>
        <v>0.12993203550702961</v>
      </c>
      <c r="J306" s="79">
        <f t="shared" si="29"/>
        <v>3.0516570000000005</v>
      </c>
      <c r="K306" s="80">
        <f t="shared" si="30"/>
        <v>3.1685958319563272</v>
      </c>
      <c r="L306" s="80">
        <f t="shared" si="31"/>
        <v>3.2855346639126539</v>
      </c>
      <c r="M306" s="209">
        <f t="shared" si="32"/>
        <v>6.2136887563302009E-3</v>
      </c>
      <c r="N306" s="80" t="str">
        <f t="shared" si="33"/>
        <v>Normal</v>
      </c>
      <c r="O306" s="80" t="str">
        <f t="shared" si="34"/>
        <v>No</v>
      </c>
    </row>
    <row r="307" spans="1:15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8"/>
        <v>0.12899252354690949</v>
      </c>
      <c r="J307" s="79">
        <f t="shared" si="29"/>
        <v>3.0487130000000007</v>
      </c>
      <c r="K307" s="80">
        <f t="shared" si="30"/>
        <v>3.1648062711922194</v>
      </c>
      <c r="L307" s="80">
        <f t="shared" si="31"/>
        <v>3.2808995423844376</v>
      </c>
      <c r="M307" s="209">
        <f t="shared" si="32"/>
        <v>7.6166692679881312E-3</v>
      </c>
      <c r="N307" s="80" t="str">
        <f t="shared" si="33"/>
        <v>Normal</v>
      </c>
      <c r="O307" s="80" t="str">
        <f t="shared" si="34"/>
        <v>No</v>
      </c>
    </row>
    <row r="308" spans="1:15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8"/>
        <v>0.12830568450384422</v>
      </c>
      <c r="J308" s="79">
        <f t="shared" si="29"/>
        <v>3.0456820000000011</v>
      </c>
      <c r="K308" s="80">
        <f t="shared" si="30"/>
        <v>3.1611571160534608</v>
      </c>
      <c r="L308" s="80">
        <f t="shared" si="31"/>
        <v>3.2766322321069206</v>
      </c>
      <c r="M308" s="209">
        <f t="shared" si="32"/>
        <v>1.263197586726999E-2</v>
      </c>
      <c r="N308" s="80" t="str">
        <f t="shared" si="33"/>
        <v>Normal</v>
      </c>
      <c r="O308" s="80" t="str">
        <f t="shared" si="34"/>
        <v>No</v>
      </c>
    </row>
    <row r="309" spans="1:15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8"/>
        <v>0.12734743849406632</v>
      </c>
      <c r="J309" s="79">
        <f t="shared" si="29"/>
        <v>3.0430470000000014</v>
      </c>
      <c r="K309" s="80">
        <f t="shared" si="30"/>
        <v>3.1576596946446611</v>
      </c>
      <c r="L309" s="80">
        <f t="shared" si="31"/>
        <v>3.2722723892893208</v>
      </c>
      <c r="M309" s="209">
        <f t="shared" si="32"/>
        <v>5.0904977375565586E-3</v>
      </c>
      <c r="N309" s="80" t="str">
        <f t="shared" si="33"/>
        <v>Normal</v>
      </c>
      <c r="O309" s="80" t="str">
        <f t="shared" si="34"/>
        <v>No</v>
      </c>
    </row>
    <row r="310" spans="1:15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8"/>
        <v>0.12657580741990154</v>
      </c>
      <c r="J310" s="79">
        <f t="shared" si="29"/>
        <v>3.0407760000000006</v>
      </c>
      <c r="K310" s="80">
        <f t="shared" si="30"/>
        <v>3.1546942266779121</v>
      </c>
      <c r="L310" s="80">
        <f t="shared" si="31"/>
        <v>3.2686124533558232</v>
      </c>
      <c r="M310" s="209">
        <f t="shared" si="32"/>
        <v>1.0701583204809498E-2</v>
      </c>
      <c r="N310" s="80" t="str">
        <f t="shared" si="33"/>
        <v>Normal</v>
      </c>
      <c r="O310" s="80" t="str">
        <f t="shared" si="34"/>
        <v>No</v>
      </c>
    </row>
    <row r="311" spans="1:15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8"/>
        <v>0.12549991953782283</v>
      </c>
      <c r="J311" s="79">
        <f t="shared" si="29"/>
        <v>3.0385860000000009</v>
      </c>
      <c r="K311" s="80">
        <f t="shared" si="30"/>
        <v>3.1515359275840416</v>
      </c>
      <c r="L311" s="80">
        <f t="shared" si="31"/>
        <v>3.2644858551680818</v>
      </c>
      <c r="M311" s="209">
        <f t="shared" si="32"/>
        <v>1.785262091668777E-2</v>
      </c>
      <c r="N311" s="80" t="str">
        <f t="shared" si="33"/>
        <v>Normal</v>
      </c>
      <c r="O311" s="80" t="str">
        <f t="shared" si="34"/>
        <v>No</v>
      </c>
    </row>
    <row r="312" spans="1:15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8"/>
        <v>0.1242956378961064</v>
      </c>
      <c r="J312" s="79">
        <f t="shared" si="29"/>
        <v>3.0364000000000009</v>
      </c>
      <c r="K312" s="80">
        <f t="shared" si="30"/>
        <v>3.1482660741064965</v>
      </c>
      <c r="L312" s="80">
        <f t="shared" si="31"/>
        <v>3.2601321482129926</v>
      </c>
      <c r="M312" s="209">
        <f t="shared" si="32"/>
        <v>1.8732171156893938E-2</v>
      </c>
      <c r="N312" s="80" t="str">
        <f t="shared" si="33"/>
        <v>Normal</v>
      </c>
      <c r="O312" s="80" t="str">
        <f t="shared" si="34"/>
        <v>No</v>
      </c>
    </row>
    <row r="313" spans="1:15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8"/>
        <v>0.12307583944869115</v>
      </c>
      <c r="J313" s="79">
        <f t="shared" si="29"/>
        <v>3.0341880000000008</v>
      </c>
      <c r="K313" s="80">
        <f t="shared" si="30"/>
        <v>3.1449562555038226</v>
      </c>
      <c r="L313" s="80">
        <f t="shared" si="31"/>
        <v>3.2557245110076449</v>
      </c>
      <c r="M313" s="209">
        <f t="shared" si="32"/>
        <v>1.1951938623466401E-2</v>
      </c>
      <c r="N313" s="80" t="str">
        <f t="shared" si="33"/>
        <v>Normal</v>
      </c>
      <c r="O313" s="80" t="str">
        <f t="shared" si="34"/>
        <v>No</v>
      </c>
    </row>
    <row r="314" spans="1:15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8"/>
        <v>0.12205104458381336</v>
      </c>
      <c r="J314" s="79">
        <f t="shared" si="29"/>
        <v>3.0326540000000013</v>
      </c>
      <c r="K314" s="80">
        <f t="shared" si="30"/>
        <v>3.1424999401254334</v>
      </c>
      <c r="L314" s="80">
        <f t="shared" si="31"/>
        <v>3.2523458802508651</v>
      </c>
      <c r="M314" s="209">
        <f t="shared" si="32"/>
        <v>7.1430809235878802E-3</v>
      </c>
      <c r="N314" s="80" t="str">
        <f t="shared" si="33"/>
        <v>Normal</v>
      </c>
      <c r="O314" s="80" t="str">
        <f t="shared" si="34"/>
        <v>No</v>
      </c>
    </row>
    <row r="315" spans="1:15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8"/>
        <v>0.12079718943750303</v>
      </c>
      <c r="J315" s="79">
        <f t="shared" si="29"/>
        <v>3.031368000000001</v>
      </c>
      <c r="K315" s="80">
        <f t="shared" si="30"/>
        <v>3.1400854704937537</v>
      </c>
      <c r="L315" s="80">
        <f t="shared" si="31"/>
        <v>3.2488029409875065</v>
      </c>
      <c r="M315" s="209">
        <f t="shared" si="32"/>
        <v>1.9787006112546534E-2</v>
      </c>
      <c r="N315" s="80" t="str">
        <f t="shared" si="33"/>
        <v>Normal</v>
      </c>
      <c r="O315" s="80" t="str">
        <f t="shared" si="34"/>
        <v>No</v>
      </c>
    </row>
    <row r="316" spans="1:15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8"/>
        <v>0.11911265096118043</v>
      </c>
      <c r="J316" s="79">
        <f t="shared" si="29"/>
        <v>3.0297590000000003</v>
      </c>
      <c r="K316" s="80">
        <f t="shared" si="30"/>
        <v>3.1369603858650628</v>
      </c>
      <c r="L316" s="80">
        <f t="shared" si="31"/>
        <v>3.2441617717301252</v>
      </c>
      <c r="M316" s="209">
        <f t="shared" si="32"/>
        <v>1.4562647754137192E-2</v>
      </c>
      <c r="N316" s="80" t="str">
        <f t="shared" si="33"/>
        <v>Normal</v>
      </c>
      <c r="O316" s="80" t="str">
        <f t="shared" si="34"/>
        <v>No</v>
      </c>
    </row>
    <row r="317" spans="1:15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8"/>
        <v>0.11772141682378785</v>
      </c>
      <c r="J317" s="79">
        <f t="shared" si="29"/>
        <v>3.0284109999999997</v>
      </c>
      <c r="K317" s="80">
        <f t="shared" si="30"/>
        <v>3.1343602751414088</v>
      </c>
      <c r="L317" s="80">
        <f t="shared" si="31"/>
        <v>3.2403095502828179</v>
      </c>
      <c r="M317" s="209">
        <f t="shared" si="32"/>
        <v>6.2191789427395927E-3</v>
      </c>
      <c r="N317" s="80" t="str">
        <f t="shared" si="33"/>
        <v>Normal</v>
      </c>
      <c r="O317" s="80" t="str">
        <f t="shared" si="34"/>
        <v>No</v>
      </c>
    </row>
    <row r="318" spans="1:15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8"/>
        <v>0.11648317069860349</v>
      </c>
      <c r="J318" s="79">
        <f t="shared" si="29"/>
        <v>3.027088</v>
      </c>
      <c r="K318" s="80">
        <f t="shared" si="30"/>
        <v>3.1319228536287431</v>
      </c>
      <c r="L318" s="80">
        <f t="shared" si="31"/>
        <v>3.2367577072574862</v>
      </c>
      <c r="M318" s="209">
        <f t="shared" si="32"/>
        <v>-5.6529112492941576E-4</v>
      </c>
      <c r="N318" s="80" t="str">
        <f t="shared" si="33"/>
        <v>Normal</v>
      </c>
      <c r="O318" s="80" t="str">
        <f t="shared" si="34"/>
        <v>No</v>
      </c>
    </row>
    <row r="319" spans="1:15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8"/>
        <v>0.11547918816392849</v>
      </c>
      <c r="J319" s="79">
        <f t="shared" si="29"/>
        <v>3.0258489999999996</v>
      </c>
      <c r="K319" s="80">
        <f t="shared" si="30"/>
        <v>3.1297802693475352</v>
      </c>
      <c r="L319" s="80">
        <f t="shared" si="31"/>
        <v>3.2337115386950708</v>
      </c>
      <c r="M319" s="209">
        <f t="shared" si="32"/>
        <v>2.1728861596598667E-3</v>
      </c>
      <c r="N319" s="80" t="str">
        <f t="shared" si="33"/>
        <v>Normal</v>
      </c>
      <c r="O319" s="80" t="str">
        <f t="shared" si="34"/>
        <v>No</v>
      </c>
    </row>
    <row r="320" spans="1:15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8"/>
        <v>0.11440691438457733</v>
      </c>
      <c r="J320" s="79">
        <f t="shared" si="29"/>
        <v>3.0243709999999995</v>
      </c>
      <c r="K320" s="80">
        <f t="shared" si="30"/>
        <v>3.1273372229461192</v>
      </c>
      <c r="L320" s="80">
        <f t="shared" si="31"/>
        <v>3.2303034458922388</v>
      </c>
      <c r="M320" s="209">
        <f t="shared" si="32"/>
        <v>8.1902661836500659E-4</v>
      </c>
      <c r="N320" s="80" t="str">
        <f t="shared" si="33"/>
        <v>Normal</v>
      </c>
      <c r="O320" s="80" t="str">
        <f t="shared" si="34"/>
        <v>No</v>
      </c>
    </row>
    <row r="321" spans="1:15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8"/>
        <v>0.11339864713037809</v>
      </c>
      <c r="J321" s="79">
        <f t="shared" si="29"/>
        <v>3.0230729999999992</v>
      </c>
      <c r="K321" s="80">
        <f t="shared" si="30"/>
        <v>3.1251317824173395</v>
      </c>
      <c r="L321" s="80">
        <f t="shared" si="31"/>
        <v>3.2271905648346797</v>
      </c>
      <c r="M321" s="209">
        <f t="shared" si="32"/>
        <v>-1.8325434439179303E-3</v>
      </c>
      <c r="N321" s="80" t="str">
        <f t="shared" si="33"/>
        <v>Normal</v>
      </c>
      <c r="O321" s="80" t="str">
        <f t="shared" si="34"/>
        <v>No</v>
      </c>
    </row>
    <row r="322" spans="1:15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8"/>
        <v>0.11259179339099279</v>
      </c>
      <c r="J322" s="79">
        <f t="shared" si="29"/>
        <v>3.0219189999999987</v>
      </c>
      <c r="K322" s="80">
        <f t="shared" si="30"/>
        <v>3.1232516140518922</v>
      </c>
      <c r="L322" s="80">
        <f t="shared" si="31"/>
        <v>3.2245842281037858</v>
      </c>
      <c r="M322" s="209">
        <f t="shared" si="32"/>
        <v>-5.5475004727984249E-3</v>
      </c>
      <c r="N322" s="80" t="str">
        <f t="shared" si="33"/>
        <v>Normal</v>
      </c>
      <c r="O322" s="80" t="str">
        <f t="shared" si="34"/>
        <v>No</v>
      </c>
    </row>
    <row r="323" spans="1:15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8"/>
        <v>0.11180093503634038</v>
      </c>
      <c r="J323" s="79">
        <f t="shared" si="29"/>
        <v>3.020694999999999</v>
      </c>
      <c r="K323" s="80">
        <f t="shared" si="30"/>
        <v>3.1213158415327054</v>
      </c>
      <c r="L323" s="80">
        <f t="shared" si="31"/>
        <v>3.2219366830654117</v>
      </c>
      <c r="M323" s="209">
        <f t="shared" si="32"/>
        <v>-5.9561326106138653E-3</v>
      </c>
      <c r="N323" s="80" t="str">
        <f t="shared" si="33"/>
        <v>Normal</v>
      </c>
      <c r="O323" s="80" t="str">
        <f t="shared" si="34"/>
        <v>No</v>
      </c>
    </row>
    <row r="324" spans="1:15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8"/>
        <v>0.11099168381009451</v>
      </c>
      <c r="J324" s="79">
        <f t="shared" si="29"/>
        <v>3.0193349999999985</v>
      </c>
      <c r="K324" s="80">
        <f t="shared" si="30"/>
        <v>3.1192275154290838</v>
      </c>
      <c r="L324" s="80">
        <f t="shared" si="31"/>
        <v>3.2191200308581687</v>
      </c>
      <c r="M324" s="209">
        <f t="shared" si="32"/>
        <v>4.0744687519591265E-4</v>
      </c>
      <c r="N324" s="80" t="str">
        <f t="shared" si="33"/>
        <v>Normal</v>
      </c>
      <c r="O324" s="80" t="str">
        <f t="shared" si="34"/>
        <v>No</v>
      </c>
    </row>
    <row r="325" spans="1:15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8"/>
        <v>0.10968229339323649</v>
      </c>
      <c r="J325" s="79">
        <f t="shared" si="29"/>
        <v>3.0172459999999997</v>
      </c>
      <c r="K325" s="80">
        <f t="shared" si="30"/>
        <v>3.1159600640539127</v>
      </c>
      <c r="L325" s="80">
        <f t="shared" si="31"/>
        <v>3.2146741281078253</v>
      </c>
      <c r="M325" s="209">
        <f t="shared" si="32"/>
        <v>-1.5540184248891104E-2</v>
      </c>
      <c r="N325" s="80" t="str">
        <f t="shared" si="33"/>
        <v>Normal</v>
      </c>
      <c r="O325" s="80" t="str">
        <f t="shared" si="34"/>
        <v>No</v>
      </c>
    </row>
    <row r="326" spans="1:15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8"/>
        <v>0.10869212849144137</v>
      </c>
      <c r="J326" s="79">
        <f t="shared" si="29"/>
        <v>3.0151019999999993</v>
      </c>
      <c r="K326" s="80">
        <f t="shared" si="30"/>
        <v>3.1129249156422967</v>
      </c>
      <c r="L326" s="80">
        <f t="shared" si="31"/>
        <v>3.2107478312845936</v>
      </c>
      <c r="M326" s="209">
        <f t="shared" si="32"/>
        <v>-1.0171289507347653E-2</v>
      </c>
      <c r="N326" s="80" t="str">
        <f t="shared" si="33"/>
        <v>Normal</v>
      </c>
      <c r="O326" s="80" t="str">
        <f t="shared" si="34"/>
        <v>No</v>
      </c>
    </row>
    <row r="327" spans="1:15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8"/>
        <v>0.10766654155771883</v>
      </c>
      <c r="J327" s="79">
        <f t="shared" si="29"/>
        <v>3.0129769999999989</v>
      </c>
      <c r="K327" s="80">
        <f t="shared" si="30"/>
        <v>3.109876887401946</v>
      </c>
      <c r="L327" s="80">
        <f t="shared" si="31"/>
        <v>3.2067767748038927</v>
      </c>
      <c r="M327" s="209">
        <f t="shared" si="32"/>
        <v>-8.1599347205227302E-4</v>
      </c>
      <c r="N327" s="80" t="str">
        <f t="shared" si="33"/>
        <v>Normal</v>
      </c>
      <c r="O327" s="80" t="str">
        <f t="shared" si="34"/>
        <v>No</v>
      </c>
    </row>
    <row r="328" spans="1:15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8"/>
        <v>0.10631881723853027</v>
      </c>
      <c r="J328" s="79">
        <f t="shared" si="29"/>
        <v>3.0114989999999988</v>
      </c>
      <c r="K328" s="80">
        <f t="shared" si="30"/>
        <v>3.1071859355146763</v>
      </c>
      <c r="L328" s="80">
        <f t="shared" si="31"/>
        <v>3.2028728710293533</v>
      </c>
      <c r="M328" s="209">
        <f t="shared" si="32"/>
        <v>-5.1240392426419954E-3</v>
      </c>
      <c r="N328" s="80" t="str">
        <f t="shared" si="33"/>
        <v>Normal</v>
      </c>
      <c r="O328" s="80" t="str">
        <f t="shared" si="34"/>
        <v>No</v>
      </c>
    </row>
    <row r="329" spans="1:15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8"/>
        <v>0.10496657705669936</v>
      </c>
      <c r="J329" s="79">
        <f t="shared" si="29"/>
        <v>3.0101509999999996</v>
      </c>
      <c r="K329" s="80">
        <f t="shared" si="30"/>
        <v>3.1046209193510288</v>
      </c>
      <c r="L329" s="80">
        <f t="shared" si="31"/>
        <v>3.1990908387020585</v>
      </c>
      <c r="M329" s="209">
        <f t="shared" si="32"/>
        <v>-1.5092915762663635E-3</v>
      </c>
      <c r="N329" s="80" t="str">
        <f t="shared" si="33"/>
        <v>Normal</v>
      </c>
      <c r="O329" s="80" t="str">
        <f t="shared" si="34"/>
        <v>No</v>
      </c>
    </row>
    <row r="330" spans="1:15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8"/>
        <v>0.10385069676704149</v>
      </c>
      <c r="J330" s="79">
        <f t="shared" si="29"/>
        <v>3.0091409999999992</v>
      </c>
      <c r="K330" s="80">
        <f t="shared" si="30"/>
        <v>3.1026066270903367</v>
      </c>
      <c r="L330" s="80">
        <f t="shared" si="31"/>
        <v>3.1960722541806739</v>
      </c>
      <c r="M330" s="209">
        <f t="shared" si="32"/>
        <v>2.5264487604610792E-3</v>
      </c>
      <c r="N330" s="80" t="str">
        <f t="shared" si="33"/>
        <v>Normal</v>
      </c>
      <c r="O330" s="80" t="str">
        <f t="shared" si="34"/>
        <v>No</v>
      </c>
    </row>
    <row r="331" spans="1:15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8"/>
        <v>0.10274814499542073</v>
      </c>
      <c r="J331" s="79">
        <f t="shared" si="29"/>
        <v>3.0081699999999993</v>
      </c>
      <c r="K331" s="80">
        <f t="shared" si="30"/>
        <v>3.100643330495878</v>
      </c>
      <c r="L331" s="80">
        <f t="shared" si="31"/>
        <v>3.1931166609917567</v>
      </c>
      <c r="M331" s="209">
        <f t="shared" si="32"/>
        <v>2.2165927802406957E-3</v>
      </c>
      <c r="N331" s="80" t="str">
        <f t="shared" si="33"/>
        <v>Normal</v>
      </c>
      <c r="O331" s="80" t="str">
        <f t="shared" si="34"/>
        <v>No</v>
      </c>
    </row>
    <row r="332" spans="1:15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8"/>
        <v>0.101816988263256</v>
      </c>
      <c r="J332" s="79">
        <f t="shared" si="29"/>
        <v>3.0073509999999999</v>
      </c>
      <c r="K332" s="80">
        <f t="shared" si="30"/>
        <v>3.0989862894369304</v>
      </c>
      <c r="L332" s="80">
        <f t="shared" si="31"/>
        <v>3.1906215788738606</v>
      </c>
      <c r="M332" s="209">
        <f t="shared" si="32"/>
        <v>8.8079112213425813E-3</v>
      </c>
      <c r="N332" s="80" t="str">
        <f t="shared" si="33"/>
        <v>Normal</v>
      </c>
      <c r="O332" s="80" t="str">
        <f t="shared" si="34"/>
        <v>No</v>
      </c>
    </row>
    <row r="333" spans="1:15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8"/>
        <v>0.10076519794055884</v>
      </c>
      <c r="J333" s="79">
        <f t="shared" si="29"/>
        <v>3.006478</v>
      </c>
      <c r="K333" s="80">
        <f t="shared" si="30"/>
        <v>3.097166678146503</v>
      </c>
      <c r="L333" s="80">
        <f t="shared" si="31"/>
        <v>3.1878553562930061</v>
      </c>
      <c r="M333" s="209">
        <f t="shared" si="32"/>
        <v>1.704653071532246E-3</v>
      </c>
      <c r="N333" s="80" t="str">
        <f t="shared" si="33"/>
        <v>Normal</v>
      </c>
      <c r="O333" s="80" t="str">
        <f t="shared" si="34"/>
        <v>No</v>
      </c>
    </row>
    <row r="334" spans="1:15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8"/>
        <v>9.949227243861708E-2</v>
      </c>
      <c r="J334" s="79">
        <f t="shared" si="29"/>
        <v>3.0053050000000003</v>
      </c>
      <c r="K334" s="80">
        <f t="shared" si="30"/>
        <v>3.0948480451947558</v>
      </c>
      <c r="L334" s="80">
        <f t="shared" si="31"/>
        <v>3.1843910903895112</v>
      </c>
      <c r="M334" s="209">
        <f t="shared" si="32"/>
        <v>1.1700542220249138E-2</v>
      </c>
      <c r="N334" s="80" t="str">
        <f t="shared" si="33"/>
        <v>Normal</v>
      </c>
      <c r="O334" s="80" t="str">
        <f t="shared" si="34"/>
        <v>No</v>
      </c>
    </row>
    <row r="335" spans="1:15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35">_xlfn.STDEV.P(F335:F434)</f>
        <v>9.779538371518362E-2</v>
      </c>
      <c r="J335" s="79">
        <f t="shared" si="29"/>
        <v>3.0037820000000006</v>
      </c>
      <c r="K335" s="80">
        <f t="shared" si="30"/>
        <v>3.0917978453436659</v>
      </c>
      <c r="L335" s="80">
        <f t="shared" si="31"/>
        <v>3.1798136906873311</v>
      </c>
      <c r="M335" s="209">
        <f t="shared" si="32"/>
        <v>2.6490909669818884E-2</v>
      </c>
      <c r="N335" s="80" t="str">
        <f t="shared" si="33"/>
        <v>Normal</v>
      </c>
      <c r="O335" s="80" t="str">
        <f t="shared" si="34"/>
        <v>Yes</v>
      </c>
    </row>
    <row r="336" spans="1:15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35"/>
        <v>9.5486659481835448E-2</v>
      </c>
      <c r="J336" s="79">
        <f t="shared" ref="J336:J399" si="36">AVERAGE(F336:F435)</f>
        <v>3.0022190000000006</v>
      </c>
      <c r="K336" s="80">
        <f t="shared" ref="K336:K399" si="37">J336+(I336*0.9)</f>
        <v>3.0881569935336524</v>
      </c>
      <c r="L336" s="80">
        <f t="shared" ref="L336:L399" si="38">J336+(I336*1.8)</f>
        <v>3.1740949870673045</v>
      </c>
      <c r="M336" s="209">
        <f t="shared" ref="M336:M399" si="39">(F336-F346)/F346</f>
        <v>2.7308567582294288E-2</v>
      </c>
      <c r="N336" s="80" t="str">
        <f t="shared" ref="N336:N399" si="40">IF(M336&lt;-0.075,"Black Swan","Normal")</f>
        <v>Normal</v>
      </c>
      <c r="O336" s="80" t="str">
        <f t="shared" ref="O336:O399" si="41">IF(OR(AND(F336&lt;MIN(F337:F357),F336&lt;K336,N336="Normal"),AND(F336&gt;MAX(F337:F357),F336&gt;L336,N336="Normal")),"Yes","No")</f>
        <v>Yes</v>
      </c>
    </row>
    <row r="337" spans="1:15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35"/>
        <v>9.346764914129381E-2</v>
      </c>
      <c r="J337" s="79">
        <f t="shared" si="36"/>
        <v>3.0007580000000007</v>
      </c>
      <c r="K337" s="80">
        <f t="shared" si="37"/>
        <v>3.0848788842271651</v>
      </c>
      <c r="L337" s="80">
        <f t="shared" si="38"/>
        <v>3.1689997684543294</v>
      </c>
      <c r="M337" s="209">
        <f t="shared" si="39"/>
        <v>2.0563082540597685E-2</v>
      </c>
      <c r="N337" s="80" t="str">
        <f t="shared" si="40"/>
        <v>Normal</v>
      </c>
      <c r="O337" s="80" t="str">
        <f t="shared" si="41"/>
        <v>No</v>
      </c>
    </row>
    <row r="338" spans="1:15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35"/>
        <v>9.2649550344294701E-2</v>
      </c>
      <c r="J338" s="79">
        <f t="shared" si="36"/>
        <v>3.0002890000000013</v>
      </c>
      <c r="K338" s="80">
        <f t="shared" si="37"/>
        <v>3.0836735953098664</v>
      </c>
      <c r="L338" s="80">
        <f t="shared" si="38"/>
        <v>3.1670581906197319</v>
      </c>
      <c r="M338" s="209">
        <f t="shared" si="39"/>
        <v>2.8701828817536128E-2</v>
      </c>
      <c r="N338" s="80" t="str">
        <f t="shared" si="40"/>
        <v>Normal</v>
      </c>
      <c r="O338" s="80" t="str">
        <f t="shared" si="41"/>
        <v>Yes</v>
      </c>
    </row>
    <row r="339" spans="1:15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35"/>
        <v>9.1496824841083971E-2</v>
      </c>
      <c r="J339" s="79">
        <f t="shared" si="36"/>
        <v>2.9996620000000012</v>
      </c>
      <c r="K339" s="80">
        <f t="shared" si="37"/>
        <v>3.0820091423569766</v>
      </c>
      <c r="L339" s="80">
        <f t="shared" si="38"/>
        <v>3.1643562847139521</v>
      </c>
      <c r="M339" s="209">
        <f t="shared" si="39"/>
        <v>2.5440123815051258E-2</v>
      </c>
      <c r="N339" s="80" t="str">
        <f t="shared" si="40"/>
        <v>Normal</v>
      </c>
      <c r="O339" s="80" t="str">
        <f t="shared" si="41"/>
        <v>Yes</v>
      </c>
    </row>
    <row r="340" spans="1:15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35"/>
        <v>9.120153049154385E-2</v>
      </c>
      <c r="J340" s="79">
        <f t="shared" si="36"/>
        <v>2.9995060000000007</v>
      </c>
      <c r="K340" s="80">
        <f t="shared" si="37"/>
        <v>3.0815873774423901</v>
      </c>
      <c r="L340" s="80">
        <f t="shared" si="38"/>
        <v>3.1636687548847795</v>
      </c>
      <c r="M340" s="209">
        <f t="shared" si="39"/>
        <v>2.1023441782478291E-2</v>
      </c>
      <c r="N340" s="80" t="str">
        <f t="shared" si="40"/>
        <v>Normal</v>
      </c>
      <c r="O340" s="80" t="str">
        <f t="shared" si="41"/>
        <v>No</v>
      </c>
    </row>
    <row r="341" spans="1:15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35"/>
        <v>9.2089509478550269E-2</v>
      </c>
      <c r="J341" s="79">
        <f t="shared" si="36"/>
        <v>2.9999380000000007</v>
      </c>
      <c r="K341" s="80">
        <f t="shared" si="37"/>
        <v>3.082818558530696</v>
      </c>
      <c r="L341" s="80">
        <f t="shared" si="38"/>
        <v>3.1656991170613913</v>
      </c>
      <c r="M341" s="209">
        <f t="shared" si="39"/>
        <v>1.8020050933238722E-2</v>
      </c>
      <c r="N341" s="80" t="str">
        <f t="shared" si="40"/>
        <v>Normal</v>
      </c>
      <c r="O341" s="80" t="str">
        <f t="shared" si="41"/>
        <v>No</v>
      </c>
    </row>
    <row r="342" spans="1:15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35"/>
        <v>9.307456543546147E-2</v>
      </c>
      <c r="J342" s="79">
        <f t="shared" si="36"/>
        <v>3.0004370000000007</v>
      </c>
      <c r="K342" s="80">
        <f t="shared" si="37"/>
        <v>3.0842041088919161</v>
      </c>
      <c r="L342" s="80">
        <f t="shared" si="38"/>
        <v>3.1679712177838315</v>
      </c>
      <c r="M342" s="209">
        <f t="shared" si="39"/>
        <v>1.6188445133772645E-2</v>
      </c>
      <c r="N342" s="80" t="str">
        <f t="shared" si="40"/>
        <v>Normal</v>
      </c>
      <c r="O342" s="80" t="str">
        <f t="shared" si="41"/>
        <v>No</v>
      </c>
    </row>
    <row r="343" spans="1:15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35"/>
        <v>9.3903514311233338E-2</v>
      </c>
      <c r="J343" s="79">
        <f t="shared" si="36"/>
        <v>3.0009000000000001</v>
      </c>
      <c r="K343" s="80">
        <f t="shared" si="37"/>
        <v>3.0854131628801102</v>
      </c>
      <c r="L343" s="80">
        <f t="shared" si="38"/>
        <v>3.1699263257602199</v>
      </c>
      <c r="M343" s="209">
        <f t="shared" si="39"/>
        <v>2.8306174121924356E-2</v>
      </c>
      <c r="N343" s="80" t="str">
        <f t="shared" si="40"/>
        <v>Normal</v>
      </c>
      <c r="O343" s="80" t="str">
        <f t="shared" si="41"/>
        <v>No</v>
      </c>
    </row>
    <row r="344" spans="1:15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35"/>
        <v>9.4181566667793329E-2</v>
      </c>
      <c r="J344" s="79">
        <f t="shared" si="36"/>
        <v>3.0010500000000002</v>
      </c>
      <c r="K344" s="80">
        <f t="shared" si="37"/>
        <v>3.0858134100010144</v>
      </c>
      <c r="L344" s="80">
        <f t="shared" si="38"/>
        <v>3.1705768200020281</v>
      </c>
      <c r="M344" s="209">
        <f t="shared" si="39"/>
        <v>2.1772233921918079E-2</v>
      </c>
      <c r="N344" s="80" t="str">
        <f t="shared" si="40"/>
        <v>Normal</v>
      </c>
      <c r="O344" s="80" t="str">
        <f t="shared" si="41"/>
        <v>No</v>
      </c>
    </row>
    <row r="345" spans="1:15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35"/>
        <v>9.5457726685690567E-2</v>
      </c>
      <c r="J345" s="79">
        <f t="shared" si="36"/>
        <v>3.001704000000001</v>
      </c>
      <c r="K345" s="80">
        <f t="shared" si="37"/>
        <v>3.0876159540171226</v>
      </c>
      <c r="L345" s="80">
        <f t="shared" si="38"/>
        <v>3.1735279080342442</v>
      </c>
      <c r="M345" s="209">
        <f t="shared" si="39"/>
        <v>1.1725670843668457E-2</v>
      </c>
      <c r="N345" s="80" t="str">
        <f t="shared" si="40"/>
        <v>Normal</v>
      </c>
      <c r="O345" s="80" t="str">
        <f t="shared" si="41"/>
        <v>No</v>
      </c>
    </row>
    <row r="346" spans="1:15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35"/>
        <v>9.6907039248962712E-2</v>
      </c>
      <c r="J346" s="79">
        <f t="shared" si="36"/>
        <v>3.0024880000000009</v>
      </c>
      <c r="K346" s="80">
        <f t="shared" si="37"/>
        <v>3.0897043353240674</v>
      </c>
      <c r="L346" s="80">
        <f t="shared" si="38"/>
        <v>3.1769206706481339</v>
      </c>
      <c r="M346" s="209">
        <f t="shared" si="39"/>
        <v>1.5856994008856387E-2</v>
      </c>
      <c r="N346" s="80" t="str">
        <f t="shared" si="40"/>
        <v>Normal</v>
      </c>
      <c r="O346" s="80" t="str">
        <f t="shared" si="41"/>
        <v>No</v>
      </c>
    </row>
    <row r="347" spans="1:15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35"/>
        <v>9.8333058856114111E-2</v>
      </c>
      <c r="J347" s="79">
        <f t="shared" si="36"/>
        <v>3.003356000000001</v>
      </c>
      <c r="K347" s="80">
        <f t="shared" si="37"/>
        <v>3.0918557529705035</v>
      </c>
      <c r="L347" s="80">
        <f t="shared" si="38"/>
        <v>3.1803555059410065</v>
      </c>
      <c r="M347" s="209">
        <f t="shared" si="39"/>
        <v>2.1161771439785506E-2</v>
      </c>
      <c r="N347" s="80" t="str">
        <f t="shared" si="40"/>
        <v>Normal</v>
      </c>
      <c r="O347" s="80" t="str">
        <f t="shared" si="41"/>
        <v>No</v>
      </c>
    </row>
    <row r="348" spans="1:15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35"/>
        <v>9.9789440578650426E-2</v>
      </c>
      <c r="J348" s="79">
        <f t="shared" si="36"/>
        <v>3.0042430000000007</v>
      </c>
      <c r="K348" s="80">
        <f t="shared" si="37"/>
        <v>3.094053496520786</v>
      </c>
      <c r="L348" s="80">
        <f t="shared" si="38"/>
        <v>3.1838639930415713</v>
      </c>
      <c r="M348" s="209">
        <f t="shared" si="39"/>
        <v>3.5512214604273451E-2</v>
      </c>
      <c r="N348" s="80" t="str">
        <f t="shared" si="40"/>
        <v>Normal</v>
      </c>
      <c r="O348" s="80" t="str">
        <f t="shared" si="41"/>
        <v>No</v>
      </c>
    </row>
    <row r="349" spans="1:15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35"/>
        <v>0.10127358318436255</v>
      </c>
      <c r="J349" s="79">
        <f t="shared" si="36"/>
        <v>3.0052070000000008</v>
      </c>
      <c r="K349" s="80">
        <f t="shared" si="37"/>
        <v>3.0963532248659273</v>
      </c>
      <c r="L349" s="80">
        <f t="shared" si="38"/>
        <v>3.1874994497318534</v>
      </c>
      <c r="M349" s="209">
        <f t="shared" si="39"/>
        <v>3.6702767749699126E-2</v>
      </c>
      <c r="N349" s="80" t="str">
        <f t="shared" si="40"/>
        <v>Normal</v>
      </c>
      <c r="O349" s="80" t="str">
        <f t="shared" si="41"/>
        <v>No</v>
      </c>
    </row>
    <row r="350" spans="1:15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35"/>
        <v>0.10273264413515308</v>
      </c>
      <c r="J350" s="79">
        <f t="shared" si="36"/>
        <v>3.0062230000000003</v>
      </c>
      <c r="K350" s="80">
        <f t="shared" si="37"/>
        <v>3.0986823797216383</v>
      </c>
      <c r="L350" s="80">
        <f t="shared" si="38"/>
        <v>3.1911417594432758</v>
      </c>
      <c r="M350" s="209">
        <f t="shared" si="39"/>
        <v>3.5803747369827388E-2</v>
      </c>
      <c r="N350" s="80" t="str">
        <f t="shared" si="40"/>
        <v>Normal</v>
      </c>
      <c r="O350" s="80" t="str">
        <f t="shared" si="41"/>
        <v>No</v>
      </c>
    </row>
    <row r="351" spans="1:15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35"/>
        <v>0.10421905823792496</v>
      </c>
      <c r="J351" s="79">
        <f t="shared" si="36"/>
        <v>3.0072700000000001</v>
      </c>
      <c r="K351" s="80">
        <f t="shared" si="37"/>
        <v>3.1010671524141324</v>
      </c>
      <c r="L351" s="80">
        <f t="shared" si="38"/>
        <v>3.1948643048282652</v>
      </c>
      <c r="M351" s="209">
        <f t="shared" si="39"/>
        <v>3.4585112059765173E-2</v>
      </c>
      <c r="N351" s="80" t="str">
        <f t="shared" si="40"/>
        <v>Normal</v>
      </c>
      <c r="O351" s="80" t="str">
        <f t="shared" si="41"/>
        <v>No</v>
      </c>
    </row>
    <row r="352" spans="1:15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35"/>
        <v>0.10547745007820393</v>
      </c>
      <c r="J352" s="79">
        <f t="shared" si="36"/>
        <v>3.0082049999999998</v>
      </c>
      <c r="K352" s="80">
        <f t="shared" si="37"/>
        <v>3.1031347050703832</v>
      </c>
      <c r="L352" s="80">
        <f t="shared" si="38"/>
        <v>3.1980644101407667</v>
      </c>
      <c r="M352" s="209">
        <f t="shared" si="39"/>
        <v>3.3839986637715105E-2</v>
      </c>
      <c r="N352" s="80" t="str">
        <f t="shared" si="40"/>
        <v>Normal</v>
      </c>
      <c r="O352" s="80" t="str">
        <f t="shared" si="41"/>
        <v>No</v>
      </c>
    </row>
    <row r="353" spans="1:15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35"/>
        <v>0.10689645024976274</v>
      </c>
      <c r="J353" s="79">
        <f t="shared" si="36"/>
        <v>3.0092820000000002</v>
      </c>
      <c r="K353" s="80">
        <f t="shared" si="37"/>
        <v>3.1054888052247867</v>
      </c>
      <c r="L353" s="80">
        <f t="shared" si="38"/>
        <v>3.2016956104495731</v>
      </c>
      <c r="M353" s="209">
        <f t="shared" si="39"/>
        <v>2.2198626273351681E-2</v>
      </c>
      <c r="N353" s="80" t="str">
        <f t="shared" si="40"/>
        <v>Normal</v>
      </c>
      <c r="O353" s="80" t="str">
        <f t="shared" si="41"/>
        <v>No</v>
      </c>
    </row>
    <row r="354" spans="1:15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35"/>
        <v>0.10807811191911154</v>
      </c>
      <c r="J354" s="79">
        <f t="shared" si="36"/>
        <v>3.0103179999999998</v>
      </c>
      <c r="K354" s="80">
        <f t="shared" si="37"/>
        <v>3.1075883007272003</v>
      </c>
      <c r="L354" s="80">
        <f t="shared" si="38"/>
        <v>3.2048586014544007</v>
      </c>
      <c r="M354" s="209">
        <f t="shared" si="39"/>
        <v>3.0791837825201236E-2</v>
      </c>
      <c r="N354" s="80" t="str">
        <f t="shared" si="40"/>
        <v>Normal</v>
      </c>
      <c r="O354" s="80" t="str">
        <f t="shared" si="41"/>
        <v>No</v>
      </c>
    </row>
    <row r="355" spans="1:15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35"/>
        <v>0.10942847013003516</v>
      </c>
      <c r="J355" s="79">
        <f t="shared" si="36"/>
        <v>3.0114350000000001</v>
      </c>
      <c r="K355" s="80">
        <f t="shared" si="37"/>
        <v>3.1099206231170315</v>
      </c>
      <c r="L355" s="80">
        <f t="shared" si="38"/>
        <v>3.2084062462340635</v>
      </c>
      <c r="M355" s="209">
        <f t="shared" si="39"/>
        <v>4.0733538956684898E-2</v>
      </c>
      <c r="N355" s="80" t="str">
        <f t="shared" si="40"/>
        <v>Normal</v>
      </c>
      <c r="O355" s="80" t="str">
        <f t="shared" si="41"/>
        <v>No</v>
      </c>
    </row>
    <row r="356" spans="1:15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35"/>
        <v>0.11049095298258589</v>
      </c>
      <c r="J356" s="79">
        <f t="shared" si="36"/>
        <v>3.0122969999999998</v>
      </c>
      <c r="K356" s="80">
        <f t="shared" si="37"/>
        <v>3.111738857684327</v>
      </c>
      <c r="L356" s="80">
        <f t="shared" si="38"/>
        <v>3.2111807153686542</v>
      </c>
      <c r="M356" s="209">
        <f t="shared" si="39"/>
        <v>2.547664362750017E-2</v>
      </c>
      <c r="N356" s="80" t="str">
        <f t="shared" si="40"/>
        <v>Normal</v>
      </c>
      <c r="O356" s="80" t="str">
        <f t="shared" si="41"/>
        <v>No</v>
      </c>
    </row>
    <row r="357" spans="1:15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35"/>
        <v>0.11155282992376306</v>
      </c>
      <c r="J357" s="79">
        <f t="shared" si="36"/>
        <v>3.0133560000000004</v>
      </c>
      <c r="K357" s="80">
        <f t="shared" si="37"/>
        <v>3.1137535469313873</v>
      </c>
      <c r="L357" s="80">
        <f t="shared" si="38"/>
        <v>3.2141510938627738</v>
      </c>
      <c r="M357" s="209">
        <f t="shared" si="39"/>
        <v>1.659185369908564E-2</v>
      </c>
      <c r="N357" s="80" t="str">
        <f t="shared" si="40"/>
        <v>Normal</v>
      </c>
      <c r="O357" s="80" t="str">
        <f t="shared" si="41"/>
        <v>No</v>
      </c>
    </row>
    <row r="358" spans="1:15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35"/>
        <v>0.11288815549471966</v>
      </c>
      <c r="J358" s="79">
        <f t="shared" si="36"/>
        <v>3.0147069999999996</v>
      </c>
      <c r="K358" s="80">
        <f t="shared" si="37"/>
        <v>3.1163063399452473</v>
      </c>
      <c r="L358" s="80">
        <f t="shared" si="38"/>
        <v>3.217905679890495</v>
      </c>
      <c r="M358" s="209">
        <f t="shared" si="39"/>
        <v>3.0044064628120901E-3</v>
      </c>
      <c r="N358" s="80" t="str">
        <f t="shared" si="40"/>
        <v>Normal</v>
      </c>
      <c r="O358" s="80" t="str">
        <f t="shared" si="41"/>
        <v>No</v>
      </c>
    </row>
    <row r="359" spans="1:15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35"/>
        <v>0.1142474451180419</v>
      </c>
      <c r="J359" s="79">
        <f t="shared" si="36"/>
        <v>3.016578</v>
      </c>
      <c r="K359" s="80">
        <f t="shared" si="37"/>
        <v>3.1194007006062376</v>
      </c>
      <c r="L359" s="80">
        <f t="shared" si="38"/>
        <v>3.2222234012124753</v>
      </c>
      <c r="M359" s="209">
        <f t="shared" si="39"/>
        <v>3.5895199436411594E-3</v>
      </c>
      <c r="N359" s="80" t="str">
        <f t="shared" si="40"/>
        <v>Normal</v>
      </c>
      <c r="O359" s="80" t="str">
        <f t="shared" si="41"/>
        <v>No</v>
      </c>
    </row>
    <row r="360" spans="1:15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35"/>
        <v>0.11530032407153072</v>
      </c>
      <c r="J360" s="79">
        <f t="shared" si="36"/>
        <v>3.0184129999999998</v>
      </c>
      <c r="K360" s="80">
        <f t="shared" si="37"/>
        <v>3.1221832916643772</v>
      </c>
      <c r="L360" s="80">
        <f t="shared" si="38"/>
        <v>3.2259535833287551</v>
      </c>
      <c r="M360" s="209">
        <f t="shared" si="39"/>
        <v>6.8940005380683971E-3</v>
      </c>
      <c r="N360" s="80" t="str">
        <f t="shared" si="40"/>
        <v>Normal</v>
      </c>
      <c r="O360" s="80" t="str">
        <f t="shared" si="41"/>
        <v>No</v>
      </c>
    </row>
    <row r="361" spans="1:15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35"/>
        <v>0.11630866607437297</v>
      </c>
      <c r="J361" s="79">
        <f t="shared" si="36"/>
        <v>3.0202139999999997</v>
      </c>
      <c r="K361" s="80">
        <f t="shared" si="37"/>
        <v>3.1248917994669352</v>
      </c>
      <c r="L361" s="80">
        <f t="shared" si="38"/>
        <v>3.2295695989338711</v>
      </c>
      <c r="M361" s="209">
        <f t="shared" si="39"/>
        <v>1.2049819421473753E-2</v>
      </c>
      <c r="N361" s="80" t="str">
        <f t="shared" si="40"/>
        <v>Normal</v>
      </c>
      <c r="O361" s="80" t="str">
        <f t="shared" si="41"/>
        <v>No</v>
      </c>
    </row>
    <row r="362" spans="1:15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35"/>
        <v>0.11744764867378148</v>
      </c>
      <c r="J362" s="79">
        <f t="shared" si="36"/>
        <v>3.0220889999999998</v>
      </c>
      <c r="K362" s="80">
        <f t="shared" si="37"/>
        <v>3.1277918838064029</v>
      </c>
      <c r="L362" s="80">
        <f t="shared" si="38"/>
        <v>3.2334947676128065</v>
      </c>
      <c r="M362" s="209">
        <f t="shared" si="39"/>
        <v>1.7574274253858133E-2</v>
      </c>
      <c r="N362" s="80" t="str">
        <f t="shared" si="40"/>
        <v>Normal</v>
      </c>
      <c r="O362" s="80" t="str">
        <f t="shared" si="41"/>
        <v>No</v>
      </c>
    </row>
    <row r="363" spans="1:15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35"/>
        <v>0.1188686310007817</v>
      </c>
      <c r="J363" s="79">
        <f t="shared" si="36"/>
        <v>3.0242419999999992</v>
      </c>
      <c r="K363" s="80">
        <f t="shared" si="37"/>
        <v>3.1312237679007029</v>
      </c>
      <c r="L363" s="80">
        <f t="shared" si="38"/>
        <v>3.2382055358014061</v>
      </c>
      <c r="M363" s="209">
        <f t="shared" si="39"/>
        <v>2.388394373853368E-2</v>
      </c>
      <c r="N363" s="80" t="str">
        <f t="shared" si="40"/>
        <v>Normal</v>
      </c>
      <c r="O363" s="80" t="str">
        <f t="shared" si="41"/>
        <v>No</v>
      </c>
    </row>
    <row r="364" spans="1:15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35"/>
        <v>0.12067529422379712</v>
      </c>
      <c r="J364" s="79">
        <f t="shared" si="36"/>
        <v>3.0264419999999994</v>
      </c>
      <c r="K364" s="80">
        <f t="shared" si="37"/>
        <v>3.1350497648014168</v>
      </c>
      <c r="L364" s="80">
        <f t="shared" si="38"/>
        <v>3.2436575296028343</v>
      </c>
      <c r="M364" s="209">
        <f t="shared" si="39"/>
        <v>1.4363630204275134E-2</v>
      </c>
      <c r="N364" s="80" t="str">
        <f t="shared" si="40"/>
        <v>Normal</v>
      </c>
      <c r="O364" s="80" t="str">
        <f t="shared" si="41"/>
        <v>No</v>
      </c>
    </row>
    <row r="365" spans="1:15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35"/>
        <v>0.1225338974161844</v>
      </c>
      <c r="J365" s="79">
        <f t="shared" si="36"/>
        <v>3.0289279999999996</v>
      </c>
      <c r="K365" s="80">
        <f t="shared" si="37"/>
        <v>3.1392085076745655</v>
      </c>
      <c r="L365" s="80">
        <f t="shared" si="38"/>
        <v>3.2494890153491314</v>
      </c>
      <c r="M365" s="209">
        <f t="shared" si="39"/>
        <v>1.1735974492910993E-2</v>
      </c>
      <c r="N365" s="80" t="str">
        <f t="shared" si="40"/>
        <v>Normal</v>
      </c>
      <c r="O365" s="80" t="str">
        <f t="shared" si="41"/>
        <v>No</v>
      </c>
    </row>
    <row r="366" spans="1:15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35"/>
        <v>0.12440680558152759</v>
      </c>
      <c r="J366" s="79">
        <f t="shared" si="36"/>
        <v>3.0316049999999994</v>
      </c>
      <c r="K366" s="80">
        <f t="shared" si="37"/>
        <v>3.1435711250233744</v>
      </c>
      <c r="L366" s="80">
        <f t="shared" si="38"/>
        <v>3.255537250046749</v>
      </c>
      <c r="M366" s="209">
        <f t="shared" si="39"/>
        <v>2.5580439695911235E-2</v>
      </c>
      <c r="N366" s="80" t="str">
        <f t="shared" si="40"/>
        <v>Normal</v>
      </c>
      <c r="O366" s="80" t="str">
        <f t="shared" si="41"/>
        <v>No</v>
      </c>
    </row>
    <row r="367" spans="1:15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35"/>
        <v>0.12646785765165788</v>
      </c>
      <c r="J367" s="79">
        <f t="shared" si="36"/>
        <v>3.0342910000000001</v>
      </c>
      <c r="K367" s="80">
        <f t="shared" si="37"/>
        <v>3.1481120718864921</v>
      </c>
      <c r="L367" s="80">
        <f t="shared" si="38"/>
        <v>3.2619331437729842</v>
      </c>
      <c r="M367" s="209">
        <f t="shared" si="39"/>
        <v>3.692594124948282E-2</v>
      </c>
      <c r="N367" s="80" t="str">
        <f t="shared" si="40"/>
        <v>Normal</v>
      </c>
      <c r="O367" s="80" t="str">
        <f t="shared" si="41"/>
        <v>No</v>
      </c>
    </row>
    <row r="368" spans="1:15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35"/>
        <v>0.12849949834532429</v>
      </c>
      <c r="J368" s="79">
        <f t="shared" si="36"/>
        <v>3.0368650000000001</v>
      </c>
      <c r="K368" s="80">
        <f t="shared" si="37"/>
        <v>3.1525145485107919</v>
      </c>
      <c r="L368" s="80">
        <f t="shared" si="38"/>
        <v>3.2681640970215837</v>
      </c>
      <c r="M368" s="209">
        <f t="shared" si="39"/>
        <v>4.6168890130613989E-2</v>
      </c>
      <c r="N368" s="80" t="str">
        <f t="shared" si="40"/>
        <v>Normal</v>
      </c>
      <c r="O368" s="80" t="str">
        <f t="shared" si="41"/>
        <v>No</v>
      </c>
    </row>
    <row r="369" spans="1:15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35"/>
        <v>0.13003000124586633</v>
      </c>
      <c r="J369" s="79">
        <f t="shared" si="36"/>
        <v>3.0393240000000001</v>
      </c>
      <c r="K369" s="80">
        <f t="shared" si="37"/>
        <v>3.1563510011212799</v>
      </c>
      <c r="L369" s="80">
        <f t="shared" si="38"/>
        <v>3.2733780022425596</v>
      </c>
      <c r="M369" s="209">
        <f t="shared" si="39"/>
        <v>3.6834782608695688E-2</v>
      </c>
      <c r="N369" s="80" t="str">
        <f t="shared" si="40"/>
        <v>Normal</v>
      </c>
      <c r="O369" s="80" t="str">
        <f t="shared" si="41"/>
        <v>No</v>
      </c>
    </row>
    <row r="370" spans="1:15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35"/>
        <v>0.13112601726583478</v>
      </c>
      <c r="J370" s="79">
        <f t="shared" si="36"/>
        <v>3.0417140000000003</v>
      </c>
      <c r="K370" s="80">
        <f t="shared" si="37"/>
        <v>3.1597274155392516</v>
      </c>
      <c r="L370" s="80">
        <f t="shared" si="38"/>
        <v>3.277740831078503</v>
      </c>
      <c r="M370" s="209">
        <f t="shared" si="39"/>
        <v>4.6857947544446318E-2</v>
      </c>
      <c r="N370" s="80" t="str">
        <f t="shared" si="40"/>
        <v>Normal</v>
      </c>
      <c r="O370" s="80" t="str">
        <f t="shared" si="41"/>
        <v>No</v>
      </c>
    </row>
    <row r="371" spans="1:15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35"/>
        <v>0.13203766653497023</v>
      </c>
      <c r="J371" s="79">
        <f t="shared" si="36"/>
        <v>3.0441040000000004</v>
      </c>
      <c r="K371" s="80">
        <f t="shared" si="37"/>
        <v>3.1629378998814737</v>
      </c>
      <c r="L371" s="80">
        <f t="shared" si="38"/>
        <v>3.281771799762947</v>
      </c>
      <c r="M371" s="209">
        <f t="shared" si="39"/>
        <v>2.6149903020227176E-2</v>
      </c>
      <c r="N371" s="80" t="str">
        <f t="shared" si="40"/>
        <v>Normal</v>
      </c>
      <c r="O371" s="80" t="str">
        <f t="shared" si="41"/>
        <v>No</v>
      </c>
    </row>
    <row r="372" spans="1:15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35"/>
        <v>0.13279248764896301</v>
      </c>
      <c r="J372" s="79">
        <f t="shared" si="36"/>
        <v>3.0465680000000002</v>
      </c>
      <c r="K372" s="80">
        <f t="shared" si="37"/>
        <v>3.1660812388840669</v>
      </c>
      <c r="L372" s="80">
        <f t="shared" si="38"/>
        <v>3.2855944777681336</v>
      </c>
      <c r="M372" s="209">
        <f t="shared" si="39"/>
        <v>1.8311468032815317E-2</v>
      </c>
      <c r="N372" s="80" t="str">
        <f t="shared" si="40"/>
        <v>Normal</v>
      </c>
      <c r="O372" s="80" t="str">
        <f t="shared" si="41"/>
        <v>No</v>
      </c>
    </row>
    <row r="373" spans="1:15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35"/>
        <v>0.13343777105452564</v>
      </c>
      <c r="J373" s="79">
        <f t="shared" si="36"/>
        <v>3.0493160000000006</v>
      </c>
      <c r="K373" s="80">
        <f t="shared" si="37"/>
        <v>3.1694099939490736</v>
      </c>
      <c r="L373" s="80">
        <f t="shared" si="38"/>
        <v>3.2895039878981467</v>
      </c>
      <c r="M373" s="209">
        <f t="shared" si="39"/>
        <v>3.0530074924725221E-2</v>
      </c>
      <c r="N373" s="80" t="str">
        <f t="shared" si="40"/>
        <v>Normal</v>
      </c>
      <c r="O373" s="80" t="str">
        <f t="shared" si="41"/>
        <v>No</v>
      </c>
    </row>
    <row r="374" spans="1:15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35"/>
        <v>0.13418135770665016</v>
      </c>
      <c r="J374" s="79">
        <f t="shared" si="36"/>
        <v>3.052162</v>
      </c>
      <c r="K374" s="80">
        <f t="shared" si="37"/>
        <v>3.1729252219359854</v>
      </c>
      <c r="L374" s="80">
        <f t="shared" si="38"/>
        <v>3.2936884438719702</v>
      </c>
      <c r="M374" s="209">
        <f t="shared" si="39"/>
        <v>5.0498220640569441E-2</v>
      </c>
      <c r="N374" s="80" t="str">
        <f t="shared" si="40"/>
        <v>Normal</v>
      </c>
      <c r="O374" s="80" t="str">
        <f t="shared" si="41"/>
        <v>No</v>
      </c>
    </row>
    <row r="375" spans="1:15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35"/>
        <v>0.13523959663870638</v>
      </c>
      <c r="J375" s="79">
        <f t="shared" si="36"/>
        <v>3.0551510000000008</v>
      </c>
      <c r="K375" s="80">
        <f t="shared" si="37"/>
        <v>3.1768666369748364</v>
      </c>
      <c r="L375" s="80">
        <f t="shared" si="38"/>
        <v>3.2985822739496724</v>
      </c>
      <c r="M375" s="209">
        <f t="shared" si="39"/>
        <v>5.492539449672585E-2</v>
      </c>
      <c r="N375" s="80" t="str">
        <f t="shared" si="40"/>
        <v>Normal</v>
      </c>
      <c r="O375" s="80" t="str">
        <f t="shared" si="41"/>
        <v>No</v>
      </c>
    </row>
    <row r="376" spans="1:15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35"/>
        <v>0.13613452700913167</v>
      </c>
      <c r="J376" s="79">
        <f t="shared" si="36"/>
        <v>3.0581340000000012</v>
      </c>
      <c r="K376" s="80">
        <f t="shared" si="37"/>
        <v>3.1806550743082198</v>
      </c>
      <c r="L376" s="80">
        <f t="shared" si="38"/>
        <v>3.3031761486164384</v>
      </c>
      <c r="M376" s="209">
        <f t="shared" si="39"/>
        <v>3.7187000532764976E-2</v>
      </c>
      <c r="N376" s="80" t="str">
        <f t="shared" si="40"/>
        <v>Normal</v>
      </c>
      <c r="O376" s="80" t="str">
        <f t="shared" si="41"/>
        <v>No</v>
      </c>
    </row>
    <row r="377" spans="1:15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35"/>
        <v>0.13660691423204024</v>
      </c>
      <c r="J377" s="79">
        <f t="shared" si="36"/>
        <v>3.0613280000000005</v>
      </c>
      <c r="K377" s="80">
        <f t="shared" si="37"/>
        <v>3.1842742228088365</v>
      </c>
      <c r="L377" s="80">
        <f t="shared" si="38"/>
        <v>3.307220445617673</v>
      </c>
      <c r="M377" s="209">
        <f t="shared" si="39"/>
        <v>1.5404005041310755E-2</v>
      </c>
      <c r="N377" s="80" t="str">
        <f t="shared" si="40"/>
        <v>Normal</v>
      </c>
      <c r="O377" s="80" t="str">
        <f t="shared" si="41"/>
        <v>No</v>
      </c>
    </row>
    <row r="378" spans="1:15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35"/>
        <v>0.13681091134847398</v>
      </c>
      <c r="J378" s="79">
        <f t="shared" si="36"/>
        <v>3.064744000000001</v>
      </c>
      <c r="K378" s="80">
        <f t="shared" si="37"/>
        <v>3.1878738202136274</v>
      </c>
      <c r="L378" s="80">
        <f t="shared" si="38"/>
        <v>3.3110036404272543</v>
      </c>
      <c r="M378" s="209">
        <f t="shared" si="39"/>
        <v>-1.7458710150499912E-4</v>
      </c>
      <c r="N378" s="80" t="str">
        <f t="shared" si="40"/>
        <v>Normal</v>
      </c>
      <c r="O378" s="80" t="str">
        <f t="shared" si="41"/>
        <v>No</v>
      </c>
    </row>
    <row r="379" spans="1:15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35"/>
        <v>0.13620967622015701</v>
      </c>
      <c r="J379" s="79">
        <f t="shared" si="36"/>
        <v>3.0683520000000009</v>
      </c>
      <c r="K379" s="80">
        <f t="shared" si="37"/>
        <v>3.1909407085981423</v>
      </c>
      <c r="L379" s="80">
        <f t="shared" si="38"/>
        <v>3.3135294171962837</v>
      </c>
      <c r="M379" s="209">
        <f t="shared" si="39"/>
        <v>-7.6625707579732905E-3</v>
      </c>
      <c r="N379" s="80" t="str">
        <f t="shared" si="40"/>
        <v>Normal</v>
      </c>
      <c r="O379" s="80" t="str">
        <f t="shared" si="41"/>
        <v>No</v>
      </c>
    </row>
    <row r="380" spans="1:15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35"/>
        <v>0.13544493521353987</v>
      </c>
      <c r="J380" s="79">
        <f t="shared" si="36"/>
        <v>3.0716150000000009</v>
      </c>
      <c r="K380" s="80">
        <f t="shared" si="37"/>
        <v>3.1935154416921869</v>
      </c>
      <c r="L380" s="80">
        <f t="shared" si="38"/>
        <v>3.3154158833843725</v>
      </c>
      <c r="M380" s="209">
        <f t="shared" si="39"/>
        <v>-1.3578274760383357E-2</v>
      </c>
      <c r="N380" s="80" t="str">
        <f t="shared" si="40"/>
        <v>Normal</v>
      </c>
      <c r="O380" s="80" t="str">
        <f t="shared" si="41"/>
        <v>No</v>
      </c>
    </row>
    <row r="381" spans="1:15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35"/>
        <v>0.13421229073374763</v>
      </c>
      <c r="J381" s="79">
        <f t="shared" si="36"/>
        <v>3.0753960000000005</v>
      </c>
      <c r="K381" s="80">
        <f t="shared" si="37"/>
        <v>3.1961870616603734</v>
      </c>
      <c r="L381" s="80">
        <f t="shared" si="38"/>
        <v>3.3169781233207463</v>
      </c>
      <c r="M381" s="209">
        <f t="shared" si="39"/>
        <v>-7.2892311924081582E-3</v>
      </c>
      <c r="N381" s="80" t="str">
        <f t="shared" si="40"/>
        <v>Normal</v>
      </c>
      <c r="O381" s="80" t="str">
        <f t="shared" si="41"/>
        <v>No</v>
      </c>
    </row>
    <row r="382" spans="1:15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35"/>
        <v>0.13379727902689206</v>
      </c>
      <c r="J382" s="79">
        <f t="shared" si="36"/>
        <v>3.0788750000000005</v>
      </c>
      <c r="K382" s="80">
        <f t="shared" si="37"/>
        <v>3.1992925511242034</v>
      </c>
      <c r="L382" s="80">
        <f t="shared" si="38"/>
        <v>3.3197101022484063</v>
      </c>
      <c r="M382" s="209">
        <f t="shared" si="39"/>
        <v>-3.2432805437669853E-3</v>
      </c>
      <c r="N382" s="80" t="str">
        <f t="shared" si="40"/>
        <v>Normal</v>
      </c>
      <c r="O382" s="80" t="str">
        <f t="shared" si="41"/>
        <v>No</v>
      </c>
    </row>
    <row r="383" spans="1:15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35"/>
        <v>0.13316174635006855</v>
      </c>
      <c r="J383" s="79">
        <f t="shared" si="36"/>
        <v>3.0821969999999999</v>
      </c>
      <c r="K383" s="80">
        <f t="shared" si="37"/>
        <v>3.2020425717150616</v>
      </c>
      <c r="L383" s="80">
        <f t="shared" si="38"/>
        <v>3.3218881434301233</v>
      </c>
      <c r="M383" s="209">
        <f t="shared" si="39"/>
        <v>-2.3054352382283643E-3</v>
      </c>
      <c r="N383" s="80" t="str">
        <f t="shared" si="40"/>
        <v>Normal</v>
      </c>
      <c r="O383" s="80" t="str">
        <f t="shared" si="41"/>
        <v>No</v>
      </c>
    </row>
    <row r="384" spans="1:15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35"/>
        <v>0.13184848302502386</v>
      </c>
      <c r="J384" s="79">
        <f t="shared" si="36"/>
        <v>3.085782</v>
      </c>
      <c r="K384" s="80">
        <f t="shared" si="37"/>
        <v>3.2044456347225214</v>
      </c>
      <c r="L384" s="80">
        <f t="shared" si="38"/>
        <v>3.3231092694450428</v>
      </c>
      <c r="M384" s="209">
        <f t="shared" si="39"/>
        <v>-1.6106442577030748E-2</v>
      </c>
      <c r="N384" s="80" t="str">
        <f t="shared" si="40"/>
        <v>Normal</v>
      </c>
      <c r="O384" s="80" t="str">
        <f t="shared" si="41"/>
        <v>No</v>
      </c>
    </row>
    <row r="385" spans="1:15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35"/>
        <v>0.12961088077781122</v>
      </c>
      <c r="J385" s="79">
        <f t="shared" si="36"/>
        <v>3.089928</v>
      </c>
      <c r="K385" s="80">
        <f t="shared" si="37"/>
        <v>3.2065777927000303</v>
      </c>
      <c r="L385" s="80">
        <f t="shared" si="38"/>
        <v>3.3232275854000601</v>
      </c>
      <c r="M385" s="209">
        <f t="shared" si="39"/>
        <v>-4.1137720441913092E-2</v>
      </c>
      <c r="N385" s="80" t="str">
        <f t="shared" si="40"/>
        <v>Normal</v>
      </c>
      <c r="O385" s="80" t="str">
        <f t="shared" si="41"/>
        <v>Yes</v>
      </c>
    </row>
    <row r="386" spans="1:15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35"/>
        <v>0.1267046897316749</v>
      </c>
      <c r="J386" s="79">
        <f t="shared" si="36"/>
        <v>3.0940799999999999</v>
      </c>
      <c r="K386" s="80">
        <f t="shared" si="37"/>
        <v>3.2081142207585072</v>
      </c>
      <c r="L386" s="80">
        <f t="shared" si="38"/>
        <v>3.3221484415170148</v>
      </c>
      <c r="M386" s="209">
        <f t="shared" si="39"/>
        <v>-3.3868643195388098E-2</v>
      </c>
      <c r="N386" s="80" t="str">
        <f t="shared" si="40"/>
        <v>Normal</v>
      </c>
      <c r="O386" s="80" t="str">
        <f t="shared" si="41"/>
        <v>Yes</v>
      </c>
    </row>
    <row r="387" spans="1:15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35"/>
        <v>0.12410858349042582</v>
      </c>
      <c r="J387" s="79">
        <f t="shared" si="36"/>
        <v>3.0980519999999996</v>
      </c>
      <c r="K387" s="80">
        <f t="shared" si="37"/>
        <v>3.2097497251413829</v>
      </c>
      <c r="L387" s="80">
        <f t="shared" si="38"/>
        <v>3.3214474502827662</v>
      </c>
      <c r="M387" s="209">
        <f t="shared" si="39"/>
        <v>-2.3052192352418129E-2</v>
      </c>
      <c r="N387" s="80" t="str">
        <f t="shared" si="40"/>
        <v>Normal</v>
      </c>
      <c r="O387" s="80" t="str">
        <f t="shared" si="41"/>
        <v>No</v>
      </c>
    </row>
    <row r="388" spans="1:15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35"/>
        <v>0.12235307552734423</v>
      </c>
      <c r="J388" s="79">
        <f t="shared" si="36"/>
        <v>3.101753</v>
      </c>
      <c r="K388" s="80">
        <f t="shared" si="37"/>
        <v>3.2118707679746099</v>
      </c>
      <c r="L388" s="80">
        <f t="shared" si="38"/>
        <v>3.3219885359492194</v>
      </c>
      <c r="M388" s="209">
        <f t="shared" si="39"/>
        <v>-3.0139862508042931E-2</v>
      </c>
      <c r="N388" s="80" t="str">
        <f t="shared" si="40"/>
        <v>Normal</v>
      </c>
      <c r="O388" s="80" t="str">
        <f t="shared" si="41"/>
        <v>No</v>
      </c>
    </row>
    <row r="389" spans="1:15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35"/>
        <v>0.12059698534789333</v>
      </c>
      <c r="J389" s="79">
        <f t="shared" si="36"/>
        <v>3.1053649999999999</v>
      </c>
      <c r="K389" s="80">
        <f t="shared" si="37"/>
        <v>3.213902286813104</v>
      </c>
      <c r="L389" s="80">
        <f t="shared" si="38"/>
        <v>3.322439573626208</v>
      </c>
      <c r="M389" s="209">
        <f t="shared" si="39"/>
        <v>-2.9153541987802341E-2</v>
      </c>
      <c r="N389" s="80" t="str">
        <f t="shared" si="40"/>
        <v>Normal</v>
      </c>
      <c r="O389" s="80" t="str">
        <f t="shared" si="41"/>
        <v>No</v>
      </c>
    </row>
    <row r="390" spans="1:15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35"/>
        <v>0.11933592126430329</v>
      </c>
      <c r="J390" s="79">
        <f t="shared" si="36"/>
        <v>3.1086360000000002</v>
      </c>
      <c r="K390" s="80">
        <f t="shared" si="37"/>
        <v>3.2160383291378731</v>
      </c>
      <c r="L390" s="80">
        <f t="shared" si="38"/>
        <v>3.3234406582757461</v>
      </c>
      <c r="M390" s="209">
        <f t="shared" si="39"/>
        <v>-1.6798688882818873E-2</v>
      </c>
      <c r="N390" s="80" t="str">
        <f t="shared" si="40"/>
        <v>Normal</v>
      </c>
      <c r="O390" s="80" t="str">
        <f t="shared" si="41"/>
        <v>No</v>
      </c>
    </row>
    <row r="391" spans="1:15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35"/>
        <v>0.11776984875170723</v>
      </c>
      <c r="J391" s="79">
        <f t="shared" si="36"/>
        <v>3.112215</v>
      </c>
      <c r="K391" s="80">
        <f t="shared" si="37"/>
        <v>3.2182078638765366</v>
      </c>
      <c r="L391" s="80">
        <f t="shared" si="38"/>
        <v>3.3242007277530732</v>
      </c>
      <c r="M391" s="209">
        <f t="shared" si="39"/>
        <v>-2.0278919355925362E-2</v>
      </c>
      <c r="N391" s="80" t="str">
        <f t="shared" si="40"/>
        <v>Normal</v>
      </c>
      <c r="O391" s="80" t="str">
        <f t="shared" si="41"/>
        <v>No</v>
      </c>
    </row>
    <row r="392" spans="1:15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35"/>
        <v>0.11637171984206474</v>
      </c>
      <c r="J392" s="79">
        <f t="shared" si="36"/>
        <v>3.1152389999999999</v>
      </c>
      <c r="K392" s="80">
        <f t="shared" si="37"/>
        <v>3.2199735478578582</v>
      </c>
      <c r="L392" s="80">
        <f t="shared" si="38"/>
        <v>3.3247080957157165</v>
      </c>
      <c r="M392" s="209">
        <f t="shared" si="39"/>
        <v>-1.8357324301439541E-2</v>
      </c>
      <c r="N392" s="80" t="str">
        <f t="shared" si="40"/>
        <v>Normal</v>
      </c>
      <c r="O392" s="80" t="str">
        <f t="shared" si="41"/>
        <v>No</v>
      </c>
    </row>
    <row r="393" spans="1:15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35"/>
        <v>0.11471575914406879</v>
      </c>
      <c r="J393" s="79">
        <f t="shared" si="36"/>
        <v>3.1183979999999996</v>
      </c>
      <c r="K393" s="80">
        <f t="shared" si="37"/>
        <v>3.2216421832296613</v>
      </c>
      <c r="L393" s="80">
        <f t="shared" si="38"/>
        <v>3.3248863664593236</v>
      </c>
      <c r="M393" s="209">
        <f t="shared" si="39"/>
        <v>-3.1070195627157685E-2</v>
      </c>
      <c r="N393" s="80" t="str">
        <f t="shared" si="40"/>
        <v>Normal</v>
      </c>
      <c r="O393" s="80" t="str">
        <f t="shared" si="41"/>
        <v>No</v>
      </c>
    </row>
    <row r="394" spans="1:15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35"/>
        <v>0.11222537162335441</v>
      </c>
      <c r="J394" s="79">
        <f t="shared" si="36"/>
        <v>3.1219579999999998</v>
      </c>
      <c r="K394" s="80">
        <f t="shared" si="37"/>
        <v>3.2229608344610186</v>
      </c>
      <c r="L394" s="80">
        <f t="shared" si="38"/>
        <v>3.3239636689220378</v>
      </c>
      <c r="M394" s="209">
        <f t="shared" si="39"/>
        <v>-2.3956802569973703E-2</v>
      </c>
      <c r="N394" s="80" t="str">
        <f t="shared" si="40"/>
        <v>Normal</v>
      </c>
      <c r="O394" s="80" t="str">
        <f t="shared" si="41"/>
        <v>Yes</v>
      </c>
    </row>
    <row r="395" spans="1:15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35"/>
        <v>0.10924042410664651</v>
      </c>
      <c r="J395" s="79">
        <f t="shared" si="36"/>
        <v>3.1253789999999992</v>
      </c>
      <c r="K395" s="80">
        <f t="shared" si="37"/>
        <v>3.2236953816959812</v>
      </c>
      <c r="L395" s="80">
        <f t="shared" si="38"/>
        <v>3.3220117633919628</v>
      </c>
      <c r="M395" s="209">
        <f t="shared" si="39"/>
        <v>-1.3538211602247354E-2</v>
      </c>
      <c r="N395" s="80" t="str">
        <f t="shared" si="40"/>
        <v>Normal</v>
      </c>
      <c r="O395" s="80" t="str">
        <f t="shared" si="41"/>
        <v>No</v>
      </c>
    </row>
    <row r="396" spans="1:15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35"/>
        <v>0.10759325397068349</v>
      </c>
      <c r="J396" s="79">
        <f t="shared" si="36"/>
        <v>3.1284699999999992</v>
      </c>
      <c r="K396" s="80">
        <f t="shared" si="37"/>
        <v>3.2253039285736143</v>
      </c>
      <c r="L396" s="80">
        <f t="shared" si="38"/>
        <v>3.3221378571472293</v>
      </c>
      <c r="M396" s="209">
        <f t="shared" si="39"/>
        <v>-1.0223143022110524E-2</v>
      </c>
      <c r="N396" s="80" t="str">
        <f t="shared" si="40"/>
        <v>Normal</v>
      </c>
      <c r="O396" s="80" t="str">
        <f t="shared" si="41"/>
        <v>Yes</v>
      </c>
    </row>
    <row r="397" spans="1:15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35"/>
        <v>0.10572880543636157</v>
      </c>
      <c r="J397" s="79">
        <f t="shared" si="36"/>
        <v>3.1314509999999998</v>
      </c>
      <c r="K397" s="80">
        <f t="shared" si="37"/>
        <v>3.2266069248927254</v>
      </c>
      <c r="L397" s="80">
        <f t="shared" si="38"/>
        <v>3.3217628497854506</v>
      </c>
      <c r="M397" s="209">
        <f t="shared" si="39"/>
        <v>-3.4190371991243501E-4</v>
      </c>
      <c r="N397" s="80" t="str">
        <f t="shared" si="40"/>
        <v>Normal</v>
      </c>
      <c r="O397" s="80" t="str">
        <f t="shared" si="41"/>
        <v>Yes</v>
      </c>
    </row>
    <row r="398" spans="1:15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35"/>
        <v>0.10387476464955286</v>
      </c>
      <c r="J398" s="79">
        <f t="shared" si="36"/>
        <v>3.1342370000000002</v>
      </c>
      <c r="K398" s="80">
        <f t="shared" si="37"/>
        <v>3.2277242881845978</v>
      </c>
      <c r="L398" s="80">
        <f t="shared" si="38"/>
        <v>3.3212115763691954</v>
      </c>
      <c r="M398" s="209">
        <f t="shared" si="39"/>
        <v>-2.095231658274395E-3</v>
      </c>
      <c r="N398" s="80" t="str">
        <f t="shared" si="40"/>
        <v>Normal</v>
      </c>
      <c r="O398" s="80" t="str">
        <f t="shared" si="41"/>
        <v>No</v>
      </c>
    </row>
    <row r="399" spans="1:15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42">_xlfn.STDEV.P(F399:F498)</f>
        <v>0.10238309842937944</v>
      </c>
      <c r="J399" s="79">
        <f t="shared" si="36"/>
        <v>3.1365660000000002</v>
      </c>
      <c r="K399" s="80">
        <f t="shared" si="37"/>
        <v>3.2287107885864419</v>
      </c>
      <c r="L399" s="80">
        <f t="shared" si="38"/>
        <v>3.3208555771728832</v>
      </c>
      <c r="M399" s="209">
        <f t="shared" si="39"/>
        <v>4.273935722699026E-3</v>
      </c>
      <c r="N399" s="80" t="str">
        <f t="shared" si="40"/>
        <v>Normal</v>
      </c>
      <c r="O399" s="80" t="str">
        <f t="shared" si="41"/>
        <v>No</v>
      </c>
    </row>
    <row r="400" spans="1:15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42"/>
        <v>0.10145923051157052</v>
      </c>
      <c r="J400" s="79">
        <f t="shared" ref="J400:J414" si="43">AVERAGE(F400:F499)</f>
        <v>3.1387879999999995</v>
      </c>
      <c r="K400" s="80">
        <f t="shared" ref="K400:K414" si="44">J400+(I400*0.9)</f>
        <v>3.230101307460413</v>
      </c>
      <c r="L400" s="80">
        <f t="shared" ref="L400:L414" si="45">J400+(I400*1.8)</f>
        <v>3.3214146149208266</v>
      </c>
      <c r="M400" s="209">
        <f t="shared" ref="M400:M414" si="46">(F400-F410)/F410</f>
        <v>-2.1155710036429382E-2</v>
      </c>
      <c r="N400" s="80" t="str">
        <f t="shared" ref="N400:N414" si="47">IF(M400&lt;-0.075,"Black Swan","Normal")</f>
        <v>Normal</v>
      </c>
      <c r="O400" s="80" t="str">
        <f t="shared" ref="O400:O414" si="48">IF(OR(AND(F400&lt;MIN(F401:F421),F400&lt;K400,N400="Normal"),AND(F400&gt;MAX(F401:F421),F400&gt;L400,N400="Normal")),"Yes","No")</f>
        <v>No</v>
      </c>
    </row>
    <row r="401" spans="1:15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42"/>
        <v>9.952607704014059E-2</v>
      </c>
      <c r="J401" s="79">
        <f t="shared" si="43"/>
        <v>3.1416669999999995</v>
      </c>
      <c r="K401" s="80">
        <f t="shared" si="44"/>
        <v>3.2312404693361261</v>
      </c>
      <c r="L401" s="80">
        <f t="shared" si="45"/>
        <v>3.3208139386722526</v>
      </c>
      <c r="M401" s="209">
        <f t="shared" si="46"/>
        <v>-9.4761428094761371E-3</v>
      </c>
      <c r="N401" s="80" t="str">
        <f t="shared" si="47"/>
        <v>Normal</v>
      </c>
      <c r="O401" s="80" t="str">
        <f t="shared" si="48"/>
        <v>No</v>
      </c>
    </row>
    <row r="402" spans="1:15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42"/>
        <v>9.8250698806675127E-2</v>
      </c>
      <c r="J402" s="79">
        <f t="shared" si="43"/>
        <v>3.1441279999999994</v>
      </c>
      <c r="K402" s="80">
        <f t="shared" si="44"/>
        <v>3.2325536289260071</v>
      </c>
      <c r="L402" s="80">
        <f t="shared" si="45"/>
        <v>3.3209792578520148</v>
      </c>
      <c r="M402" s="209">
        <f t="shared" si="46"/>
        <v>-1.3498613385011189E-2</v>
      </c>
      <c r="N402" s="80" t="str">
        <f t="shared" si="47"/>
        <v>Normal</v>
      </c>
      <c r="O402" s="80" t="str">
        <f t="shared" si="48"/>
        <v>No</v>
      </c>
    </row>
    <row r="403" spans="1:15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42"/>
        <v>9.6453404418921362E-2</v>
      </c>
      <c r="J403" s="79">
        <f t="shared" si="43"/>
        <v>3.1465239999999994</v>
      </c>
      <c r="K403" s="80">
        <f t="shared" si="44"/>
        <v>3.2333320639770289</v>
      </c>
      <c r="L403" s="80">
        <f t="shared" si="45"/>
        <v>3.3201401279540579</v>
      </c>
      <c r="M403" s="209">
        <f t="shared" si="46"/>
        <v>-2.7644309879549814E-2</v>
      </c>
      <c r="N403" s="80" t="str">
        <f t="shared" si="47"/>
        <v>Normal</v>
      </c>
      <c r="O403" s="80" t="str">
        <f t="shared" si="48"/>
        <v>No</v>
      </c>
    </row>
    <row r="404" spans="1:15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42"/>
        <v>9.4699912201648848E-2</v>
      </c>
      <c r="J404" s="79">
        <f t="shared" si="43"/>
        <v>3.1490729999999991</v>
      </c>
      <c r="K404" s="80">
        <f t="shared" si="44"/>
        <v>3.2343029209814831</v>
      </c>
      <c r="L404" s="80">
        <f t="shared" si="45"/>
        <v>3.3195328419629671</v>
      </c>
      <c r="M404" s="209">
        <f t="shared" si="46"/>
        <v>-5.184537118045434E-2</v>
      </c>
      <c r="N404" s="80" t="str">
        <f t="shared" si="47"/>
        <v>Normal</v>
      </c>
      <c r="O404" s="80" t="str">
        <f t="shared" si="48"/>
        <v>No</v>
      </c>
    </row>
    <row r="405" spans="1:15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42"/>
        <v>9.2262131451641638E-2</v>
      </c>
      <c r="J405" s="79">
        <f t="shared" si="43"/>
        <v>3.1520099999999998</v>
      </c>
      <c r="K405" s="80">
        <f t="shared" si="44"/>
        <v>3.235045918306477</v>
      </c>
      <c r="L405" s="80">
        <f t="shared" si="45"/>
        <v>3.3180818366129547</v>
      </c>
      <c r="M405" s="209">
        <f t="shared" si="46"/>
        <v>-3.9373150827453837E-2</v>
      </c>
      <c r="N405" s="80" t="str">
        <f t="shared" si="47"/>
        <v>Normal</v>
      </c>
      <c r="O405" s="80" t="str">
        <f t="shared" si="48"/>
        <v>No</v>
      </c>
    </row>
    <row r="406" spans="1:15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42"/>
        <v>9.0295894613210401E-2</v>
      </c>
      <c r="J406" s="79">
        <f t="shared" si="43"/>
        <v>3.1545959999999997</v>
      </c>
      <c r="K406" s="80">
        <f t="shared" si="44"/>
        <v>3.2358623051518891</v>
      </c>
      <c r="L406" s="80">
        <f t="shared" si="45"/>
        <v>3.3171286103037785</v>
      </c>
      <c r="M406" s="209">
        <f t="shared" si="46"/>
        <v>-4.5267356269658464E-2</v>
      </c>
      <c r="N406" s="80" t="str">
        <f t="shared" si="47"/>
        <v>Normal</v>
      </c>
      <c r="O406" s="80" t="str">
        <f t="shared" si="48"/>
        <v>No</v>
      </c>
    </row>
    <row r="407" spans="1:15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42"/>
        <v>8.7845103449196299E-2</v>
      </c>
      <c r="J407" s="79">
        <f t="shared" si="43"/>
        <v>3.1570399999999994</v>
      </c>
      <c r="K407" s="80">
        <f t="shared" si="44"/>
        <v>3.2361005931042759</v>
      </c>
      <c r="L407" s="80">
        <f t="shared" si="45"/>
        <v>3.3151611862085528</v>
      </c>
      <c r="M407" s="209">
        <f t="shared" si="46"/>
        <v>-4.7668663714509084E-2</v>
      </c>
      <c r="N407" s="80" t="str">
        <f t="shared" si="47"/>
        <v>Normal</v>
      </c>
      <c r="O407" s="80" t="str">
        <f t="shared" si="48"/>
        <v>Yes</v>
      </c>
    </row>
    <row r="408" spans="1:15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42"/>
        <v>8.4702041675511E-2</v>
      </c>
      <c r="J408" s="79">
        <f t="shared" si="43"/>
        <v>3.159543999999999</v>
      </c>
      <c r="K408" s="80">
        <f t="shared" si="44"/>
        <v>3.2357758375079588</v>
      </c>
      <c r="L408" s="80">
        <f t="shared" si="45"/>
        <v>3.3120076750159186</v>
      </c>
      <c r="M408" s="209">
        <f t="shared" si="46"/>
        <v>-3.2499591302926324E-2</v>
      </c>
      <c r="N408" s="80" t="str">
        <f t="shared" si="47"/>
        <v>Normal</v>
      </c>
      <c r="O408" s="80" t="str">
        <f t="shared" si="48"/>
        <v>Yes</v>
      </c>
    </row>
    <row r="409" spans="1:15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42"/>
        <v>8.2304244094700246E-2</v>
      </c>
      <c r="J409" s="79">
        <f t="shared" si="43"/>
        <v>3.1618019999999998</v>
      </c>
      <c r="K409" s="80">
        <f t="shared" si="44"/>
        <v>3.23587581968523</v>
      </c>
      <c r="L409" s="80">
        <f t="shared" si="45"/>
        <v>3.3099496393704602</v>
      </c>
      <c r="M409" s="209">
        <f t="shared" si="46"/>
        <v>-2.0793514796019368E-2</v>
      </c>
      <c r="N409" s="80" t="str">
        <f t="shared" si="47"/>
        <v>Normal</v>
      </c>
      <c r="O409" s="80" t="str">
        <f t="shared" si="48"/>
        <v>No</v>
      </c>
    </row>
    <row r="410" spans="1:15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42"/>
        <v>8.0059264167240476E-2</v>
      </c>
      <c r="J410" s="79">
        <f t="shared" si="43"/>
        <v>3.1638389999999998</v>
      </c>
      <c r="K410" s="80">
        <f t="shared" si="44"/>
        <v>3.2358923377505162</v>
      </c>
      <c r="L410" s="80">
        <f t="shared" si="45"/>
        <v>3.3079456755010326</v>
      </c>
      <c r="M410" s="209">
        <f t="shared" si="46"/>
        <v>-1.8114396350867881E-2</v>
      </c>
      <c r="N410" s="80" t="str">
        <f t="shared" si="47"/>
        <v>Normal</v>
      </c>
      <c r="O410" s="80" t="str">
        <f t="shared" si="48"/>
        <v>No</v>
      </c>
    </row>
    <row r="411" spans="1:15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42"/>
        <v>7.8197522109079654E-2</v>
      </c>
      <c r="J411" s="79">
        <f t="shared" si="43"/>
        <v>3.165756</v>
      </c>
      <c r="K411" s="80">
        <f t="shared" si="44"/>
        <v>3.2361337698981716</v>
      </c>
      <c r="L411" s="80">
        <f t="shared" si="45"/>
        <v>3.3065115397963436</v>
      </c>
      <c r="M411" s="209">
        <f t="shared" si="46"/>
        <v>-1.5375517445298697E-2</v>
      </c>
      <c r="N411" s="80" t="str">
        <f t="shared" si="47"/>
        <v>Normal</v>
      </c>
      <c r="O411" s="80" t="str">
        <f t="shared" si="48"/>
        <v>No</v>
      </c>
    </row>
    <row r="412" spans="1:15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42"/>
        <v>7.6353343240489438E-2</v>
      </c>
      <c r="J412" s="79">
        <f t="shared" si="43"/>
        <v>3.167624</v>
      </c>
      <c r="K412" s="80">
        <f t="shared" si="44"/>
        <v>3.2363420089164405</v>
      </c>
      <c r="L412" s="80">
        <f t="shared" si="45"/>
        <v>3.3050600178328811</v>
      </c>
      <c r="M412" s="209">
        <f t="shared" si="46"/>
        <v>-1.3091076963661494E-2</v>
      </c>
      <c r="N412" s="80" t="str">
        <f t="shared" si="47"/>
        <v>Normal</v>
      </c>
      <c r="O412" s="80" t="str">
        <f t="shared" si="48"/>
        <v>No</v>
      </c>
    </row>
    <row r="413" spans="1:15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42"/>
        <v>7.4348218398291144E-2</v>
      </c>
      <c r="J413" s="79">
        <f t="shared" si="43"/>
        <v>3.1696389999999997</v>
      </c>
      <c r="K413" s="80">
        <f t="shared" si="44"/>
        <v>3.2365523965584617</v>
      </c>
      <c r="L413" s="80">
        <f t="shared" si="45"/>
        <v>3.3034657931169238</v>
      </c>
      <c r="M413" s="209">
        <f t="shared" si="46"/>
        <v>6.7256402610741828E-3</v>
      </c>
      <c r="N413" s="80" t="str">
        <f t="shared" si="47"/>
        <v>Normal</v>
      </c>
      <c r="O413" s="80" t="str">
        <f t="shared" si="48"/>
        <v>No</v>
      </c>
    </row>
    <row r="414" spans="1:15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42"/>
        <v>7.3178756610098261E-2</v>
      </c>
      <c r="J414" s="79">
        <f t="shared" si="43"/>
        <v>3.1710590000000001</v>
      </c>
      <c r="K414" s="80">
        <f t="shared" si="44"/>
        <v>3.2369198809490887</v>
      </c>
      <c r="L414" s="80">
        <f t="shared" si="45"/>
        <v>3.3027807618981768</v>
      </c>
      <c r="M414" s="209">
        <f t="shared" si="46"/>
        <v>3.4562520952061672E-2</v>
      </c>
      <c r="N414" s="80" t="str">
        <f t="shared" si="47"/>
        <v>Normal</v>
      </c>
      <c r="O414" s="80" t="str">
        <f t="shared" si="48"/>
        <v>No</v>
      </c>
    </row>
    <row r="415" spans="1:15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5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2020-06-09T05:25:51Z</dcterms:modified>
</cp:coreProperties>
</file>