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 activeTab="1"/>
  </bookViews>
  <sheets>
    <sheet name="Introduction" sheetId="24" r:id="rId1"/>
    <sheet name="Summary" sheetId="12" r:id="rId2"/>
    <sheet name="Theory Calculations" sheetId="4" r:id="rId3"/>
    <sheet name="Theory Data" sheetId="13" r:id="rId4"/>
    <sheet name="Theory Data (2)" sheetId="15" r:id="rId5"/>
    <sheet name="Real Calculations" sheetId="23" r:id="rId6"/>
    <sheet name="Real Calcs Chart" sheetId="25" r:id="rId7"/>
    <sheet name="Cash" sheetId="16" r:id="rId8"/>
    <sheet name="Balanced" sheetId="18" r:id="rId9"/>
    <sheet name="Growth" sheetId="17" r:id="rId10"/>
    <sheet name="High Growth 1" sheetId="21" r:id="rId11"/>
    <sheet name="High Growth 2" sheetId="20" r:id="rId12"/>
    <sheet name="High Growth 3" sheetId="19" r:id="rId13"/>
    <sheet name="High Growth 4" sheetId="2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66" i="12" l="1"/>
  <c r="T69" i="12"/>
  <c r="V69" i="12"/>
  <c r="V66" i="12"/>
  <c r="S69" i="12"/>
  <c r="R69" i="12"/>
  <c r="K816" i="23"/>
  <c r="K815" i="23"/>
  <c r="K814" i="23"/>
  <c r="K813" i="23"/>
  <c r="K812" i="23"/>
  <c r="K811" i="23"/>
  <c r="K810" i="23"/>
  <c r="K809" i="23"/>
  <c r="K808" i="23"/>
  <c r="K807" i="23"/>
  <c r="K806" i="23"/>
  <c r="K805" i="23"/>
  <c r="K804" i="23"/>
  <c r="K803" i="23"/>
  <c r="K802" i="23"/>
  <c r="K801" i="23"/>
  <c r="K800" i="23"/>
  <c r="K799" i="23"/>
  <c r="K798" i="23"/>
  <c r="K797" i="23"/>
  <c r="AJ797" i="23" s="1"/>
  <c r="K796" i="23"/>
  <c r="K795" i="23"/>
  <c r="K794" i="23"/>
  <c r="K793" i="23"/>
  <c r="K792" i="23"/>
  <c r="K791" i="23"/>
  <c r="K790" i="23"/>
  <c r="K789" i="23"/>
  <c r="K788" i="23"/>
  <c r="K787" i="23"/>
  <c r="K786" i="23"/>
  <c r="K785" i="23"/>
  <c r="AJ785" i="23" s="1"/>
  <c r="K784" i="23"/>
  <c r="K783" i="23"/>
  <c r="K782" i="23"/>
  <c r="K781" i="23"/>
  <c r="AJ781" i="23" s="1"/>
  <c r="K780" i="23"/>
  <c r="K779" i="23"/>
  <c r="K778" i="23"/>
  <c r="K777" i="23"/>
  <c r="AJ777" i="23" s="1"/>
  <c r="K776" i="23"/>
  <c r="K775" i="23"/>
  <c r="K774" i="23"/>
  <c r="K773" i="23"/>
  <c r="K772" i="23"/>
  <c r="K771" i="23"/>
  <c r="K770" i="23"/>
  <c r="K769" i="23"/>
  <c r="AJ769" i="23" s="1"/>
  <c r="K768" i="23"/>
  <c r="K767" i="23"/>
  <c r="K766" i="23"/>
  <c r="K765" i="23"/>
  <c r="K764" i="23"/>
  <c r="K763" i="23"/>
  <c r="K762" i="23"/>
  <c r="K761" i="23"/>
  <c r="K760" i="23"/>
  <c r="K759" i="23"/>
  <c r="K758" i="23"/>
  <c r="K757" i="23"/>
  <c r="K756" i="23"/>
  <c r="K755" i="23"/>
  <c r="K754" i="23"/>
  <c r="K753" i="23"/>
  <c r="AJ753" i="23" s="1"/>
  <c r="K752" i="23"/>
  <c r="K751" i="23"/>
  <c r="K750" i="23"/>
  <c r="K749" i="23"/>
  <c r="K748" i="23"/>
  <c r="K747" i="23"/>
  <c r="K746" i="23"/>
  <c r="K745" i="23"/>
  <c r="K744" i="23"/>
  <c r="K743" i="23"/>
  <c r="K742" i="23"/>
  <c r="K741" i="23"/>
  <c r="K740" i="23"/>
  <c r="K739" i="23"/>
  <c r="K738" i="23"/>
  <c r="K737" i="23"/>
  <c r="K736" i="23"/>
  <c r="K735" i="23"/>
  <c r="K734" i="23"/>
  <c r="K733" i="23"/>
  <c r="AJ733" i="23" s="1"/>
  <c r="K732" i="23"/>
  <c r="K731" i="23"/>
  <c r="K730" i="23"/>
  <c r="K729" i="23"/>
  <c r="AJ729" i="23" s="1"/>
  <c r="K728" i="23"/>
  <c r="K727" i="23"/>
  <c r="K726" i="23"/>
  <c r="K725" i="23"/>
  <c r="AJ725" i="23" s="1"/>
  <c r="K724" i="23"/>
  <c r="K723" i="23"/>
  <c r="K722" i="23"/>
  <c r="K721" i="23"/>
  <c r="K720" i="23"/>
  <c r="K719" i="23"/>
  <c r="K718" i="23"/>
  <c r="K717" i="23"/>
  <c r="AJ717" i="23" s="1"/>
  <c r="K716" i="23"/>
  <c r="K715" i="23"/>
  <c r="K714" i="23"/>
  <c r="K713" i="23"/>
  <c r="AJ713" i="23" s="1"/>
  <c r="K712" i="23"/>
  <c r="K711" i="23"/>
  <c r="K710" i="23"/>
  <c r="K709" i="23"/>
  <c r="K708" i="23"/>
  <c r="K707" i="23"/>
  <c r="K706" i="23"/>
  <c r="K705" i="23"/>
  <c r="AJ705" i="23" s="1"/>
  <c r="K704" i="23"/>
  <c r="K703" i="23"/>
  <c r="K702" i="23"/>
  <c r="K701" i="23"/>
  <c r="AJ701" i="23" s="1"/>
  <c r="K700" i="23"/>
  <c r="K699" i="23"/>
  <c r="K698" i="23"/>
  <c r="K697" i="23"/>
  <c r="AJ697" i="23" s="1"/>
  <c r="K696" i="23"/>
  <c r="K695" i="23"/>
  <c r="K694" i="23"/>
  <c r="K693" i="23"/>
  <c r="AJ693" i="23" s="1"/>
  <c r="K692" i="23"/>
  <c r="K691" i="23"/>
  <c r="K690" i="23"/>
  <c r="K689" i="23"/>
  <c r="AJ689" i="23" s="1"/>
  <c r="K688" i="23"/>
  <c r="K687" i="23"/>
  <c r="K686" i="23"/>
  <c r="K685" i="23"/>
  <c r="AJ685" i="23" s="1"/>
  <c r="K684" i="23"/>
  <c r="K683" i="23"/>
  <c r="K682" i="23"/>
  <c r="K681" i="23"/>
  <c r="AJ681" i="23" s="1"/>
  <c r="K680" i="23"/>
  <c r="K679" i="23"/>
  <c r="K678" i="23"/>
  <c r="K677" i="23"/>
  <c r="AJ677" i="23" s="1"/>
  <c r="K676" i="23"/>
  <c r="K675" i="23"/>
  <c r="K674" i="23"/>
  <c r="K673" i="23"/>
  <c r="AJ673" i="23" s="1"/>
  <c r="K672" i="23"/>
  <c r="K671" i="23"/>
  <c r="K670" i="23"/>
  <c r="K669" i="23"/>
  <c r="K668" i="23"/>
  <c r="K667" i="23"/>
  <c r="K666" i="23"/>
  <c r="K665" i="23"/>
  <c r="K664" i="23"/>
  <c r="K663" i="23"/>
  <c r="K662" i="23"/>
  <c r="K661" i="23"/>
  <c r="K660" i="23"/>
  <c r="K659" i="23"/>
  <c r="K658" i="23"/>
  <c r="K657" i="23"/>
  <c r="K656" i="23"/>
  <c r="K655" i="23"/>
  <c r="K654" i="23"/>
  <c r="K653" i="23"/>
  <c r="K652" i="23"/>
  <c r="K651" i="23"/>
  <c r="K650" i="23"/>
  <c r="K649" i="23"/>
  <c r="K648" i="23"/>
  <c r="K647" i="23"/>
  <c r="K646" i="23"/>
  <c r="K645" i="23"/>
  <c r="K644" i="23"/>
  <c r="K643" i="23"/>
  <c r="K642" i="23"/>
  <c r="K641" i="23"/>
  <c r="AJ641" i="23" s="1"/>
  <c r="K640" i="23"/>
  <c r="K639" i="23"/>
  <c r="K638" i="23"/>
  <c r="K637" i="23"/>
  <c r="K636" i="23"/>
  <c r="K635" i="23"/>
  <c r="K634" i="23"/>
  <c r="K633" i="23"/>
  <c r="K632" i="23"/>
  <c r="K631" i="23"/>
  <c r="K630" i="23"/>
  <c r="K629" i="23"/>
  <c r="AJ629" i="23" s="1"/>
  <c r="K628" i="23"/>
  <c r="K627" i="23"/>
  <c r="K626" i="23"/>
  <c r="K625" i="23"/>
  <c r="AJ625" i="23" s="1"/>
  <c r="K624" i="23"/>
  <c r="K623" i="23"/>
  <c r="K622" i="23"/>
  <c r="K621" i="23"/>
  <c r="K620" i="23"/>
  <c r="K619" i="23"/>
  <c r="K618" i="23"/>
  <c r="K617" i="23"/>
  <c r="K616" i="23"/>
  <c r="K615" i="23"/>
  <c r="K614" i="23"/>
  <c r="K613" i="23"/>
  <c r="AJ613" i="23" s="1"/>
  <c r="K612" i="23"/>
  <c r="K611" i="23"/>
  <c r="K610" i="23"/>
  <c r="K609" i="23"/>
  <c r="AJ609" i="23" s="1"/>
  <c r="K608" i="23"/>
  <c r="K607" i="23"/>
  <c r="K606" i="23"/>
  <c r="K605" i="23"/>
  <c r="K604" i="23"/>
  <c r="K603" i="23"/>
  <c r="K602" i="23"/>
  <c r="K601" i="23"/>
  <c r="K600" i="23"/>
  <c r="K599" i="23"/>
  <c r="K598" i="23"/>
  <c r="K597" i="23"/>
  <c r="K596" i="23"/>
  <c r="K595" i="23"/>
  <c r="K594" i="23"/>
  <c r="K593" i="23"/>
  <c r="K592" i="23"/>
  <c r="K591" i="23"/>
  <c r="K590" i="23"/>
  <c r="K589" i="23"/>
  <c r="AJ589" i="23" s="1"/>
  <c r="K588" i="23"/>
  <c r="K587" i="23"/>
  <c r="K586" i="23"/>
  <c r="K585" i="23"/>
  <c r="K584" i="23"/>
  <c r="K583" i="23"/>
  <c r="K582" i="23"/>
  <c r="K581" i="23"/>
  <c r="K580" i="23"/>
  <c r="K579" i="23"/>
  <c r="K578" i="23"/>
  <c r="K577" i="23"/>
  <c r="K576" i="23"/>
  <c r="K575" i="23"/>
  <c r="K574" i="23"/>
  <c r="K573" i="23"/>
  <c r="K572" i="23"/>
  <c r="K571" i="23"/>
  <c r="K570" i="23"/>
  <c r="K569" i="23"/>
  <c r="K568" i="23"/>
  <c r="K567" i="23"/>
  <c r="K566" i="23"/>
  <c r="K565" i="23"/>
  <c r="K564" i="23"/>
  <c r="K563" i="23"/>
  <c r="K562" i="23"/>
  <c r="K561" i="23"/>
  <c r="K560" i="23"/>
  <c r="K559" i="23"/>
  <c r="K558" i="23"/>
  <c r="K557" i="23"/>
  <c r="K556" i="23"/>
  <c r="K555" i="23"/>
  <c r="K554" i="23"/>
  <c r="K553" i="23"/>
  <c r="K552" i="23"/>
  <c r="K551" i="23"/>
  <c r="K550" i="23"/>
  <c r="K549" i="23"/>
  <c r="K548" i="23"/>
  <c r="K547" i="23"/>
  <c r="K546" i="23"/>
  <c r="K545" i="23"/>
  <c r="K544" i="23"/>
  <c r="K543" i="23"/>
  <c r="K542" i="23"/>
  <c r="K541" i="23"/>
  <c r="K540" i="23"/>
  <c r="K539" i="23"/>
  <c r="K538" i="23"/>
  <c r="K537" i="23"/>
  <c r="K536" i="23"/>
  <c r="K535" i="23"/>
  <c r="K534" i="23"/>
  <c r="K533" i="23"/>
  <c r="K532" i="23"/>
  <c r="K531" i="23"/>
  <c r="K530" i="23"/>
  <c r="K529" i="23"/>
  <c r="AJ529" i="23" s="1"/>
  <c r="K528" i="23"/>
  <c r="K527" i="23"/>
  <c r="K526" i="23"/>
  <c r="K525" i="23"/>
  <c r="AJ525" i="23" s="1"/>
  <c r="K524" i="23"/>
  <c r="K523" i="23"/>
  <c r="K522" i="23"/>
  <c r="K521" i="23"/>
  <c r="AJ521" i="23" s="1"/>
  <c r="K520" i="23"/>
  <c r="K519" i="23"/>
  <c r="K518" i="23"/>
  <c r="K517" i="23"/>
  <c r="K516" i="23"/>
  <c r="K515" i="23"/>
  <c r="K514" i="23"/>
  <c r="K513" i="23"/>
  <c r="K512" i="23"/>
  <c r="K511" i="23"/>
  <c r="K510" i="23"/>
  <c r="K509" i="23"/>
  <c r="AJ509" i="23" s="1"/>
  <c r="K508" i="23"/>
  <c r="K507" i="23"/>
  <c r="K506" i="23"/>
  <c r="K505" i="23"/>
  <c r="AJ505" i="23" s="1"/>
  <c r="K504" i="23"/>
  <c r="K503" i="23"/>
  <c r="K502" i="23"/>
  <c r="K501" i="23"/>
  <c r="AJ501" i="23" s="1"/>
  <c r="K500" i="23"/>
  <c r="K499" i="23"/>
  <c r="K498" i="23"/>
  <c r="K497" i="23"/>
  <c r="K496" i="23"/>
  <c r="K495" i="23"/>
  <c r="K494" i="23"/>
  <c r="K493" i="23"/>
  <c r="AJ493" i="23" s="1"/>
  <c r="K492" i="23"/>
  <c r="K491" i="23"/>
  <c r="K490" i="23"/>
  <c r="K489" i="23"/>
  <c r="K488" i="23"/>
  <c r="K487" i="23"/>
  <c r="K486" i="23"/>
  <c r="K485" i="23"/>
  <c r="K484" i="23"/>
  <c r="K483" i="23"/>
  <c r="K482" i="23"/>
  <c r="K481" i="23"/>
  <c r="K480" i="23"/>
  <c r="K479" i="23"/>
  <c r="K478" i="23"/>
  <c r="K477" i="23"/>
  <c r="K476" i="23"/>
  <c r="K475" i="23"/>
  <c r="K474" i="23"/>
  <c r="K473" i="23"/>
  <c r="K472" i="23"/>
  <c r="K471" i="23"/>
  <c r="K470" i="23"/>
  <c r="K469" i="23"/>
  <c r="K468" i="23"/>
  <c r="K467" i="23"/>
  <c r="K466" i="23"/>
  <c r="K465" i="23"/>
  <c r="K464" i="23"/>
  <c r="K463" i="23"/>
  <c r="K462" i="23"/>
  <c r="K461" i="23"/>
  <c r="K460" i="23"/>
  <c r="K459" i="23"/>
  <c r="K458" i="23"/>
  <c r="K457" i="23"/>
  <c r="K456" i="23"/>
  <c r="K455" i="23"/>
  <c r="K454" i="23"/>
  <c r="K453" i="23"/>
  <c r="K452" i="23"/>
  <c r="K451" i="23"/>
  <c r="K450" i="23"/>
  <c r="K449" i="23"/>
  <c r="K448" i="23"/>
  <c r="K447" i="23"/>
  <c r="K446" i="23"/>
  <c r="K445" i="23"/>
  <c r="K444" i="23"/>
  <c r="K443" i="23"/>
  <c r="K442" i="23"/>
  <c r="K441" i="23"/>
  <c r="K440" i="23"/>
  <c r="K439" i="23"/>
  <c r="K438" i="23"/>
  <c r="K437" i="23"/>
  <c r="K436" i="23"/>
  <c r="K435" i="23"/>
  <c r="K434" i="23"/>
  <c r="K433" i="23"/>
  <c r="K432" i="23"/>
  <c r="K431" i="23"/>
  <c r="K430" i="23"/>
  <c r="K429" i="23"/>
  <c r="K428" i="23"/>
  <c r="K427" i="23"/>
  <c r="K426" i="23"/>
  <c r="K425" i="23"/>
  <c r="K424" i="23"/>
  <c r="K423" i="23"/>
  <c r="K422" i="23"/>
  <c r="K421" i="23"/>
  <c r="K420" i="23"/>
  <c r="K419" i="23"/>
  <c r="K418" i="23"/>
  <c r="K417" i="23"/>
  <c r="U816" i="23"/>
  <c r="D418" i="23"/>
  <c r="E418" i="23"/>
  <c r="F418" i="23"/>
  <c r="G418" i="23"/>
  <c r="H418" i="23"/>
  <c r="I418" i="23"/>
  <c r="J418" i="23"/>
  <c r="D419" i="23"/>
  <c r="AZ419" i="23" s="1"/>
  <c r="E419" i="23"/>
  <c r="F419" i="23"/>
  <c r="G419" i="23"/>
  <c r="H419" i="23"/>
  <c r="I419" i="23"/>
  <c r="J419" i="23"/>
  <c r="D420" i="23"/>
  <c r="E420" i="23"/>
  <c r="BA420" i="23" s="1"/>
  <c r="F420" i="23"/>
  <c r="G420" i="23"/>
  <c r="H420" i="23"/>
  <c r="I420" i="23"/>
  <c r="BE420" i="23" s="1"/>
  <c r="J420" i="23"/>
  <c r="D421" i="23"/>
  <c r="E421" i="23"/>
  <c r="F421" i="23"/>
  <c r="BB421" i="23" s="1"/>
  <c r="G421" i="23"/>
  <c r="H421" i="23"/>
  <c r="I421" i="23"/>
  <c r="J421" i="23"/>
  <c r="BF421" i="23" s="1"/>
  <c r="D422" i="23"/>
  <c r="E422" i="23"/>
  <c r="F422" i="23"/>
  <c r="G422" i="23"/>
  <c r="BC422" i="23" s="1"/>
  <c r="H422" i="23"/>
  <c r="I422" i="23"/>
  <c r="J422" i="23"/>
  <c r="D423" i="23"/>
  <c r="AZ423" i="23" s="1"/>
  <c r="E423" i="23"/>
  <c r="F423" i="23"/>
  <c r="G423" i="23"/>
  <c r="H423" i="23"/>
  <c r="BD423" i="23" s="1"/>
  <c r="I423" i="23"/>
  <c r="J423" i="23"/>
  <c r="D424" i="23"/>
  <c r="E424" i="23"/>
  <c r="BA424" i="23" s="1"/>
  <c r="F424" i="23"/>
  <c r="G424" i="23"/>
  <c r="H424" i="23"/>
  <c r="I424" i="23"/>
  <c r="J424" i="23"/>
  <c r="D425" i="23"/>
  <c r="E425" i="23"/>
  <c r="F425" i="23"/>
  <c r="G425" i="23"/>
  <c r="H425" i="23"/>
  <c r="I425" i="23"/>
  <c r="J425" i="23"/>
  <c r="BF425" i="23" s="1"/>
  <c r="D426" i="23"/>
  <c r="E426" i="23"/>
  <c r="F426" i="23"/>
  <c r="G426" i="23"/>
  <c r="H426" i="23"/>
  <c r="I426" i="23"/>
  <c r="J426" i="23"/>
  <c r="D427" i="23"/>
  <c r="AZ427" i="23" s="1"/>
  <c r="E427" i="23"/>
  <c r="F427" i="23"/>
  <c r="G427" i="23"/>
  <c r="H427" i="23"/>
  <c r="BD427" i="23" s="1"/>
  <c r="I427" i="23"/>
  <c r="J427" i="23"/>
  <c r="D428" i="23"/>
  <c r="E428" i="23"/>
  <c r="BA428" i="23" s="1"/>
  <c r="F428" i="23"/>
  <c r="G428" i="23"/>
  <c r="H428" i="23"/>
  <c r="I428" i="23"/>
  <c r="BE428" i="23" s="1"/>
  <c r="J428" i="23"/>
  <c r="D429" i="23"/>
  <c r="E429" i="23"/>
  <c r="F429" i="23"/>
  <c r="BB429" i="23" s="1"/>
  <c r="G429" i="23"/>
  <c r="H429" i="23"/>
  <c r="I429" i="23"/>
  <c r="J429" i="23"/>
  <c r="BF429" i="23" s="1"/>
  <c r="D430" i="23"/>
  <c r="E430" i="23"/>
  <c r="F430" i="23"/>
  <c r="G430" i="23"/>
  <c r="H430" i="23"/>
  <c r="I430" i="23"/>
  <c r="J430" i="23"/>
  <c r="D431" i="23"/>
  <c r="AZ431" i="23" s="1"/>
  <c r="E431" i="23"/>
  <c r="F431" i="23"/>
  <c r="G431" i="23"/>
  <c r="H431" i="23"/>
  <c r="BD431" i="23" s="1"/>
  <c r="I431" i="23"/>
  <c r="J431" i="23"/>
  <c r="D432" i="23"/>
  <c r="E432" i="23"/>
  <c r="BA432" i="23" s="1"/>
  <c r="F432" i="23"/>
  <c r="G432" i="23"/>
  <c r="H432" i="23"/>
  <c r="I432" i="23"/>
  <c r="BE432" i="23" s="1"/>
  <c r="J432" i="23"/>
  <c r="D433" i="23"/>
  <c r="E433" i="23"/>
  <c r="F433" i="23"/>
  <c r="BB433" i="23" s="1"/>
  <c r="G433" i="23"/>
  <c r="H433" i="23"/>
  <c r="I433" i="23"/>
  <c r="J433" i="23"/>
  <c r="BF433" i="23" s="1"/>
  <c r="D434" i="23"/>
  <c r="E434" i="23"/>
  <c r="F434" i="23"/>
  <c r="G434" i="23"/>
  <c r="BC434" i="23" s="1"/>
  <c r="H434" i="23"/>
  <c r="I434" i="23"/>
  <c r="J434" i="23"/>
  <c r="D435" i="23"/>
  <c r="AZ435" i="23" s="1"/>
  <c r="E435" i="23"/>
  <c r="F435" i="23"/>
  <c r="G435" i="23"/>
  <c r="H435" i="23"/>
  <c r="BD435" i="23" s="1"/>
  <c r="I435" i="23"/>
  <c r="J435" i="23"/>
  <c r="D436" i="23"/>
  <c r="E436" i="23"/>
  <c r="BA436" i="23" s="1"/>
  <c r="F436" i="23"/>
  <c r="G436" i="23"/>
  <c r="H436" i="23"/>
  <c r="I436" i="23"/>
  <c r="BE436" i="23" s="1"/>
  <c r="J436" i="23"/>
  <c r="D437" i="23"/>
  <c r="E437" i="23"/>
  <c r="F437" i="23"/>
  <c r="BB437" i="23" s="1"/>
  <c r="G437" i="23"/>
  <c r="H437" i="23"/>
  <c r="I437" i="23"/>
  <c r="J437" i="23"/>
  <c r="BF437" i="23" s="1"/>
  <c r="D438" i="23"/>
  <c r="E438" i="23"/>
  <c r="F438" i="23"/>
  <c r="G438" i="23"/>
  <c r="H438" i="23"/>
  <c r="I438" i="23"/>
  <c r="J438" i="23"/>
  <c r="D439" i="23"/>
  <c r="AZ439" i="23" s="1"/>
  <c r="E439" i="23"/>
  <c r="F439" i="23"/>
  <c r="G439" i="23"/>
  <c r="H439" i="23"/>
  <c r="BD439" i="23" s="1"/>
  <c r="I439" i="23"/>
  <c r="J439" i="23"/>
  <c r="D440" i="23"/>
  <c r="E440" i="23"/>
  <c r="BA440" i="23" s="1"/>
  <c r="F440" i="23"/>
  <c r="G440" i="23"/>
  <c r="H440" i="23"/>
  <c r="I440" i="23"/>
  <c r="BE440" i="23" s="1"/>
  <c r="J440" i="23"/>
  <c r="D441" i="23"/>
  <c r="E441" i="23"/>
  <c r="F441" i="23"/>
  <c r="BB441" i="23" s="1"/>
  <c r="G441" i="23"/>
  <c r="H441" i="23"/>
  <c r="I441" i="23"/>
  <c r="J441" i="23"/>
  <c r="BF441" i="23" s="1"/>
  <c r="D442" i="23"/>
  <c r="E442" i="23"/>
  <c r="F442" i="23"/>
  <c r="G442" i="23"/>
  <c r="BC442" i="23" s="1"/>
  <c r="H442" i="23"/>
  <c r="I442" i="23"/>
  <c r="J442" i="23"/>
  <c r="D443" i="23"/>
  <c r="AZ443" i="23" s="1"/>
  <c r="E443" i="23"/>
  <c r="F443" i="23"/>
  <c r="G443" i="23"/>
  <c r="H443" i="23"/>
  <c r="BD443" i="23" s="1"/>
  <c r="I443" i="23"/>
  <c r="J443" i="23"/>
  <c r="D444" i="23"/>
  <c r="E444" i="23"/>
  <c r="BA444" i="23" s="1"/>
  <c r="F444" i="23"/>
  <c r="G444" i="23"/>
  <c r="H444" i="23"/>
  <c r="I444" i="23"/>
  <c r="BE444" i="23" s="1"/>
  <c r="J444" i="23"/>
  <c r="D445" i="23"/>
  <c r="E445" i="23"/>
  <c r="F445" i="23"/>
  <c r="BB445" i="23" s="1"/>
  <c r="G445" i="23"/>
  <c r="H445" i="23"/>
  <c r="I445" i="23"/>
  <c r="J445" i="23"/>
  <c r="BF445" i="23" s="1"/>
  <c r="D446" i="23"/>
  <c r="E446" i="23"/>
  <c r="F446" i="23"/>
  <c r="G446" i="23"/>
  <c r="H446" i="23"/>
  <c r="I446" i="23"/>
  <c r="J446" i="23"/>
  <c r="D447" i="23"/>
  <c r="AZ447" i="23" s="1"/>
  <c r="E447" i="23"/>
  <c r="F447" i="23"/>
  <c r="G447" i="23"/>
  <c r="H447" i="23"/>
  <c r="BD447" i="23" s="1"/>
  <c r="I447" i="23"/>
  <c r="J447" i="23"/>
  <c r="D448" i="23"/>
  <c r="E448" i="23"/>
  <c r="BA448" i="23" s="1"/>
  <c r="F448" i="23"/>
  <c r="G448" i="23"/>
  <c r="H448" i="23"/>
  <c r="I448" i="23"/>
  <c r="BE448" i="23" s="1"/>
  <c r="J448" i="23"/>
  <c r="D449" i="23"/>
  <c r="E449" i="23"/>
  <c r="F449" i="23"/>
  <c r="BB449" i="23" s="1"/>
  <c r="G449" i="23"/>
  <c r="H449" i="23"/>
  <c r="I449" i="23"/>
  <c r="J449" i="23"/>
  <c r="BF449" i="23" s="1"/>
  <c r="D450" i="23"/>
  <c r="E450" i="23"/>
  <c r="F450" i="23"/>
  <c r="G450" i="23"/>
  <c r="BC450" i="23" s="1"/>
  <c r="H450" i="23"/>
  <c r="I450" i="23"/>
  <c r="J450" i="23"/>
  <c r="D451" i="23"/>
  <c r="AZ451" i="23" s="1"/>
  <c r="E451" i="23"/>
  <c r="F451" i="23"/>
  <c r="G451" i="23"/>
  <c r="H451" i="23"/>
  <c r="BD451" i="23" s="1"/>
  <c r="I451" i="23"/>
  <c r="J451" i="23"/>
  <c r="D452" i="23"/>
  <c r="E452" i="23"/>
  <c r="BA452" i="23" s="1"/>
  <c r="F452" i="23"/>
  <c r="G452" i="23"/>
  <c r="H452" i="23"/>
  <c r="I452" i="23"/>
  <c r="BE452" i="23" s="1"/>
  <c r="J452" i="23"/>
  <c r="D453" i="23"/>
  <c r="E453" i="23"/>
  <c r="F453" i="23"/>
  <c r="BB453" i="23" s="1"/>
  <c r="G453" i="23"/>
  <c r="H453" i="23"/>
  <c r="I453" i="23"/>
  <c r="J453" i="23"/>
  <c r="BF453" i="23" s="1"/>
  <c r="D454" i="23"/>
  <c r="E454" i="23"/>
  <c r="F454" i="23"/>
  <c r="G454" i="23"/>
  <c r="H454" i="23"/>
  <c r="I454" i="23"/>
  <c r="J454" i="23"/>
  <c r="D455" i="23"/>
  <c r="AZ455" i="23" s="1"/>
  <c r="E455" i="23"/>
  <c r="F455" i="23"/>
  <c r="G455" i="23"/>
  <c r="H455" i="23"/>
  <c r="BD455" i="23" s="1"/>
  <c r="I455" i="23"/>
  <c r="J455" i="23"/>
  <c r="D456" i="23"/>
  <c r="E456" i="23"/>
  <c r="BA456" i="23" s="1"/>
  <c r="F456" i="23"/>
  <c r="G456" i="23"/>
  <c r="H456" i="23"/>
  <c r="I456" i="23"/>
  <c r="BE456" i="23" s="1"/>
  <c r="J456" i="23"/>
  <c r="D457" i="23"/>
  <c r="E457" i="23"/>
  <c r="F457" i="23"/>
  <c r="BB457" i="23" s="1"/>
  <c r="G457" i="23"/>
  <c r="H457" i="23"/>
  <c r="I457" i="23"/>
  <c r="J457" i="23"/>
  <c r="BF457" i="23" s="1"/>
  <c r="D458" i="23"/>
  <c r="E458" i="23"/>
  <c r="F458" i="23"/>
  <c r="G458" i="23"/>
  <c r="BC458" i="23" s="1"/>
  <c r="H458" i="23"/>
  <c r="I458" i="23"/>
  <c r="J458" i="23"/>
  <c r="D459" i="23"/>
  <c r="AZ459" i="23" s="1"/>
  <c r="E459" i="23"/>
  <c r="F459" i="23"/>
  <c r="G459" i="23"/>
  <c r="H459" i="23"/>
  <c r="BD459" i="23" s="1"/>
  <c r="I459" i="23"/>
  <c r="J459" i="23"/>
  <c r="D460" i="23"/>
  <c r="E460" i="23"/>
  <c r="BA460" i="23" s="1"/>
  <c r="F460" i="23"/>
  <c r="G460" i="23"/>
  <c r="H460" i="23"/>
  <c r="I460" i="23"/>
  <c r="BE460" i="23" s="1"/>
  <c r="J460" i="23"/>
  <c r="D461" i="23"/>
  <c r="E461" i="23"/>
  <c r="F461" i="23"/>
  <c r="BB461" i="23" s="1"/>
  <c r="G461" i="23"/>
  <c r="H461" i="23"/>
  <c r="I461" i="23"/>
  <c r="J461" i="23"/>
  <c r="BF461" i="23" s="1"/>
  <c r="D462" i="23"/>
  <c r="E462" i="23"/>
  <c r="F462" i="23"/>
  <c r="G462" i="23"/>
  <c r="H462" i="23"/>
  <c r="I462" i="23"/>
  <c r="J462" i="23"/>
  <c r="D463" i="23"/>
  <c r="AZ463" i="23" s="1"/>
  <c r="E463" i="23"/>
  <c r="F463" i="23"/>
  <c r="G463" i="23"/>
  <c r="H463" i="23"/>
  <c r="BD463" i="23" s="1"/>
  <c r="I463" i="23"/>
  <c r="J463" i="23"/>
  <c r="D464" i="23"/>
  <c r="E464" i="23"/>
  <c r="BA464" i="23" s="1"/>
  <c r="F464" i="23"/>
  <c r="G464" i="23"/>
  <c r="H464" i="23"/>
  <c r="I464" i="23"/>
  <c r="BE464" i="23" s="1"/>
  <c r="J464" i="23"/>
  <c r="D465" i="23"/>
  <c r="E465" i="23"/>
  <c r="F465" i="23"/>
  <c r="BB465" i="23" s="1"/>
  <c r="G465" i="23"/>
  <c r="H465" i="23"/>
  <c r="I465" i="23"/>
  <c r="J465" i="23"/>
  <c r="BF465" i="23" s="1"/>
  <c r="D466" i="23"/>
  <c r="E466" i="23"/>
  <c r="F466" i="23"/>
  <c r="G466" i="23"/>
  <c r="BC466" i="23" s="1"/>
  <c r="H466" i="23"/>
  <c r="I466" i="23"/>
  <c r="J466" i="23"/>
  <c r="D467" i="23"/>
  <c r="AZ467" i="23" s="1"/>
  <c r="E467" i="23"/>
  <c r="F467" i="23"/>
  <c r="G467" i="23"/>
  <c r="H467" i="23"/>
  <c r="BD467" i="23" s="1"/>
  <c r="I467" i="23"/>
  <c r="J467" i="23"/>
  <c r="D468" i="23"/>
  <c r="E468" i="23"/>
  <c r="BA468" i="23" s="1"/>
  <c r="F468" i="23"/>
  <c r="G468" i="23"/>
  <c r="H468" i="23"/>
  <c r="I468" i="23"/>
  <c r="BE468" i="23" s="1"/>
  <c r="J468" i="23"/>
  <c r="D469" i="23"/>
  <c r="E469" i="23"/>
  <c r="F469" i="23"/>
  <c r="BB469" i="23" s="1"/>
  <c r="G469" i="23"/>
  <c r="H469" i="23"/>
  <c r="I469" i="23"/>
  <c r="J469" i="23"/>
  <c r="BF469" i="23" s="1"/>
  <c r="D470" i="23"/>
  <c r="E470" i="23"/>
  <c r="F470" i="23"/>
  <c r="G470" i="23"/>
  <c r="H470" i="23"/>
  <c r="I470" i="23"/>
  <c r="J470" i="23"/>
  <c r="D471" i="23"/>
  <c r="AZ471" i="23" s="1"/>
  <c r="E471" i="23"/>
  <c r="F471" i="23"/>
  <c r="G471" i="23"/>
  <c r="H471" i="23"/>
  <c r="BD471" i="23" s="1"/>
  <c r="I471" i="23"/>
  <c r="J471" i="23"/>
  <c r="D472" i="23"/>
  <c r="E472" i="23"/>
  <c r="BA472" i="23" s="1"/>
  <c r="F472" i="23"/>
  <c r="G472" i="23"/>
  <c r="H472" i="23"/>
  <c r="I472" i="23"/>
  <c r="BE472" i="23" s="1"/>
  <c r="J472" i="23"/>
  <c r="D473" i="23"/>
  <c r="E473" i="23"/>
  <c r="F473" i="23"/>
  <c r="BB473" i="23" s="1"/>
  <c r="G473" i="23"/>
  <c r="H473" i="23"/>
  <c r="I473" i="23"/>
  <c r="J473" i="23"/>
  <c r="BF473" i="23" s="1"/>
  <c r="D474" i="23"/>
  <c r="E474" i="23"/>
  <c r="F474" i="23"/>
  <c r="G474" i="23"/>
  <c r="BC474" i="23" s="1"/>
  <c r="H474" i="23"/>
  <c r="I474" i="23"/>
  <c r="J474" i="23"/>
  <c r="D475" i="23"/>
  <c r="AZ475" i="23" s="1"/>
  <c r="E475" i="23"/>
  <c r="F475" i="23"/>
  <c r="G475" i="23"/>
  <c r="H475" i="23"/>
  <c r="BD475" i="23" s="1"/>
  <c r="I475" i="23"/>
  <c r="J475" i="23"/>
  <c r="D476" i="23"/>
  <c r="E476" i="23"/>
  <c r="BA476" i="23" s="1"/>
  <c r="F476" i="23"/>
  <c r="G476" i="23"/>
  <c r="H476" i="23"/>
  <c r="I476" i="23"/>
  <c r="BE476" i="23" s="1"/>
  <c r="J476" i="23"/>
  <c r="D477" i="23"/>
  <c r="E477" i="23"/>
  <c r="F477" i="23"/>
  <c r="BB477" i="23" s="1"/>
  <c r="G477" i="23"/>
  <c r="H477" i="23"/>
  <c r="I477" i="23"/>
  <c r="J477" i="23"/>
  <c r="BF477" i="23" s="1"/>
  <c r="D478" i="23"/>
  <c r="E478" i="23"/>
  <c r="F478" i="23"/>
  <c r="G478" i="23"/>
  <c r="H478" i="23"/>
  <c r="I478" i="23"/>
  <c r="J478" i="23"/>
  <c r="D479" i="23"/>
  <c r="AZ479" i="23" s="1"/>
  <c r="E479" i="23"/>
  <c r="F479" i="23"/>
  <c r="G479" i="23"/>
  <c r="H479" i="23"/>
  <c r="BD479" i="23" s="1"/>
  <c r="I479" i="23"/>
  <c r="J479" i="23"/>
  <c r="D480" i="23"/>
  <c r="E480" i="23"/>
  <c r="BA480" i="23" s="1"/>
  <c r="F480" i="23"/>
  <c r="G480" i="23"/>
  <c r="H480" i="23"/>
  <c r="I480" i="23"/>
  <c r="BE480" i="23" s="1"/>
  <c r="J480" i="23"/>
  <c r="D481" i="23"/>
  <c r="E481" i="23"/>
  <c r="F481" i="23"/>
  <c r="BB481" i="23" s="1"/>
  <c r="G481" i="23"/>
  <c r="H481" i="23"/>
  <c r="I481" i="23"/>
  <c r="J481" i="23"/>
  <c r="BF481" i="23" s="1"/>
  <c r="D482" i="23"/>
  <c r="E482" i="23"/>
  <c r="F482" i="23"/>
  <c r="G482" i="23"/>
  <c r="BC482" i="23" s="1"/>
  <c r="H482" i="23"/>
  <c r="I482" i="23"/>
  <c r="J482" i="23"/>
  <c r="D483" i="23"/>
  <c r="AZ483" i="23" s="1"/>
  <c r="E483" i="23"/>
  <c r="F483" i="23"/>
  <c r="G483" i="23"/>
  <c r="H483" i="23"/>
  <c r="BD483" i="23" s="1"/>
  <c r="I483" i="23"/>
  <c r="J483" i="23"/>
  <c r="D484" i="23"/>
  <c r="E484" i="23"/>
  <c r="BA484" i="23" s="1"/>
  <c r="F484" i="23"/>
  <c r="G484" i="23"/>
  <c r="H484" i="23"/>
  <c r="I484" i="23"/>
  <c r="BE484" i="23" s="1"/>
  <c r="J484" i="23"/>
  <c r="D485" i="23"/>
  <c r="E485" i="23"/>
  <c r="F485" i="23"/>
  <c r="BB485" i="23" s="1"/>
  <c r="G485" i="23"/>
  <c r="H485" i="23"/>
  <c r="I485" i="23"/>
  <c r="J485" i="23"/>
  <c r="BF485" i="23" s="1"/>
  <c r="D486" i="23"/>
  <c r="E486" i="23"/>
  <c r="F486" i="23"/>
  <c r="G486" i="23"/>
  <c r="H486" i="23"/>
  <c r="I486" i="23"/>
  <c r="J486" i="23"/>
  <c r="D487" i="23"/>
  <c r="AZ487" i="23" s="1"/>
  <c r="E487" i="23"/>
  <c r="F487" i="23"/>
  <c r="G487" i="23"/>
  <c r="H487" i="23"/>
  <c r="BD487" i="23" s="1"/>
  <c r="I487" i="23"/>
  <c r="J487" i="23"/>
  <c r="D488" i="23"/>
  <c r="E488" i="23"/>
  <c r="BA488" i="23" s="1"/>
  <c r="F488" i="23"/>
  <c r="G488" i="23"/>
  <c r="H488" i="23"/>
  <c r="I488" i="23"/>
  <c r="BE488" i="23" s="1"/>
  <c r="J488" i="23"/>
  <c r="D489" i="23"/>
  <c r="E489" i="23"/>
  <c r="F489" i="23"/>
  <c r="BB489" i="23" s="1"/>
  <c r="G489" i="23"/>
  <c r="H489" i="23"/>
  <c r="I489" i="23"/>
  <c r="J489" i="23"/>
  <c r="BF489" i="23" s="1"/>
  <c r="D490" i="23"/>
  <c r="E490" i="23"/>
  <c r="F490" i="23"/>
  <c r="G490" i="23"/>
  <c r="BC490" i="23" s="1"/>
  <c r="H490" i="23"/>
  <c r="I490" i="23"/>
  <c r="J490" i="23"/>
  <c r="D491" i="23"/>
  <c r="AZ491" i="23" s="1"/>
  <c r="E491" i="23"/>
  <c r="F491" i="23"/>
  <c r="G491" i="23"/>
  <c r="H491" i="23"/>
  <c r="BD491" i="23" s="1"/>
  <c r="I491" i="23"/>
  <c r="J491" i="23"/>
  <c r="D492" i="23"/>
  <c r="E492" i="23"/>
  <c r="BA492" i="23" s="1"/>
  <c r="F492" i="23"/>
  <c r="G492" i="23"/>
  <c r="H492" i="23"/>
  <c r="I492" i="23"/>
  <c r="BE492" i="23" s="1"/>
  <c r="J492" i="23"/>
  <c r="D493" i="23"/>
  <c r="E493" i="23"/>
  <c r="F493" i="23"/>
  <c r="BB493" i="23" s="1"/>
  <c r="G493" i="23"/>
  <c r="H493" i="23"/>
  <c r="I493" i="23"/>
  <c r="J493" i="23"/>
  <c r="BF493" i="23" s="1"/>
  <c r="D494" i="23"/>
  <c r="E494" i="23"/>
  <c r="F494" i="23"/>
  <c r="G494" i="23"/>
  <c r="H494" i="23"/>
  <c r="I494" i="23"/>
  <c r="J494" i="23"/>
  <c r="D495" i="23"/>
  <c r="E495" i="23"/>
  <c r="F495" i="23"/>
  <c r="G495" i="23"/>
  <c r="H495" i="23"/>
  <c r="BD495" i="23" s="1"/>
  <c r="I495" i="23"/>
  <c r="J495" i="23"/>
  <c r="D496" i="23"/>
  <c r="E496" i="23"/>
  <c r="BA496" i="23" s="1"/>
  <c r="F496" i="23"/>
  <c r="G496" i="23"/>
  <c r="H496" i="23"/>
  <c r="I496" i="23"/>
  <c r="BE496" i="23" s="1"/>
  <c r="J496" i="23"/>
  <c r="D497" i="23"/>
  <c r="E497" i="23"/>
  <c r="F497" i="23"/>
  <c r="BB497" i="23" s="1"/>
  <c r="G497" i="23"/>
  <c r="H497" i="23"/>
  <c r="I497" i="23"/>
  <c r="J497" i="23"/>
  <c r="BF497" i="23" s="1"/>
  <c r="D498" i="23"/>
  <c r="E498" i="23"/>
  <c r="F498" i="23"/>
  <c r="G498" i="23"/>
  <c r="BC498" i="23" s="1"/>
  <c r="H498" i="23"/>
  <c r="I498" i="23"/>
  <c r="J498" i="23"/>
  <c r="D499" i="23"/>
  <c r="AZ499" i="23" s="1"/>
  <c r="E499" i="23"/>
  <c r="F499" i="23"/>
  <c r="G499" i="23"/>
  <c r="H499" i="23"/>
  <c r="BD499" i="23" s="1"/>
  <c r="I499" i="23"/>
  <c r="J499" i="23"/>
  <c r="D500" i="23"/>
  <c r="E500" i="23"/>
  <c r="BA500" i="23" s="1"/>
  <c r="F500" i="23"/>
  <c r="G500" i="23"/>
  <c r="H500" i="23"/>
  <c r="I500" i="23"/>
  <c r="BE500" i="23" s="1"/>
  <c r="J500" i="23"/>
  <c r="D501" i="23"/>
  <c r="E501" i="23"/>
  <c r="F501" i="23"/>
  <c r="BB501" i="23" s="1"/>
  <c r="G501" i="23"/>
  <c r="H501" i="23"/>
  <c r="I501" i="23"/>
  <c r="J501" i="23"/>
  <c r="BF501" i="23" s="1"/>
  <c r="D502" i="23"/>
  <c r="E502" i="23"/>
  <c r="F502" i="23"/>
  <c r="G502" i="23"/>
  <c r="BC502" i="23" s="1"/>
  <c r="H502" i="23"/>
  <c r="I502" i="23"/>
  <c r="J502" i="23"/>
  <c r="D503" i="23"/>
  <c r="AZ503" i="23" s="1"/>
  <c r="E503" i="23"/>
  <c r="F503" i="23"/>
  <c r="G503" i="23"/>
  <c r="H503" i="23"/>
  <c r="BD503" i="23" s="1"/>
  <c r="I503" i="23"/>
  <c r="J503" i="23"/>
  <c r="D504" i="23"/>
  <c r="E504" i="23"/>
  <c r="BA504" i="23" s="1"/>
  <c r="F504" i="23"/>
  <c r="G504" i="23"/>
  <c r="H504" i="23"/>
  <c r="I504" i="23"/>
  <c r="BE504" i="23" s="1"/>
  <c r="J504" i="23"/>
  <c r="D505" i="23"/>
  <c r="E505" i="23"/>
  <c r="F505" i="23"/>
  <c r="BB505" i="23" s="1"/>
  <c r="G505" i="23"/>
  <c r="H505" i="23"/>
  <c r="I505" i="23"/>
  <c r="J505" i="23"/>
  <c r="BF505" i="23" s="1"/>
  <c r="D506" i="23"/>
  <c r="E506" i="23"/>
  <c r="F506" i="23"/>
  <c r="G506" i="23"/>
  <c r="BC506" i="23" s="1"/>
  <c r="H506" i="23"/>
  <c r="I506" i="23"/>
  <c r="J506" i="23"/>
  <c r="D507" i="23"/>
  <c r="AZ507" i="23" s="1"/>
  <c r="E507" i="23"/>
  <c r="F507" i="23"/>
  <c r="G507" i="23"/>
  <c r="H507" i="23"/>
  <c r="BD507" i="23" s="1"/>
  <c r="I507" i="23"/>
  <c r="J507" i="23"/>
  <c r="D508" i="23"/>
  <c r="E508" i="23"/>
  <c r="BA508" i="23" s="1"/>
  <c r="F508" i="23"/>
  <c r="G508" i="23"/>
  <c r="H508" i="23"/>
  <c r="I508" i="23"/>
  <c r="BE508" i="23" s="1"/>
  <c r="J508" i="23"/>
  <c r="D509" i="23"/>
  <c r="E509" i="23"/>
  <c r="F509" i="23"/>
  <c r="BB509" i="23" s="1"/>
  <c r="G509" i="23"/>
  <c r="H509" i="23"/>
  <c r="I509" i="23"/>
  <c r="J509" i="23"/>
  <c r="BF509" i="23" s="1"/>
  <c r="D510" i="23"/>
  <c r="E510" i="23"/>
  <c r="F510" i="23"/>
  <c r="G510" i="23"/>
  <c r="BC510" i="23" s="1"/>
  <c r="H510" i="23"/>
  <c r="I510" i="23"/>
  <c r="J510" i="23"/>
  <c r="D511" i="23"/>
  <c r="AZ511" i="23" s="1"/>
  <c r="E511" i="23"/>
  <c r="F511" i="23"/>
  <c r="G511" i="23"/>
  <c r="H511" i="23"/>
  <c r="BD511" i="23" s="1"/>
  <c r="I511" i="23"/>
  <c r="J511" i="23"/>
  <c r="D512" i="23"/>
  <c r="E512" i="23"/>
  <c r="BA512" i="23" s="1"/>
  <c r="F512" i="23"/>
  <c r="G512" i="23"/>
  <c r="H512" i="23"/>
  <c r="I512" i="23"/>
  <c r="BE512" i="23" s="1"/>
  <c r="J512" i="23"/>
  <c r="D513" i="23"/>
  <c r="E513" i="23"/>
  <c r="F513" i="23"/>
  <c r="BB513" i="23" s="1"/>
  <c r="G513" i="23"/>
  <c r="H513" i="23"/>
  <c r="I513" i="23"/>
  <c r="J513" i="23"/>
  <c r="BF513" i="23" s="1"/>
  <c r="D514" i="23"/>
  <c r="E514" i="23"/>
  <c r="F514" i="23"/>
  <c r="G514" i="23"/>
  <c r="BC514" i="23" s="1"/>
  <c r="H514" i="23"/>
  <c r="I514" i="23"/>
  <c r="J514" i="23"/>
  <c r="D515" i="23"/>
  <c r="AZ515" i="23" s="1"/>
  <c r="E515" i="23"/>
  <c r="F515" i="23"/>
  <c r="G515" i="23"/>
  <c r="H515" i="23"/>
  <c r="BD515" i="23" s="1"/>
  <c r="I515" i="23"/>
  <c r="J515" i="23"/>
  <c r="D516" i="23"/>
  <c r="E516" i="23"/>
  <c r="BA516" i="23" s="1"/>
  <c r="F516" i="23"/>
  <c r="G516" i="23"/>
  <c r="H516" i="23"/>
  <c r="I516" i="23"/>
  <c r="BE516" i="23" s="1"/>
  <c r="J516" i="23"/>
  <c r="D517" i="23"/>
  <c r="E517" i="23"/>
  <c r="F517" i="23"/>
  <c r="BB517" i="23" s="1"/>
  <c r="G517" i="23"/>
  <c r="H517" i="23"/>
  <c r="I517" i="23"/>
  <c r="J517" i="23"/>
  <c r="BF517" i="23" s="1"/>
  <c r="D518" i="23"/>
  <c r="E518" i="23"/>
  <c r="F518" i="23"/>
  <c r="G518" i="23"/>
  <c r="BC518" i="23" s="1"/>
  <c r="H518" i="23"/>
  <c r="I518" i="23"/>
  <c r="J518" i="23"/>
  <c r="D519" i="23"/>
  <c r="AZ519" i="23" s="1"/>
  <c r="E519" i="23"/>
  <c r="F519" i="23"/>
  <c r="G519" i="23"/>
  <c r="H519" i="23"/>
  <c r="BD519" i="23" s="1"/>
  <c r="I519" i="23"/>
  <c r="J519" i="23"/>
  <c r="D520" i="23"/>
  <c r="E520" i="23"/>
  <c r="BA520" i="23" s="1"/>
  <c r="F520" i="23"/>
  <c r="G520" i="23"/>
  <c r="H520" i="23"/>
  <c r="I520" i="23"/>
  <c r="BE520" i="23" s="1"/>
  <c r="J520" i="23"/>
  <c r="D521" i="23"/>
  <c r="E521" i="23"/>
  <c r="F521" i="23"/>
  <c r="BB521" i="23" s="1"/>
  <c r="G521" i="23"/>
  <c r="H521" i="23"/>
  <c r="I521" i="23"/>
  <c r="J521" i="23"/>
  <c r="BF521" i="23" s="1"/>
  <c r="D522" i="23"/>
  <c r="E522" i="23"/>
  <c r="F522" i="23"/>
  <c r="G522" i="23"/>
  <c r="H522" i="23"/>
  <c r="I522" i="23"/>
  <c r="J522" i="23"/>
  <c r="D523" i="23"/>
  <c r="E523" i="23"/>
  <c r="F523" i="23"/>
  <c r="G523" i="23"/>
  <c r="H523" i="23"/>
  <c r="BD523" i="23" s="1"/>
  <c r="I523" i="23"/>
  <c r="J523" i="23"/>
  <c r="D524" i="23"/>
  <c r="E524" i="23"/>
  <c r="BA524" i="23" s="1"/>
  <c r="F524" i="23"/>
  <c r="G524" i="23"/>
  <c r="H524" i="23"/>
  <c r="I524" i="23"/>
  <c r="BE524" i="23" s="1"/>
  <c r="J524" i="23"/>
  <c r="D525" i="23"/>
  <c r="E525" i="23"/>
  <c r="F525" i="23"/>
  <c r="BB525" i="23" s="1"/>
  <c r="G525" i="23"/>
  <c r="H525" i="23"/>
  <c r="I525" i="23"/>
  <c r="J525" i="23"/>
  <c r="BF525" i="23" s="1"/>
  <c r="D526" i="23"/>
  <c r="E526" i="23"/>
  <c r="F526" i="23"/>
  <c r="G526" i="23"/>
  <c r="BC526" i="23" s="1"/>
  <c r="H526" i="23"/>
  <c r="I526" i="23"/>
  <c r="J526" i="23"/>
  <c r="D527" i="23"/>
  <c r="AZ527" i="23" s="1"/>
  <c r="E527" i="23"/>
  <c r="F527" i="23"/>
  <c r="G527" i="23"/>
  <c r="H527" i="23"/>
  <c r="BD527" i="23" s="1"/>
  <c r="I527" i="23"/>
  <c r="J527" i="23"/>
  <c r="D528" i="23"/>
  <c r="E528" i="23"/>
  <c r="BA528" i="23" s="1"/>
  <c r="F528" i="23"/>
  <c r="G528" i="23"/>
  <c r="H528" i="23"/>
  <c r="I528" i="23"/>
  <c r="BE528" i="23" s="1"/>
  <c r="J528" i="23"/>
  <c r="D529" i="23"/>
  <c r="E529" i="23"/>
  <c r="F529" i="23"/>
  <c r="BB529" i="23" s="1"/>
  <c r="G529" i="23"/>
  <c r="H529" i="23"/>
  <c r="I529" i="23"/>
  <c r="J529" i="23"/>
  <c r="BF529" i="23" s="1"/>
  <c r="D530" i="23"/>
  <c r="E530" i="23"/>
  <c r="F530" i="23"/>
  <c r="G530" i="23"/>
  <c r="BC530" i="23" s="1"/>
  <c r="H530" i="23"/>
  <c r="I530" i="23"/>
  <c r="J530" i="23"/>
  <c r="D531" i="23"/>
  <c r="AZ531" i="23" s="1"/>
  <c r="E531" i="23"/>
  <c r="F531" i="23"/>
  <c r="G531" i="23"/>
  <c r="H531" i="23"/>
  <c r="BD531" i="23" s="1"/>
  <c r="I531" i="23"/>
  <c r="J531" i="23"/>
  <c r="D532" i="23"/>
  <c r="E532" i="23"/>
  <c r="BA532" i="23" s="1"/>
  <c r="F532" i="23"/>
  <c r="G532" i="23"/>
  <c r="H532" i="23"/>
  <c r="I532" i="23"/>
  <c r="BE532" i="23" s="1"/>
  <c r="J532" i="23"/>
  <c r="D533" i="23"/>
  <c r="E533" i="23"/>
  <c r="F533" i="23"/>
  <c r="BB533" i="23" s="1"/>
  <c r="G533" i="23"/>
  <c r="H533" i="23"/>
  <c r="I533" i="23"/>
  <c r="J533" i="23"/>
  <c r="BF533" i="23" s="1"/>
  <c r="D534" i="23"/>
  <c r="E534" i="23"/>
  <c r="F534" i="23"/>
  <c r="G534" i="23"/>
  <c r="BC534" i="23" s="1"/>
  <c r="H534" i="23"/>
  <c r="I534" i="23"/>
  <c r="J534" i="23"/>
  <c r="D535" i="23"/>
  <c r="AZ535" i="23" s="1"/>
  <c r="E535" i="23"/>
  <c r="F535" i="23"/>
  <c r="G535" i="23"/>
  <c r="H535" i="23"/>
  <c r="BD535" i="23" s="1"/>
  <c r="I535" i="23"/>
  <c r="J535" i="23"/>
  <c r="D536" i="23"/>
  <c r="E536" i="23"/>
  <c r="BA536" i="23" s="1"/>
  <c r="F536" i="23"/>
  <c r="G536" i="23"/>
  <c r="H536" i="23"/>
  <c r="I536" i="23"/>
  <c r="BE536" i="23" s="1"/>
  <c r="J536" i="23"/>
  <c r="D537" i="23"/>
  <c r="E537" i="23"/>
  <c r="F537" i="23"/>
  <c r="BB537" i="23" s="1"/>
  <c r="G537" i="23"/>
  <c r="H537" i="23"/>
  <c r="I537" i="23"/>
  <c r="J537" i="23"/>
  <c r="BF537" i="23" s="1"/>
  <c r="D538" i="23"/>
  <c r="E538" i="23"/>
  <c r="F538" i="23"/>
  <c r="G538" i="23"/>
  <c r="BC538" i="23" s="1"/>
  <c r="H538" i="23"/>
  <c r="I538" i="23"/>
  <c r="J538" i="23"/>
  <c r="D539" i="23"/>
  <c r="AZ539" i="23" s="1"/>
  <c r="E539" i="23"/>
  <c r="F539" i="23"/>
  <c r="G539" i="23"/>
  <c r="H539" i="23"/>
  <c r="BD539" i="23" s="1"/>
  <c r="I539" i="23"/>
  <c r="J539" i="23"/>
  <c r="D540" i="23"/>
  <c r="E540" i="23"/>
  <c r="BA540" i="23" s="1"/>
  <c r="F540" i="23"/>
  <c r="G540" i="23"/>
  <c r="H540" i="23"/>
  <c r="I540" i="23"/>
  <c r="BE540" i="23" s="1"/>
  <c r="J540" i="23"/>
  <c r="D541" i="23"/>
  <c r="E541" i="23"/>
  <c r="F541" i="23"/>
  <c r="BB541" i="23" s="1"/>
  <c r="G541" i="23"/>
  <c r="H541" i="23"/>
  <c r="I541" i="23"/>
  <c r="J541" i="23"/>
  <c r="BF541" i="23" s="1"/>
  <c r="D542" i="23"/>
  <c r="E542" i="23"/>
  <c r="F542" i="23"/>
  <c r="G542" i="23"/>
  <c r="BC542" i="23" s="1"/>
  <c r="H542" i="23"/>
  <c r="I542" i="23"/>
  <c r="J542" i="23"/>
  <c r="D543" i="23"/>
  <c r="AZ543" i="23" s="1"/>
  <c r="E543" i="23"/>
  <c r="F543" i="23"/>
  <c r="G543" i="23"/>
  <c r="H543" i="23"/>
  <c r="BD543" i="23" s="1"/>
  <c r="I543" i="23"/>
  <c r="J543" i="23"/>
  <c r="D544" i="23"/>
  <c r="E544" i="23"/>
  <c r="BA544" i="23" s="1"/>
  <c r="F544" i="23"/>
  <c r="G544" i="23"/>
  <c r="H544" i="23"/>
  <c r="I544" i="23"/>
  <c r="BE544" i="23" s="1"/>
  <c r="J544" i="23"/>
  <c r="D545" i="23"/>
  <c r="E545" i="23"/>
  <c r="F545" i="23"/>
  <c r="BB545" i="23" s="1"/>
  <c r="G545" i="23"/>
  <c r="H545" i="23"/>
  <c r="I545" i="23"/>
  <c r="J545" i="23"/>
  <c r="BF545" i="23" s="1"/>
  <c r="D546" i="23"/>
  <c r="E546" i="23"/>
  <c r="F546" i="23"/>
  <c r="G546" i="23"/>
  <c r="BC546" i="23" s="1"/>
  <c r="H546" i="23"/>
  <c r="I546" i="23"/>
  <c r="J546" i="23"/>
  <c r="D547" i="23"/>
  <c r="AZ547" i="23" s="1"/>
  <c r="E547" i="23"/>
  <c r="F547" i="23"/>
  <c r="G547" i="23"/>
  <c r="H547" i="23"/>
  <c r="BD547" i="23" s="1"/>
  <c r="I547" i="23"/>
  <c r="J547" i="23"/>
  <c r="D548" i="23"/>
  <c r="E548" i="23"/>
  <c r="BA548" i="23" s="1"/>
  <c r="F548" i="23"/>
  <c r="G548" i="23"/>
  <c r="H548" i="23"/>
  <c r="I548" i="23"/>
  <c r="J548" i="23"/>
  <c r="D549" i="23"/>
  <c r="E549" i="23"/>
  <c r="F549" i="23"/>
  <c r="G549" i="23"/>
  <c r="H549" i="23"/>
  <c r="I549" i="23"/>
  <c r="J549" i="23"/>
  <c r="BF549" i="23" s="1"/>
  <c r="D550" i="23"/>
  <c r="E550" i="23"/>
  <c r="F550" i="23"/>
  <c r="G550" i="23"/>
  <c r="BC550" i="23" s="1"/>
  <c r="H550" i="23"/>
  <c r="I550" i="23"/>
  <c r="J550" i="23"/>
  <c r="D551" i="23"/>
  <c r="AZ551" i="23" s="1"/>
  <c r="E551" i="23"/>
  <c r="F551" i="23"/>
  <c r="G551" i="23"/>
  <c r="H551" i="23"/>
  <c r="BD551" i="23" s="1"/>
  <c r="I551" i="23"/>
  <c r="J551" i="23"/>
  <c r="D552" i="23"/>
  <c r="E552" i="23"/>
  <c r="BA552" i="23" s="1"/>
  <c r="F552" i="23"/>
  <c r="G552" i="23"/>
  <c r="H552" i="23"/>
  <c r="I552" i="23"/>
  <c r="BE552" i="23" s="1"/>
  <c r="J552" i="23"/>
  <c r="D553" i="23"/>
  <c r="E553" i="23"/>
  <c r="F553" i="23"/>
  <c r="BB553" i="23" s="1"/>
  <c r="G553" i="23"/>
  <c r="H553" i="23"/>
  <c r="I553" i="23"/>
  <c r="J553" i="23"/>
  <c r="BF553" i="23" s="1"/>
  <c r="D554" i="23"/>
  <c r="E554" i="23"/>
  <c r="F554" i="23"/>
  <c r="G554" i="23"/>
  <c r="BC554" i="23" s="1"/>
  <c r="H554" i="23"/>
  <c r="I554" i="23"/>
  <c r="J554" i="23"/>
  <c r="D555" i="23"/>
  <c r="AZ555" i="23" s="1"/>
  <c r="E555" i="23"/>
  <c r="F555" i="23"/>
  <c r="G555" i="23"/>
  <c r="H555" i="23"/>
  <c r="BD555" i="23" s="1"/>
  <c r="I555" i="23"/>
  <c r="J555" i="23"/>
  <c r="D556" i="23"/>
  <c r="E556" i="23"/>
  <c r="BA556" i="23" s="1"/>
  <c r="F556" i="23"/>
  <c r="G556" i="23"/>
  <c r="H556" i="23"/>
  <c r="I556" i="23"/>
  <c r="BE556" i="23" s="1"/>
  <c r="J556" i="23"/>
  <c r="D557" i="23"/>
  <c r="E557" i="23"/>
  <c r="F557" i="23"/>
  <c r="BB557" i="23" s="1"/>
  <c r="G557" i="23"/>
  <c r="H557" i="23"/>
  <c r="I557" i="23"/>
  <c r="J557" i="23"/>
  <c r="BF557" i="23" s="1"/>
  <c r="D558" i="23"/>
  <c r="E558" i="23"/>
  <c r="F558" i="23"/>
  <c r="G558" i="23"/>
  <c r="BC558" i="23" s="1"/>
  <c r="H558" i="23"/>
  <c r="I558" i="23"/>
  <c r="J558" i="23"/>
  <c r="D559" i="23"/>
  <c r="AZ559" i="23" s="1"/>
  <c r="E559" i="23"/>
  <c r="F559" i="23"/>
  <c r="G559" i="23"/>
  <c r="H559" i="23"/>
  <c r="BD559" i="23" s="1"/>
  <c r="I559" i="23"/>
  <c r="J559" i="23"/>
  <c r="D560" i="23"/>
  <c r="E560" i="23"/>
  <c r="BA560" i="23" s="1"/>
  <c r="F560" i="23"/>
  <c r="G560" i="23"/>
  <c r="H560" i="23"/>
  <c r="I560" i="23"/>
  <c r="BE560" i="23" s="1"/>
  <c r="J560" i="23"/>
  <c r="D561" i="23"/>
  <c r="E561" i="23"/>
  <c r="F561" i="23"/>
  <c r="BB561" i="23" s="1"/>
  <c r="G561" i="23"/>
  <c r="H561" i="23"/>
  <c r="I561" i="23"/>
  <c r="J561" i="23"/>
  <c r="BF561" i="23" s="1"/>
  <c r="D562" i="23"/>
  <c r="E562" i="23"/>
  <c r="F562" i="23"/>
  <c r="G562" i="23"/>
  <c r="BC562" i="23" s="1"/>
  <c r="H562" i="23"/>
  <c r="I562" i="23"/>
  <c r="J562" i="23"/>
  <c r="D563" i="23"/>
  <c r="AZ563" i="23" s="1"/>
  <c r="E563" i="23"/>
  <c r="F563" i="23"/>
  <c r="G563" i="23"/>
  <c r="H563" i="23"/>
  <c r="BD563" i="23" s="1"/>
  <c r="I563" i="23"/>
  <c r="J563" i="23"/>
  <c r="D564" i="23"/>
  <c r="E564" i="23"/>
  <c r="BA564" i="23" s="1"/>
  <c r="F564" i="23"/>
  <c r="G564" i="23"/>
  <c r="H564" i="23"/>
  <c r="I564" i="23"/>
  <c r="BE564" i="23" s="1"/>
  <c r="J564" i="23"/>
  <c r="D565" i="23"/>
  <c r="E565" i="23"/>
  <c r="F565" i="23"/>
  <c r="BB565" i="23" s="1"/>
  <c r="G565" i="23"/>
  <c r="H565" i="23"/>
  <c r="I565" i="23"/>
  <c r="J565" i="23"/>
  <c r="BF565" i="23" s="1"/>
  <c r="D566" i="23"/>
  <c r="E566" i="23"/>
  <c r="F566" i="23"/>
  <c r="G566" i="23"/>
  <c r="BC566" i="23" s="1"/>
  <c r="H566" i="23"/>
  <c r="I566" i="23"/>
  <c r="J566" i="23"/>
  <c r="D567" i="23"/>
  <c r="AZ567" i="23" s="1"/>
  <c r="E567" i="23"/>
  <c r="F567" i="23"/>
  <c r="G567" i="23"/>
  <c r="H567" i="23"/>
  <c r="I567" i="23"/>
  <c r="J567" i="23"/>
  <c r="D568" i="23"/>
  <c r="E568" i="23"/>
  <c r="BA568" i="23" s="1"/>
  <c r="F568" i="23"/>
  <c r="G568" i="23"/>
  <c r="H568" i="23"/>
  <c r="I568" i="23"/>
  <c r="BE568" i="23" s="1"/>
  <c r="J568" i="23"/>
  <c r="D569" i="23"/>
  <c r="E569" i="23"/>
  <c r="F569" i="23"/>
  <c r="BB569" i="23" s="1"/>
  <c r="G569" i="23"/>
  <c r="H569" i="23"/>
  <c r="I569" i="23"/>
  <c r="J569" i="23"/>
  <c r="BF569" i="23" s="1"/>
  <c r="D570" i="23"/>
  <c r="E570" i="23"/>
  <c r="F570" i="23"/>
  <c r="G570" i="23"/>
  <c r="BC570" i="23" s="1"/>
  <c r="H570" i="23"/>
  <c r="I570" i="23"/>
  <c r="J570" i="23"/>
  <c r="D571" i="23"/>
  <c r="AZ571" i="23" s="1"/>
  <c r="E571" i="23"/>
  <c r="F571" i="23"/>
  <c r="G571" i="23"/>
  <c r="H571" i="23"/>
  <c r="BD571" i="23" s="1"/>
  <c r="I571" i="23"/>
  <c r="J571" i="23"/>
  <c r="D572" i="23"/>
  <c r="E572" i="23"/>
  <c r="BA572" i="23" s="1"/>
  <c r="F572" i="23"/>
  <c r="G572" i="23"/>
  <c r="H572" i="23"/>
  <c r="I572" i="23"/>
  <c r="J572" i="23"/>
  <c r="D573" i="23"/>
  <c r="E573" i="23"/>
  <c r="F573" i="23"/>
  <c r="G573" i="23"/>
  <c r="H573" i="23"/>
  <c r="I573" i="23"/>
  <c r="J573" i="23"/>
  <c r="BF573" i="23" s="1"/>
  <c r="D574" i="23"/>
  <c r="E574" i="23"/>
  <c r="F574" i="23"/>
  <c r="G574" i="23"/>
  <c r="H574" i="23"/>
  <c r="I574" i="23"/>
  <c r="J574" i="23"/>
  <c r="D575" i="23"/>
  <c r="AZ575" i="23" s="1"/>
  <c r="E575" i="23"/>
  <c r="F575" i="23"/>
  <c r="G575" i="23"/>
  <c r="H575" i="23"/>
  <c r="BD575" i="23" s="1"/>
  <c r="I575" i="23"/>
  <c r="J575" i="23"/>
  <c r="D576" i="23"/>
  <c r="E576" i="23"/>
  <c r="BA576" i="23" s="1"/>
  <c r="F576" i="23"/>
  <c r="G576" i="23"/>
  <c r="H576" i="23"/>
  <c r="I576" i="23"/>
  <c r="BE576" i="23" s="1"/>
  <c r="J576" i="23"/>
  <c r="D577" i="23"/>
  <c r="E577" i="23"/>
  <c r="F577" i="23"/>
  <c r="BB577" i="23" s="1"/>
  <c r="G577" i="23"/>
  <c r="H577" i="23"/>
  <c r="I577" i="23"/>
  <c r="J577" i="23"/>
  <c r="BF577" i="23" s="1"/>
  <c r="D578" i="23"/>
  <c r="E578" i="23"/>
  <c r="F578" i="23"/>
  <c r="G578" i="23"/>
  <c r="BC578" i="23" s="1"/>
  <c r="H578" i="23"/>
  <c r="I578" i="23"/>
  <c r="J578" i="23"/>
  <c r="D579" i="23"/>
  <c r="AZ579" i="23" s="1"/>
  <c r="E579" i="23"/>
  <c r="F579" i="23"/>
  <c r="G579" i="23"/>
  <c r="H579" i="23"/>
  <c r="BD579" i="23" s="1"/>
  <c r="I579" i="23"/>
  <c r="J579" i="23"/>
  <c r="D580" i="23"/>
  <c r="E580" i="23"/>
  <c r="BA580" i="23" s="1"/>
  <c r="F580" i="23"/>
  <c r="G580" i="23"/>
  <c r="H580" i="23"/>
  <c r="I580" i="23"/>
  <c r="BE580" i="23" s="1"/>
  <c r="J580" i="23"/>
  <c r="D581" i="23"/>
  <c r="E581" i="23"/>
  <c r="F581" i="23"/>
  <c r="BB581" i="23" s="1"/>
  <c r="G581" i="23"/>
  <c r="H581" i="23"/>
  <c r="I581" i="23"/>
  <c r="J581" i="23"/>
  <c r="BF581" i="23" s="1"/>
  <c r="D582" i="23"/>
  <c r="E582" i="23"/>
  <c r="F582" i="23"/>
  <c r="G582" i="23"/>
  <c r="BC582" i="23" s="1"/>
  <c r="H582" i="23"/>
  <c r="I582" i="23"/>
  <c r="J582" i="23"/>
  <c r="D583" i="23"/>
  <c r="AZ583" i="23" s="1"/>
  <c r="E583" i="23"/>
  <c r="F583" i="23"/>
  <c r="G583" i="23"/>
  <c r="H583" i="23"/>
  <c r="BD583" i="23" s="1"/>
  <c r="I583" i="23"/>
  <c r="J583" i="23"/>
  <c r="D584" i="23"/>
  <c r="E584" i="23"/>
  <c r="BA584" i="23" s="1"/>
  <c r="F584" i="23"/>
  <c r="G584" i="23"/>
  <c r="H584" i="23"/>
  <c r="I584" i="23"/>
  <c r="BE584" i="23" s="1"/>
  <c r="J584" i="23"/>
  <c r="D585" i="23"/>
  <c r="E585" i="23"/>
  <c r="F585" i="23"/>
  <c r="BB585" i="23" s="1"/>
  <c r="G585" i="23"/>
  <c r="H585" i="23"/>
  <c r="I585" i="23"/>
  <c r="J585" i="23"/>
  <c r="BF585" i="23" s="1"/>
  <c r="D586" i="23"/>
  <c r="E586" i="23"/>
  <c r="F586" i="23"/>
  <c r="G586" i="23"/>
  <c r="BC586" i="23" s="1"/>
  <c r="H586" i="23"/>
  <c r="I586" i="23"/>
  <c r="J586" i="23"/>
  <c r="D587" i="23"/>
  <c r="AZ587" i="23" s="1"/>
  <c r="E587" i="23"/>
  <c r="F587" i="23"/>
  <c r="G587" i="23"/>
  <c r="H587" i="23"/>
  <c r="BD587" i="23" s="1"/>
  <c r="I587" i="23"/>
  <c r="J587" i="23"/>
  <c r="D588" i="23"/>
  <c r="E588" i="23"/>
  <c r="BA588" i="23" s="1"/>
  <c r="F588" i="23"/>
  <c r="G588" i="23"/>
  <c r="H588" i="23"/>
  <c r="I588" i="23"/>
  <c r="BE588" i="23" s="1"/>
  <c r="J588" i="23"/>
  <c r="D589" i="23"/>
  <c r="E589" i="23"/>
  <c r="F589" i="23"/>
  <c r="BB589" i="23" s="1"/>
  <c r="G589" i="23"/>
  <c r="H589" i="23"/>
  <c r="I589" i="23"/>
  <c r="J589" i="23"/>
  <c r="BF589" i="23" s="1"/>
  <c r="D590" i="23"/>
  <c r="E590" i="23"/>
  <c r="F590" i="23"/>
  <c r="G590" i="23"/>
  <c r="BC590" i="23" s="1"/>
  <c r="H590" i="23"/>
  <c r="I590" i="23"/>
  <c r="J590" i="23"/>
  <c r="D591" i="23"/>
  <c r="AZ591" i="23" s="1"/>
  <c r="E591" i="23"/>
  <c r="F591" i="23"/>
  <c r="G591" i="23"/>
  <c r="H591" i="23"/>
  <c r="BD591" i="23" s="1"/>
  <c r="I591" i="23"/>
  <c r="J591" i="23"/>
  <c r="D592" i="23"/>
  <c r="E592" i="23"/>
  <c r="BA592" i="23" s="1"/>
  <c r="F592" i="23"/>
  <c r="G592" i="23"/>
  <c r="H592" i="23"/>
  <c r="I592" i="23"/>
  <c r="BE592" i="23" s="1"/>
  <c r="J592" i="23"/>
  <c r="D593" i="23"/>
  <c r="E593" i="23"/>
  <c r="F593" i="23"/>
  <c r="BB593" i="23" s="1"/>
  <c r="G593" i="23"/>
  <c r="H593" i="23"/>
  <c r="I593" i="23"/>
  <c r="J593" i="23"/>
  <c r="BF593" i="23" s="1"/>
  <c r="D594" i="23"/>
  <c r="E594" i="23"/>
  <c r="F594" i="23"/>
  <c r="G594" i="23"/>
  <c r="BC594" i="23" s="1"/>
  <c r="H594" i="23"/>
  <c r="I594" i="23"/>
  <c r="J594" i="23"/>
  <c r="D595" i="23"/>
  <c r="AZ595" i="23" s="1"/>
  <c r="E595" i="23"/>
  <c r="F595" i="23"/>
  <c r="G595" i="23"/>
  <c r="H595" i="23"/>
  <c r="BD595" i="23" s="1"/>
  <c r="I595" i="23"/>
  <c r="J595" i="23"/>
  <c r="D596" i="23"/>
  <c r="E596" i="23"/>
  <c r="BA596" i="23" s="1"/>
  <c r="F596" i="23"/>
  <c r="G596" i="23"/>
  <c r="H596" i="23"/>
  <c r="I596" i="23"/>
  <c r="J596" i="23"/>
  <c r="D597" i="23"/>
  <c r="E597" i="23"/>
  <c r="F597" i="23"/>
  <c r="G597" i="23"/>
  <c r="H597" i="23"/>
  <c r="I597" i="23"/>
  <c r="J597" i="23"/>
  <c r="BF597" i="23" s="1"/>
  <c r="D598" i="23"/>
  <c r="E598" i="23"/>
  <c r="F598" i="23"/>
  <c r="G598" i="23"/>
  <c r="BC598" i="23" s="1"/>
  <c r="H598" i="23"/>
  <c r="I598" i="23"/>
  <c r="J598" i="23"/>
  <c r="D599" i="23"/>
  <c r="AZ599" i="23" s="1"/>
  <c r="E599" i="23"/>
  <c r="F599" i="23"/>
  <c r="G599" i="23"/>
  <c r="H599" i="23"/>
  <c r="BD599" i="23" s="1"/>
  <c r="I599" i="23"/>
  <c r="J599" i="23"/>
  <c r="D600" i="23"/>
  <c r="E600" i="23"/>
  <c r="BA600" i="23" s="1"/>
  <c r="F600" i="23"/>
  <c r="G600" i="23"/>
  <c r="H600" i="23"/>
  <c r="I600" i="23"/>
  <c r="BE600" i="23" s="1"/>
  <c r="J600" i="23"/>
  <c r="D601" i="23"/>
  <c r="E601" i="23"/>
  <c r="F601" i="23"/>
  <c r="BB601" i="23" s="1"/>
  <c r="G601" i="23"/>
  <c r="H601" i="23"/>
  <c r="I601" i="23"/>
  <c r="J601" i="23"/>
  <c r="BF601" i="23" s="1"/>
  <c r="D602" i="23"/>
  <c r="E602" i="23"/>
  <c r="F602" i="23"/>
  <c r="G602" i="23"/>
  <c r="BC602" i="23" s="1"/>
  <c r="H602" i="23"/>
  <c r="I602" i="23"/>
  <c r="J602" i="23"/>
  <c r="D603" i="23"/>
  <c r="AZ603" i="23" s="1"/>
  <c r="E603" i="23"/>
  <c r="F603" i="23"/>
  <c r="G603" i="23"/>
  <c r="H603" i="23"/>
  <c r="BD603" i="23" s="1"/>
  <c r="I603" i="23"/>
  <c r="J603" i="23"/>
  <c r="D604" i="23"/>
  <c r="E604" i="23"/>
  <c r="BA604" i="23" s="1"/>
  <c r="F604" i="23"/>
  <c r="G604" i="23"/>
  <c r="H604" i="23"/>
  <c r="I604" i="23"/>
  <c r="BE604" i="23" s="1"/>
  <c r="J604" i="23"/>
  <c r="D605" i="23"/>
  <c r="E605" i="23"/>
  <c r="F605" i="23"/>
  <c r="BB605" i="23" s="1"/>
  <c r="G605" i="23"/>
  <c r="H605" i="23"/>
  <c r="I605" i="23"/>
  <c r="J605" i="23"/>
  <c r="BF605" i="23" s="1"/>
  <c r="D606" i="23"/>
  <c r="E606" i="23"/>
  <c r="F606" i="23"/>
  <c r="G606" i="23"/>
  <c r="BC606" i="23" s="1"/>
  <c r="H606" i="23"/>
  <c r="I606" i="23"/>
  <c r="J606" i="23"/>
  <c r="D607" i="23"/>
  <c r="AZ607" i="23" s="1"/>
  <c r="E607" i="23"/>
  <c r="F607" i="23"/>
  <c r="G607" i="23"/>
  <c r="H607" i="23"/>
  <c r="BD607" i="23" s="1"/>
  <c r="I607" i="23"/>
  <c r="J607" i="23"/>
  <c r="D608" i="23"/>
  <c r="E608" i="23"/>
  <c r="BA608" i="23" s="1"/>
  <c r="F608" i="23"/>
  <c r="G608" i="23"/>
  <c r="H608" i="23"/>
  <c r="I608" i="23"/>
  <c r="BE608" i="23" s="1"/>
  <c r="J608" i="23"/>
  <c r="D609" i="23"/>
  <c r="E609" i="23"/>
  <c r="F609" i="23"/>
  <c r="BB609" i="23" s="1"/>
  <c r="G609" i="23"/>
  <c r="H609" i="23"/>
  <c r="I609" i="23"/>
  <c r="J609" i="23"/>
  <c r="BF609" i="23" s="1"/>
  <c r="D610" i="23"/>
  <c r="E610" i="23"/>
  <c r="F610" i="23"/>
  <c r="G610" i="23"/>
  <c r="BC610" i="23" s="1"/>
  <c r="H610" i="23"/>
  <c r="I610" i="23"/>
  <c r="J610" i="23"/>
  <c r="D611" i="23"/>
  <c r="AZ611" i="23" s="1"/>
  <c r="E611" i="23"/>
  <c r="F611" i="23"/>
  <c r="G611" i="23"/>
  <c r="H611" i="23"/>
  <c r="BD611" i="23" s="1"/>
  <c r="I611" i="23"/>
  <c r="J611" i="23"/>
  <c r="D612" i="23"/>
  <c r="E612" i="23"/>
  <c r="BA612" i="23" s="1"/>
  <c r="F612" i="23"/>
  <c r="G612" i="23"/>
  <c r="H612" i="23"/>
  <c r="I612" i="23"/>
  <c r="BE612" i="23" s="1"/>
  <c r="J612" i="23"/>
  <c r="D613" i="23"/>
  <c r="E613" i="23"/>
  <c r="F613" i="23"/>
  <c r="BB613" i="23" s="1"/>
  <c r="G613" i="23"/>
  <c r="H613" i="23"/>
  <c r="I613" i="23"/>
  <c r="J613" i="23"/>
  <c r="BF613" i="23" s="1"/>
  <c r="D614" i="23"/>
  <c r="E614" i="23"/>
  <c r="F614" i="23"/>
  <c r="G614" i="23"/>
  <c r="BC614" i="23" s="1"/>
  <c r="H614" i="23"/>
  <c r="I614" i="23"/>
  <c r="J614" i="23"/>
  <c r="D615" i="23"/>
  <c r="AZ615" i="23" s="1"/>
  <c r="E615" i="23"/>
  <c r="F615" i="23"/>
  <c r="G615" i="23"/>
  <c r="H615" i="23"/>
  <c r="BD615" i="23" s="1"/>
  <c r="I615" i="23"/>
  <c r="J615" i="23"/>
  <c r="D616" i="23"/>
  <c r="E616" i="23"/>
  <c r="BA616" i="23" s="1"/>
  <c r="F616" i="23"/>
  <c r="G616" i="23"/>
  <c r="H616" i="23"/>
  <c r="I616" i="23"/>
  <c r="BE616" i="23" s="1"/>
  <c r="J616" i="23"/>
  <c r="D617" i="23"/>
  <c r="E617" i="23"/>
  <c r="F617" i="23"/>
  <c r="BB617" i="23" s="1"/>
  <c r="G617" i="23"/>
  <c r="H617" i="23"/>
  <c r="I617" i="23"/>
  <c r="J617" i="23"/>
  <c r="BF617" i="23" s="1"/>
  <c r="D618" i="23"/>
  <c r="E618" i="23"/>
  <c r="F618" i="23"/>
  <c r="G618" i="23"/>
  <c r="BC618" i="23" s="1"/>
  <c r="H618" i="23"/>
  <c r="I618" i="23"/>
  <c r="J618" i="23"/>
  <c r="D619" i="23"/>
  <c r="AZ619" i="23" s="1"/>
  <c r="E619" i="23"/>
  <c r="F619" i="23"/>
  <c r="G619" i="23"/>
  <c r="H619" i="23"/>
  <c r="BD619" i="23" s="1"/>
  <c r="I619" i="23"/>
  <c r="J619" i="23"/>
  <c r="D620" i="23"/>
  <c r="E620" i="23"/>
  <c r="BA620" i="23" s="1"/>
  <c r="F620" i="23"/>
  <c r="G620" i="23"/>
  <c r="H620" i="23"/>
  <c r="I620" i="23"/>
  <c r="BE620" i="23" s="1"/>
  <c r="J620" i="23"/>
  <c r="D621" i="23"/>
  <c r="E621" i="23"/>
  <c r="F621" i="23"/>
  <c r="BB621" i="23" s="1"/>
  <c r="G621" i="23"/>
  <c r="H621" i="23"/>
  <c r="I621" i="23"/>
  <c r="J621" i="23"/>
  <c r="BF621" i="23" s="1"/>
  <c r="D622" i="23"/>
  <c r="E622" i="23"/>
  <c r="F622" i="23"/>
  <c r="G622" i="23"/>
  <c r="BC622" i="23" s="1"/>
  <c r="H622" i="23"/>
  <c r="I622" i="23"/>
  <c r="J622" i="23"/>
  <c r="D623" i="23"/>
  <c r="AZ623" i="23" s="1"/>
  <c r="E623" i="23"/>
  <c r="F623" i="23"/>
  <c r="G623" i="23"/>
  <c r="H623" i="23"/>
  <c r="BD623" i="23" s="1"/>
  <c r="I623" i="23"/>
  <c r="J623" i="23"/>
  <c r="D624" i="23"/>
  <c r="E624" i="23"/>
  <c r="BA624" i="23" s="1"/>
  <c r="F624" i="23"/>
  <c r="G624" i="23"/>
  <c r="H624" i="23"/>
  <c r="I624" i="23"/>
  <c r="BE624" i="23" s="1"/>
  <c r="J624" i="23"/>
  <c r="D625" i="23"/>
  <c r="E625" i="23"/>
  <c r="F625" i="23"/>
  <c r="BB625" i="23" s="1"/>
  <c r="G625" i="23"/>
  <c r="H625" i="23"/>
  <c r="I625" i="23"/>
  <c r="J625" i="23"/>
  <c r="BF625" i="23" s="1"/>
  <c r="D626" i="23"/>
  <c r="E626" i="23"/>
  <c r="F626" i="23"/>
  <c r="G626" i="23"/>
  <c r="BC626" i="23" s="1"/>
  <c r="H626" i="23"/>
  <c r="I626" i="23"/>
  <c r="J626" i="23"/>
  <c r="D627" i="23"/>
  <c r="AZ627" i="23" s="1"/>
  <c r="E627" i="23"/>
  <c r="F627" i="23"/>
  <c r="G627" i="23"/>
  <c r="H627" i="23"/>
  <c r="BD627" i="23" s="1"/>
  <c r="I627" i="23"/>
  <c r="J627" i="23"/>
  <c r="D628" i="23"/>
  <c r="E628" i="23"/>
  <c r="BA628" i="23" s="1"/>
  <c r="F628" i="23"/>
  <c r="G628" i="23"/>
  <c r="H628" i="23"/>
  <c r="I628" i="23"/>
  <c r="BE628" i="23" s="1"/>
  <c r="J628" i="23"/>
  <c r="D629" i="23"/>
  <c r="E629" i="23"/>
  <c r="F629" i="23"/>
  <c r="BB629" i="23" s="1"/>
  <c r="G629" i="23"/>
  <c r="H629" i="23"/>
  <c r="I629" i="23"/>
  <c r="J629" i="23"/>
  <c r="BF629" i="23" s="1"/>
  <c r="D630" i="23"/>
  <c r="E630" i="23"/>
  <c r="F630" i="23"/>
  <c r="G630" i="23"/>
  <c r="BC630" i="23" s="1"/>
  <c r="H630" i="23"/>
  <c r="I630" i="23"/>
  <c r="J630" i="23"/>
  <c r="D631" i="23"/>
  <c r="AZ631" i="23" s="1"/>
  <c r="E631" i="23"/>
  <c r="F631" i="23"/>
  <c r="G631" i="23"/>
  <c r="H631" i="23"/>
  <c r="BD631" i="23" s="1"/>
  <c r="I631" i="23"/>
  <c r="J631" i="23"/>
  <c r="D632" i="23"/>
  <c r="E632" i="23"/>
  <c r="BA632" i="23" s="1"/>
  <c r="F632" i="23"/>
  <c r="G632" i="23"/>
  <c r="H632" i="23"/>
  <c r="I632" i="23"/>
  <c r="BE632" i="23" s="1"/>
  <c r="J632" i="23"/>
  <c r="D633" i="23"/>
  <c r="E633" i="23"/>
  <c r="F633" i="23"/>
  <c r="BB633" i="23" s="1"/>
  <c r="G633" i="23"/>
  <c r="H633" i="23"/>
  <c r="I633" i="23"/>
  <c r="J633" i="23"/>
  <c r="BF633" i="23" s="1"/>
  <c r="D634" i="23"/>
  <c r="E634" i="23"/>
  <c r="F634" i="23"/>
  <c r="G634" i="23"/>
  <c r="BC634" i="23" s="1"/>
  <c r="H634" i="23"/>
  <c r="I634" i="23"/>
  <c r="J634" i="23"/>
  <c r="D635" i="23"/>
  <c r="AZ635" i="23" s="1"/>
  <c r="E635" i="23"/>
  <c r="F635" i="23"/>
  <c r="G635" i="23"/>
  <c r="H635" i="23"/>
  <c r="BD635" i="23" s="1"/>
  <c r="I635" i="23"/>
  <c r="J635" i="23"/>
  <c r="D636" i="23"/>
  <c r="E636" i="23"/>
  <c r="BA636" i="23" s="1"/>
  <c r="F636" i="23"/>
  <c r="G636" i="23"/>
  <c r="H636" i="23"/>
  <c r="I636" i="23"/>
  <c r="BE636" i="23" s="1"/>
  <c r="J636" i="23"/>
  <c r="D637" i="23"/>
  <c r="E637" i="23"/>
  <c r="F637" i="23"/>
  <c r="BB637" i="23" s="1"/>
  <c r="G637" i="23"/>
  <c r="H637" i="23"/>
  <c r="I637" i="23"/>
  <c r="J637" i="23"/>
  <c r="BF637" i="23" s="1"/>
  <c r="D638" i="23"/>
  <c r="E638" i="23"/>
  <c r="F638" i="23"/>
  <c r="G638" i="23"/>
  <c r="BC638" i="23" s="1"/>
  <c r="H638" i="23"/>
  <c r="I638" i="23"/>
  <c r="J638" i="23"/>
  <c r="D639" i="23"/>
  <c r="AZ639" i="23" s="1"/>
  <c r="E639" i="23"/>
  <c r="F639" i="23"/>
  <c r="G639" i="23"/>
  <c r="H639" i="23"/>
  <c r="BD639" i="23" s="1"/>
  <c r="I639" i="23"/>
  <c r="J639" i="23"/>
  <c r="D640" i="23"/>
  <c r="E640" i="23"/>
  <c r="BA640" i="23" s="1"/>
  <c r="F640" i="23"/>
  <c r="G640" i="23"/>
  <c r="H640" i="23"/>
  <c r="I640" i="23"/>
  <c r="BE640" i="23" s="1"/>
  <c r="J640" i="23"/>
  <c r="D641" i="23"/>
  <c r="E641" i="23"/>
  <c r="F641" i="23"/>
  <c r="BB641" i="23" s="1"/>
  <c r="G641" i="23"/>
  <c r="H641" i="23"/>
  <c r="I641" i="23"/>
  <c r="J641" i="23"/>
  <c r="BF641" i="23" s="1"/>
  <c r="D642" i="23"/>
  <c r="E642" i="23"/>
  <c r="F642" i="23"/>
  <c r="G642" i="23"/>
  <c r="BC642" i="23" s="1"/>
  <c r="H642" i="23"/>
  <c r="I642" i="23"/>
  <c r="J642" i="23"/>
  <c r="D643" i="23"/>
  <c r="AZ643" i="23" s="1"/>
  <c r="E643" i="23"/>
  <c r="F643" i="23"/>
  <c r="G643" i="23"/>
  <c r="H643" i="23"/>
  <c r="BD643" i="23" s="1"/>
  <c r="I643" i="23"/>
  <c r="J643" i="23"/>
  <c r="D644" i="23"/>
  <c r="E644" i="23"/>
  <c r="BA644" i="23" s="1"/>
  <c r="F644" i="23"/>
  <c r="G644" i="23"/>
  <c r="H644" i="23"/>
  <c r="I644" i="23"/>
  <c r="BE644" i="23" s="1"/>
  <c r="J644" i="23"/>
  <c r="D645" i="23"/>
  <c r="E645" i="23"/>
  <c r="F645" i="23"/>
  <c r="BB645" i="23" s="1"/>
  <c r="G645" i="23"/>
  <c r="H645" i="23"/>
  <c r="I645" i="23"/>
  <c r="J645" i="23"/>
  <c r="BF645" i="23" s="1"/>
  <c r="D646" i="23"/>
  <c r="E646" i="23"/>
  <c r="F646" i="23"/>
  <c r="G646" i="23"/>
  <c r="BC646" i="23" s="1"/>
  <c r="H646" i="23"/>
  <c r="I646" i="23"/>
  <c r="J646" i="23"/>
  <c r="D647" i="23"/>
  <c r="AZ647" i="23" s="1"/>
  <c r="E647" i="23"/>
  <c r="F647" i="23"/>
  <c r="G647" i="23"/>
  <c r="H647" i="23"/>
  <c r="BD647" i="23" s="1"/>
  <c r="I647" i="23"/>
  <c r="J647" i="23"/>
  <c r="D648" i="23"/>
  <c r="E648" i="23"/>
  <c r="BA648" i="23" s="1"/>
  <c r="F648" i="23"/>
  <c r="G648" i="23"/>
  <c r="H648" i="23"/>
  <c r="I648" i="23"/>
  <c r="BE648" i="23" s="1"/>
  <c r="J648" i="23"/>
  <c r="D649" i="23"/>
  <c r="E649" i="23"/>
  <c r="F649" i="23"/>
  <c r="BB649" i="23" s="1"/>
  <c r="G649" i="23"/>
  <c r="H649" i="23"/>
  <c r="I649" i="23"/>
  <c r="J649" i="23"/>
  <c r="BF649" i="23" s="1"/>
  <c r="D650" i="23"/>
  <c r="E650" i="23"/>
  <c r="F650" i="23"/>
  <c r="G650" i="23"/>
  <c r="BC650" i="23" s="1"/>
  <c r="H650" i="23"/>
  <c r="I650" i="23"/>
  <c r="J650" i="23"/>
  <c r="D651" i="23"/>
  <c r="AZ651" i="23" s="1"/>
  <c r="E651" i="23"/>
  <c r="F651" i="23"/>
  <c r="G651" i="23"/>
  <c r="H651" i="23"/>
  <c r="BD651" i="23" s="1"/>
  <c r="I651" i="23"/>
  <c r="J651" i="23"/>
  <c r="D652" i="23"/>
  <c r="E652" i="23"/>
  <c r="BA652" i="23" s="1"/>
  <c r="F652" i="23"/>
  <c r="G652" i="23"/>
  <c r="H652" i="23"/>
  <c r="I652" i="23"/>
  <c r="BE652" i="23" s="1"/>
  <c r="J652" i="23"/>
  <c r="D653" i="23"/>
  <c r="E653" i="23"/>
  <c r="F653" i="23"/>
  <c r="BB653" i="23" s="1"/>
  <c r="G653" i="23"/>
  <c r="H653" i="23"/>
  <c r="I653" i="23"/>
  <c r="J653" i="23"/>
  <c r="BF653" i="23" s="1"/>
  <c r="D654" i="23"/>
  <c r="E654" i="23"/>
  <c r="F654" i="23"/>
  <c r="G654" i="23"/>
  <c r="BC654" i="23" s="1"/>
  <c r="H654" i="23"/>
  <c r="I654" i="23"/>
  <c r="J654" i="23"/>
  <c r="D655" i="23"/>
  <c r="AZ655" i="23" s="1"/>
  <c r="E655" i="23"/>
  <c r="F655" i="23"/>
  <c r="G655" i="23"/>
  <c r="H655" i="23"/>
  <c r="BD655" i="23" s="1"/>
  <c r="I655" i="23"/>
  <c r="J655" i="23"/>
  <c r="D656" i="23"/>
  <c r="E656" i="23"/>
  <c r="BA656" i="23" s="1"/>
  <c r="F656" i="23"/>
  <c r="G656" i="23"/>
  <c r="H656" i="23"/>
  <c r="I656" i="23"/>
  <c r="BE656" i="23" s="1"/>
  <c r="J656" i="23"/>
  <c r="D657" i="23"/>
  <c r="E657" i="23"/>
  <c r="F657" i="23"/>
  <c r="BB657" i="23" s="1"/>
  <c r="G657" i="23"/>
  <c r="H657" i="23"/>
  <c r="I657" i="23"/>
  <c r="J657" i="23"/>
  <c r="BF657" i="23" s="1"/>
  <c r="D658" i="23"/>
  <c r="E658" i="23"/>
  <c r="F658" i="23"/>
  <c r="G658" i="23"/>
  <c r="BC658" i="23" s="1"/>
  <c r="H658" i="23"/>
  <c r="I658" i="23"/>
  <c r="J658" i="23"/>
  <c r="D659" i="23"/>
  <c r="AZ659" i="23" s="1"/>
  <c r="E659" i="23"/>
  <c r="F659" i="23"/>
  <c r="G659" i="23"/>
  <c r="H659" i="23"/>
  <c r="BD659" i="23" s="1"/>
  <c r="I659" i="23"/>
  <c r="J659" i="23"/>
  <c r="D660" i="23"/>
  <c r="E660" i="23"/>
  <c r="BA660" i="23" s="1"/>
  <c r="F660" i="23"/>
  <c r="G660" i="23"/>
  <c r="H660" i="23"/>
  <c r="I660" i="23"/>
  <c r="BE660" i="23" s="1"/>
  <c r="J660" i="23"/>
  <c r="D661" i="23"/>
  <c r="E661" i="23"/>
  <c r="F661" i="23"/>
  <c r="BB661" i="23" s="1"/>
  <c r="G661" i="23"/>
  <c r="H661" i="23"/>
  <c r="I661" i="23"/>
  <c r="J661" i="23"/>
  <c r="BF661" i="23" s="1"/>
  <c r="D662" i="23"/>
  <c r="E662" i="23"/>
  <c r="F662" i="23"/>
  <c r="G662" i="23"/>
  <c r="BC662" i="23" s="1"/>
  <c r="H662" i="23"/>
  <c r="I662" i="23"/>
  <c r="J662" i="23"/>
  <c r="D663" i="23"/>
  <c r="AZ663" i="23" s="1"/>
  <c r="E663" i="23"/>
  <c r="F663" i="23"/>
  <c r="G663" i="23"/>
  <c r="H663" i="23"/>
  <c r="BD663" i="23" s="1"/>
  <c r="I663" i="23"/>
  <c r="J663" i="23"/>
  <c r="D664" i="23"/>
  <c r="E664" i="23"/>
  <c r="BA664" i="23" s="1"/>
  <c r="F664" i="23"/>
  <c r="G664" i="23"/>
  <c r="H664" i="23"/>
  <c r="I664" i="23"/>
  <c r="BE664" i="23" s="1"/>
  <c r="J664" i="23"/>
  <c r="D665" i="23"/>
  <c r="E665" i="23"/>
  <c r="F665" i="23"/>
  <c r="BB665" i="23" s="1"/>
  <c r="G665" i="23"/>
  <c r="H665" i="23"/>
  <c r="I665" i="23"/>
  <c r="J665" i="23"/>
  <c r="BF665" i="23" s="1"/>
  <c r="D666" i="23"/>
  <c r="E666" i="23"/>
  <c r="F666" i="23"/>
  <c r="G666" i="23"/>
  <c r="BC666" i="23" s="1"/>
  <c r="H666" i="23"/>
  <c r="I666" i="23"/>
  <c r="J666" i="23"/>
  <c r="D667" i="23"/>
  <c r="AZ667" i="23" s="1"/>
  <c r="E667" i="23"/>
  <c r="F667" i="23"/>
  <c r="G667" i="23"/>
  <c r="H667" i="23"/>
  <c r="BD667" i="23" s="1"/>
  <c r="I667" i="23"/>
  <c r="J667" i="23"/>
  <c r="D668" i="23"/>
  <c r="E668" i="23"/>
  <c r="BA668" i="23" s="1"/>
  <c r="F668" i="23"/>
  <c r="G668" i="23"/>
  <c r="H668" i="23"/>
  <c r="I668" i="23"/>
  <c r="BE668" i="23" s="1"/>
  <c r="J668" i="23"/>
  <c r="D669" i="23"/>
  <c r="E669" i="23"/>
  <c r="F669" i="23"/>
  <c r="BB669" i="23" s="1"/>
  <c r="G669" i="23"/>
  <c r="H669" i="23"/>
  <c r="I669" i="23"/>
  <c r="J669" i="23"/>
  <c r="BF669" i="23" s="1"/>
  <c r="D670" i="23"/>
  <c r="E670" i="23"/>
  <c r="F670" i="23"/>
  <c r="G670" i="23"/>
  <c r="BC670" i="23" s="1"/>
  <c r="H670" i="23"/>
  <c r="I670" i="23"/>
  <c r="J670" i="23"/>
  <c r="D671" i="23"/>
  <c r="AZ671" i="23" s="1"/>
  <c r="E671" i="23"/>
  <c r="F671" i="23"/>
  <c r="G671" i="23"/>
  <c r="H671" i="23"/>
  <c r="BD671" i="23" s="1"/>
  <c r="I671" i="23"/>
  <c r="J671" i="23"/>
  <c r="D672" i="23"/>
  <c r="E672" i="23"/>
  <c r="BA672" i="23" s="1"/>
  <c r="F672" i="23"/>
  <c r="G672" i="23"/>
  <c r="H672" i="23"/>
  <c r="I672" i="23"/>
  <c r="BE672" i="23" s="1"/>
  <c r="J672" i="23"/>
  <c r="D673" i="23"/>
  <c r="E673" i="23"/>
  <c r="F673" i="23"/>
  <c r="BB673" i="23" s="1"/>
  <c r="G673" i="23"/>
  <c r="H673" i="23"/>
  <c r="I673" i="23"/>
  <c r="J673" i="23"/>
  <c r="BF673" i="23" s="1"/>
  <c r="D674" i="23"/>
  <c r="E674" i="23"/>
  <c r="F674" i="23"/>
  <c r="G674" i="23"/>
  <c r="BC674" i="23" s="1"/>
  <c r="H674" i="23"/>
  <c r="I674" i="23"/>
  <c r="J674" i="23"/>
  <c r="D675" i="23"/>
  <c r="AZ675" i="23" s="1"/>
  <c r="E675" i="23"/>
  <c r="F675" i="23"/>
  <c r="G675" i="23"/>
  <c r="H675" i="23"/>
  <c r="BD675" i="23" s="1"/>
  <c r="I675" i="23"/>
  <c r="J675" i="23"/>
  <c r="D676" i="23"/>
  <c r="E676" i="23"/>
  <c r="BA676" i="23" s="1"/>
  <c r="F676" i="23"/>
  <c r="G676" i="23"/>
  <c r="H676" i="23"/>
  <c r="I676" i="23"/>
  <c r="BE676" i="23" s="1"/>
  <c r="J676" i="23"/>
  <c r="D677" i="23"/>
  <c r="E677" i="23"/>
  <c r="F677" i="23"/>
  <c r="BB677" i="23" s="1"/>
  <c r="G677" i="23"/>
  <c r="H677" i="23"/>
  <c r="I677" i="23"/>
  <c r="J677" i="23"/>
  <c r="D678" i="23"/>
  <c r="E678" i="23"/>
  <c r="F678" i="23"/>
  <c r="G678" i="23"/>
  <c r="BC678" i="23" s="1"/>
  <c r="H678" i="23"/>
  <c r="I678" i="23"/>
  <c r="J678" i="23"/>
  <c r="D679" i="23"/>
  <c r="AZ679" i="23" s="1"/>
  <c r="E679" i="23"/>
  <c r="F679" i="23"/>
  <c r="G679" i="23"/>
  <c r="H679" i="23"/>
  <c r="BD679" i="23" s="1"/>
  <c r="I679" i="23"/>
  <c r="J679" i="23"/>
  <c r="D680" i="23"/>
  <c r="E680" i="23"/>
  <c r="BA680" i="23" s="1"/>
  <c r="F680" i="23"/>
  <c r="G680" i="23"/>
  <c r="H680" i="23"/>
  <c r="I680" i="23"/>
  <c r="BE680" i="23" s="1"/>
  <c r="J680" i="23"/>
  <c r="D681" i="23"/>
  <c r="E681" i="23"/>
  <c r="F681" i="23"/>
  <c r="BB681" i="23" s="1"/>
  <c r="G681" i="23"/>
  <c r="H681" i="23"/>
  <c r="I681" i="23"/>
  <c r="J681" i="23"/>
  <c r="BF681" i="23" s="1"/>
  <c r="D682" i="23"/>
  <c r="E682" i="23"/>
  <c r="F682" i="23"/>
  <c r="G682" i="23"/>
  <c r="BC682" i="23" s="1"/>
  <c r="H682" i="23"/>
  <c r="I682" i="23"/>
  <c r="J682" i="23"/>
  <c r="D683" i="23"/>
  <c r="AZ683" i="23" s="1"/>
  <c r="E683" i="23"/>
  <c r="F683" i="23"/>
  <c r="G683" i="23"/>
  <c r="H683" i="23"/>
  <c r="BD683" i="23" s="1"/>
  <c r="I683" i="23"/>
  <c r="J683" i="23"/>
  <c r="D684" i="23"/>
  <c r="E684" i="23"/>
  <c r="BA684" i="23" s="1"/>
  <c r="F684" i="23"/>
  <c r="G684" i="23"/>
  <c r="H684" i="23"/>
  <c r="I684" i="23"/>
  <c r="BE684" i="23" s="1"/>
  <c r="J684" i="23"/>
  <c r="D685" i="23"/>
  <c r="E685" i="23"/>
  <c r="F685" i="23"/>
  <c r="BB685" i="23" s="1"/>
  <c r="G685" i="23"/>
  <c r="H685" i="23"/>
  <c r="I685" i="23"/>
  <c r="J685" i="23"/>
  <c r="BF685" i="23" s="1"/>
  <c r="D686" i="23"/>
  <c r="E686" i="23"/>
  <c r="F686" i="23"/>
  <c r="G686" i="23"/>
  <c r="BC686" i="23" s="1"/>
  <c r="H686" i="23"/>
  <c r="I686" i="23"/>
  <c r="J686" i="23"/>
  <c r="D687" i="23"/>
  <c r="AZ687" i="23" s="1"/>
  <c r="E687" i="23"/>
  <c r="F687" i="23"/>
  <c r="G687" i="23"/>
  <c r="H687" i="23"/>
  <c r="BD687" i="23" s="1"/>
  <c r="I687" i="23"/>
  <c r="J687" i="23"/>
  <c r="D688" i="23"/>
  <c r="E688" i="23"/>
  <c r="BA688" i="23" s="1"/>
  <c r="F688" i="23"/>
  <c r="G688" i="23"/>
  <c r="H688" i="23"/>
  <c r="I688" i="23"/>
  <c r="BE688" i="23" s="1"/>
  <c r="J688" i="23"/>
  <c r="D689" i="23"/>
  <c r="E689" i="23"/>
  <c r="F689" i="23"/>
  <c r="BB689" i="23" s="1"/>
  <c r="G689" i="23"/>
  <c r="H689" i="23"/>
  <c r="I689" i="23"/>
  <c r="J689" i="23"/>
  <c r="BF689" i="23" s="1"/>
  <c r="D690" i="23"/>
  <c r="E690" i="23"/>
  <c r="F690" i="23"/>
  <c r="G690" i="23"/>
  <c r="BC690" i="23" s="1"/>
  <c r="H690" i="23"/>
  <c r="I690" i="23"/>
  <c r="J690" i="23"/>
  <c r="D691" i="23"/>
  <c r="AZ691" i="23" s="1"/>
  <c r="E691" i="23"/>
  <c r="F691" i="23"/>
  <c r="G691" i="23"/>
  <c r="H691" i="23"/>
  <c r="BD691" i="23" s="1"/>
  <c r="I691" i="23"/>
  <c r="J691" i="23"/>
  <c r="D692" i="23"/>
  <c r="E692" i="23"/>
  <c r="BA692" i="23" s="1"/>
  <c r="F692" i="23"/>
  <c r="G692" i="23"/>
  <c r="H692" i="23"/>
  <c r="I692" i="23"/>
  <c r="BE692" i="23" s="1"/>
  <c r="J692" i="23"/>
  <c r="D693" i="23"/>
  <c r="E693" i="23"/>
  <c r="F693" i="23"/>
  <c r="BB693" i="23" s="1"/>
  <c r="G693" i="23"/>
  <c r="H693" i="23"/>
  <c r="I693" i="23"/>
  <c r="J693" i="23"/>
  <c r="BF693" i="23" s="1"/>
  <c r="D694" i="23"/>
  <c r="E694" i="23"/>
  <c r="F694" i="23"/>
  <c r="G694" i="23"/>
  <c r="H694" i="23"/>
  <c r="I694" i="23"/>
  <c r="J694" i="23"/>
  <c r="D695" i="23"/>
  <c r="E695" i="23"/>
  <c r="F695" i="23"/>
  <c r="G695" i="23"/>
  <c r="H695" i="23"/>
  <c r="BD695" i="23" s="1"/>
  <c r="I695" i="23"/>
  <c r="J695" i="23"/>
  <c r="D696" i="23"/>
  <c r="E696" i="23"/>
  <c r="BA696" i="23" s="1"/>
  <c r="F696" i="23"/>
  <c r="G696" i="23"/>
  <c r="H696" i="23"/>
  <c r="I696" i="23"/>
  <c r="BE696" i="23" s="1"/>
  <c r="J696" i="23"/>
  <c r="D697" i="23"/>
  <c r="E697" i="23"/>
  <c r="F697" i="23"/>
  <c r="BB697" i="23" s="1"/>
  <c r="G697" i="23"/>
  <c r="H697" i="23"/>
  <c r="I697" i="23"/>
  <c r="J697" i="23"/>
  <c r="BF697" i="23" s="1"/>
  <c r="D698" i="23"/>
  <c r="E698" i="23"/>
  <c r="F698" i="23"/>
  <c r="G698" i="23"/>
  <c r="BC698" i="23" s="1"/>
  <c r="H698" i="23"/>
  <c r="I698" i="23"/>
  <c r="J698" i="23"/>
  <c r="D699" i="23"/>
  <c r="AZ699" i="23" s="1"/>
  <c r="E699" i="23"/>
  <c r="F699" i="23"/>
  <c r="G699" i="23"/>
  <c r="H699" i="23"/>
  <c r="BD699" i="23" s="1"/>
  <c r="I699" i="23"/>
  <c r="J699" i="23"/>
  <c r="D700" i="23"/>
  <c r="E700" i="23"/>
  <c r="BA700" i="23" s="1"/>
  <c r="F700" i="23"/>
  <c r="G700" i="23"/>
  <c r="H700" i="23"/>
  <c r="I700" i="23"/>
  <c r="BE700" i="23" s="1"/>
  <c r="J700" i="23"/>
  <c r="D701" i="23"/>
  <c r="E701" i="23"/>
  <c r="F701" i="23"/>
  <c r="BB701" i="23" s="1"/>
  <c r="G701" i="23"/>
  <c r="H701" i="23"/>
  <c r="I701" i="23"/>
  <c r="J701" i="23"/>
  <c r="BF701" i="23" s="1"/>
  <c r="D702" i="23"/>
  <c r="E702" i="23"/>
  <c r="F702" i="23"/>
  <c r="G702" i="23"/>
  <c r="BC702" i="23" s="1"/>
  <c r="H702" i="23"/>
  <c r="I702" i="23"/>
  <c r="J702" i="23"/>
  <c r="D703" i="23"/>
  <c r="AZ703" i="23" s="1"/>
  <c r="E703" i="23"/>
  <c r="F703" i="23"/>
  <c r="G703" i="23"/>
  <c r="H703" i="23"/>
  <c r="BD703" i="23" s="1"/>
  <c r="I703" i="23"/>
  <c r="J703" i="23"/>
  <c r="D704" i="23"/>
  <c r="E704" i="23"/>
  <c r="BA704" i="23" s="1"/>
  <c r="F704" i="23"/>
  <c r="G704" i="23"/>
  <c r="H704" i="23"/>
  <c r="I704" i="23"/>
  <c r="BE704" i="23" s="1"/>
  <c r="J704" i="23"/>
  <c r="D705" i="23"/>
  <c r="E705" i="23"/>
  <c r="F705" i="23"/>
  <c r="BB705" i="23" s="1"/>
  <c r="G705" i="23"/>
  <c r="H705" i="23"/>
  <c r="I705" i="23"/>
  <c r="J705" i="23"/>
  <c r="BF705" i="23" s="1"/>
  <c r="D706" i="23"/>
  <c r="E706" i="23"/>
  <c r="F706" i="23"/>
  <c r="G706" i="23"/>
  <c r="BC706" i="23" s="1"/>
  <c r="H706" i="23"/>
  <c r="I706" i="23"/>
  <c r="J706" i="23"/>
  <c r="D707" i="23"/>
  <c r="AZ707" i="23" s="1"/>
  <c r="E707" i="23"/>
  <c r="F707" i="23"/>
  <c r="G707" i="23"/>
  <c r="H707" i="23"/>
  <c r="BD707" i="23" s="1"/>
  <c r="I707" i="23"/>
  <c r="J707" i="23"/>
  <c r="D708" i="23"/>
  <c r="E708" i="23"/>
  <c r="BA708" i="23" s="1"/>
  <c r="F708" i="23"/>
  <c r="G708" i="23"/>
  <c r="H708" i="23"/>
  <c r="I708" i="23"/>
  <c r="BE708" i="23" s="1"/>
  <c r="J708" i="23"/>
  <c r="D709" i="23"/>
  <c r="E709" i="23"/>
  <c r="F709" i="23"/>
  <c r="BB709" i="23" s="1"/>
  <c r="G709" i="23"/>
  <c r="H709" i="23"/>
  <c r="I709" i="23"/>
  <c r="J709" i="23"/>
  <c r="BF709" i="23" s="1"/>
  <c r="D710" i="23"/>
  <c r="E710" i="23"/>
  <c r="F710" i="23"/>
  <c r="G710" i="23"/>
  <c r="BC710" i="23" s="1"/>
  <c r="H710" i="23"/>
  <c r="I710" i="23"/>
  <c r="J710" i="23"/>
  <c r="D711" i="23"/>
  <c r="AZ711" i="23" s="1"/>
  <c r="E711" i="23"/>
  <c r="F711" i="23"/>
  <c r="G711" i="23"/>
  <c r="H711" i="23"/>
  <c r="BD711" i="23" s="1"/>
  <c r="I711" i="23"/>
  <c r="J711" i="23"/>
  <c r="D712" i="23"/>
  <c r="E712" i="23"/>
  <c r="BA712" i="23" s="1"/>
  <c r="F712" i="23"/>
  <c r="G712" i="23"/>
  <c r="H712" i="23"/>
  <c r="I712" i="23"/>
  <c r="BE712" i="23" s="1"/>
  <c r="J712" i="23"/>
  <c r="D713" i="23"/>
  <c r="E713" i="23"/>
  <c r="F713" i="23"/>
  <c r="BB713" i="23" s="1"/>
  <c r="G713" i="23"/>
  <c r="H713" i="23"/>
  <c r="I713" i="23"/>
  <c r="J713" i="23"/>
  <c r="BF713" i="23" s="1"/>
  <c r="D714" i="23"/>
  <c r="E714" i="23"/>
  <c r="F714" i="23"/>
  <c r="G714" i="23"/>
  <c r="BC714" i="23" s="1"/>
  <c r="H714" i="23"/>
  <c r="I714" i="23"/>
  <c r="J714" i="23"/>
  <c r="D715" i="23"/>
  <c r="AZ715" i="23" s="1"/>
  <c r="E715" i="23"/>
  <c r="F715" i="23"/>
  <c r="G715" i="23"/>
  <c r="H715" i="23"/>
  <c r="BD715" i="23" s="1"/>
  <c r="I715" i="23"/>
  <c r="J715" i="23"/>
  <c r="D716" i="23"/>
  <c r="E716" i="23"/>
  <c r="BA716" i="23" s="1"/>
  <c r="F716" i="23"/>
  <c r="G716" i="23"/>
  <c r="H716" i="23"/>
  <c r="I716" i="23"/>
  <c r="BE716" i="23" s="1"/>
  <c r="J716" i="23"/>
  <c r="D717" i="23"/>
  <c r="E717" i="23"/>
  <c r="F717" i="23"/>
  <c r="BB717" i="23" s="1"/>
  <c r="G717" i="23"/>
  <c r="H717" i="23"/>
  <c r="I717" i="23"/>
  <c r="J717" i="23"/>
  <c r="BF717" i="23" s="1"/>
  <c r="D718" i="23"/>
  <c r="E718" i="23"/>
  <c r="F718" i="23"/>
  <c r="G718" i="23"/>
  <c r="BC718" i="23" s="1"/>
  <c r="H718" i="23"/>
  <c r="I718" i="23"/>
  <c r="J718" i="23"/>
  <c r="D719" i="23"/>
  <c r="AZ719" i="23" s="1"/>
  <c r="E719" i="23"/>
  <c r="F719" i="23"/>
  <c r="G719" i="23"/>
  <c r="H719" i="23"/>
  <c r="BD719" i="23" s="1"/>
  <c r="I719" i="23"/>
  <c r="J719" i="23"/>
  <c r="D720" i="23"/>
  <c r="E720" i="23"/>
  <c r="BA720" i="23" s="1"/>
  <c r="F720" i="23"/>
  <c r="G720" i="23"/>
  <c r="H720" i="23"/>
  <c r="I720" i="23"/>
  <c r="BE720" i="23" s="1"/>
  <c r="J720" i="23"/>
  <c r="D721" i="23"/>
  <c r="E721" i="23"/>
  <c r="F721" i="23"/>
  <c r="BB721" i="23" s="1"/>
  <c r="G721" i="23"/>
  <c r="H721" i="23"/>
  <c r="I721" i="23"/>
  <c r="J721" i="23"/>
  <c r="BF721" i="23" s="1"/>
  <c r="D722" i="23"/>
  <c r="E722" i="23"/>
  <c r="F722" i="23"/>
  <c r="G722" i="23"/>
  <c r="BC722" i="23" s="1"/>
  <c r="H722" i="23"/>
  <c r="I722" i="23"/>
  <c r="J722" i="23"/>
  <c r="D723" i="23"/>
  <c r="AZ723" i="23" s="1"/>
  <c r="E723" i="23"/>
  <c r="F723" i="23"/>
  <c r="G723" i="23"/>
  <c r="H723" i="23"/>
  <c r="BD723" i="23" s="1"/>
  <c r="I723" i="23"/>
  <c r="J723" i="23"/>
  <c r="D724" i="23"/>
  <c r="E724" i="23"/>
  <c r="BA724" i="23" s="1"/>
  <c r="F724" i="23"/>
  <c r="G724" i="23"/>
  <c r="H724" i="23"/>
  <c r="I724" i="23"/>
  <c r="BE724" i="23" s="1"/>
  <c r="J724" i="23"/>
  <c r="D725" i="23"/>
  <c r="E725" i="23"/>
  <c r="F725" i="23"/>
  <c r="BB725" i="23" s="1"/>
  <c r="G725" i="23"/>
  <c r="H725" i="23"/>
  <c r="I725" i="23"/>
  <c r="J725" i="23"/>
  <c r="BF725" i="23" s="1"/>
  <c r="D726" i="23"/>
  <c r="E726" i="23"/>
  <c r="F726" i="23"/>
  <c r="G726" i="23"/>
  <c r="BC726" i="23" s="1"/>
  <c r="H726" i="23"/>
  <c r="I726" i="23"/>
  <c r="J726" i="23"/>
  <c r="D727" i="23"/>
  <c r="AZ727" i="23" s="1"/>
  <c r="E727" i="23"/>
  <c r="F727" i="23"/>
  <c r="G727" i="23"/>
  <c r="H727" i="23"/>
  <c r="BD727" i="23" s="1"/>
  <c r="I727" i="23"/>
  <c r="J727" i="23"/>
  <c r="D728" i="23"/>
  <c r="E728" i="23"/>
  <c r="BA728" i="23" s="1"/>
  <c r="F728" i="23"/>
  <c r="G728" i="23"/>
  <c r="H728" i="23"/>
  <c r="I728" i="23"/>
  <c r="BE728" i="23" s="1"/>
  <c r="J728" i="23"/>
  <c r="D729" i="23"/>
  <c r="E729" i="23"/>
  <c r="F729" i="23"/>
  <c r="BB729" i="23" s="1"/>
  <c r="G729" i="23"/>
  <c r="H729" i="23"/>
  <c r="I729" i="23"/>
  <c r="J729" i="23"/>
  <c r="BF729" i="23" s="1"/>
  <c r="D730" i="23"/>
  <c r="E730" i="23"/>
  <c r="F730" i="23"/>
  <c r="G730" i="23"/>
  <c r="BC730" i="23" s="1"/>
  <c r="H730" i="23"/>
  <c r="I730" i="23"/>
  <c r="J730" i="23"/>
  <c r="D731" i="23"/>
  <c r="AZ731" i="23" s="1"/>
  <c r="E731" i="23"/>
  <c r="F731" i="23"/>
  <c r="G731" i="23"/>
  <c r="H731" i="23"/>
  <c r="BD731" i="23" s="1"/>
  <c r="I731" i="23"/>
  <c r="J731" i="23"/>
  <c r="D732" i="23"/>
  <c r="E732" i="23"/>
  <c r="BA732" i="23" s="1"/>
  <c r="F732" i="23"/>
  <c r="G732" i="23"/>
  <c r="H732" i="23"/>
  <c r="I732" i="23"/>
  <c r="BE732" i="23" s="1"/>
  <c r="J732" i="23"/>
  <c r="D733" i="23"/>
  <c r="E733" i="23"/>
  <c r="F733" i="23"/>
  <c r="BB733" i="23" s="1"/>
  <c r="G733" i="23"/>
  <c r="H733" i="23"/>
  <c r="I733" i="23"/>
  <c r="J733" i="23"/>
  <c r="BF733" i="23" s="1"/>
  <c r="D734" i="23"/>
  <c r="E734" i="23"/>
  <c r="F734" i="23"/>
  <c r="G734" i="23"/>
  <c r="BC734" i="23" s="1"/>
  <c r="H734" i="23"/>
  <c r="I734" i="23"/>
  <c r="J734" i="23"/>
  <c r="D735" i="23"/>
  <c r="AZ735" i="23" s="1"/>
  <c r="E735" i="23"/>
  <c r="F735" i="23"/>
  <c r="G735" i="23"/>
  <c r="H735" i="23"/>
  <c r="BD735" i="23" s="1"/>
  <c r="I735" i="23"/>
  <c r="J735" i="23"/>
  <c r="D736" i="23"/>
  <c r="E736" i="23"/>
  <c r="BA736" i="23" s="1"/>
  <c r="F736" i="23"/>
  <c r="G736" i="23"/>
  <c r="H736" i="23"/>
  <c r="I736" i="23"/>
  <c r="BE736" i="23" s="1"/>
  <c r="J736" i="23"/>
  <c r="D737" i="23"/>
  <c r="E737" i="23"/>
  <c r="F737" i="23"/>
  <c r="BB737" i="23" s="1"/>
  <c r="G737" i="23"/>
  <c r="H737" i="23"/>
  <c r="I737" i="23"/>
  <c r="J737" i="23"/>
  <c r="BF737" i="23" s="1"/>
  <c r="D738" i="23"/>
  <c r="E738" i="23"/>
  <c r="F738" i="23"/>
  <c r="G738" i="23"/>
  <c r="BC738" i="23" s="1"/>
  <c r="H738" i="23"/>
  <c r="I738" i="23"/>
  <c r="J738" i="23"/>
  <c r="D739" i="23"/>
  <c r="AZ739" i="23" s="1"/>
  <c r="E739" i="23"/>
  <c r="F739" i="23"/>
  <c r="G739" i="23"/>
  <c r="H739" i="23"/>
  <c r="BD739" i="23" s="1"/>
  <c r="I739" i="23"/>
  <c r="J739" i="23"/>
  <c r="D740" i="23"/>
  <c r="E740" i="23"/>
  <c r="BA740" i="23" s="1"/>
  <c r="F740" i="23"/>
  <c r="G740" i="23"/>
  <c r="H740" i="23"/>
  <c r="I740" i="23"/>
  <c r="BE740" i="23" s="1"/>
  <c r="J740" i="23"/>
  <c r="D741" i="23"/>
  <c r="E741" i="23"/>
  <c r="F741" i="23"/>
  <c r="BB741" i="23" s="1"/>
  <c r="G741" i="23"/>
  <c r="H741" i="23"/>
  <c r="I741" i="23"/>
  <c r="J741" i="23"/>
  <c r="BF741" i="23" s="1"/>
  <c r="D742" i="23"/>
  <c r="E742" i="23"/>
  <c r="F742" i="23"/>
  <c r="G742" i="23"/>
  <c r="BC742" i="23" s="1"/>
  <c r="H742" i="23"/>
  <c r="I742" i="23"/>
  <c r="J742" i="23"/>
  <c r="D743" i="23"/>
  <c r="AZ743" i="23" s="1"/>
  <c r="E743" i="23"/>
  <c r="F743" i="23"/>
  <c r="G743" i="23"/>
  <c r="H743" i="23"/>
  <c r="BD743" i="23" s="1"/>
  <c r="I743" i="23"/>
  <c r="J743" i="23"/>
  <c r="D744" i="23"/>
  <c r="E744" i="23"/>
  <c r="BA744" i="23" s="1"/>
  <c r="F744" i="23"/>
  <c r="G744" i="23"/>
  <c r="H744" i="23"/>
  <c r="I744" i="23"/>
  <c r="BE744" i="23" s="1"/>
  <c r="J744" i="23"/>
  <c r="D745" i="23"/>
  <c r="E745" i="23"/>
  <c r="F745" i="23"/>
  <c r="BB745" i="23" s="1"/>
  <c r="G745" i="23"/>
  <c r="H745" i="23"/>
  <c r="I745" i="23"/>
  <c r="J745" i="23"/>
  <c r="D746" i="23"/>
  <c r="E746" i="23"/>
  <c r="F746" i="23"/>
  <c r="G746" i="23"/>
  <c r="BC746" i="23" s="1"/>
  <c r="H746" i="23"/>
  <c r="I746" i="23"/>
  <c r="J746" i="23"/>
  <c r="D747" i="23"/>
  <c r="AZ747" i="23" s="1"/>
  <c r="E747" i="23"/>
  <c r="F747" i="23"/>
  <c r="G747" i="23"/>
  <c r="H747" i="23"/>
  <c r="BD747" i="23" s="1"/>
  <c r="I747" i="23"/>
  <c r="J747" i="23"/>
  <c r="D748" i="23"/>
  <c r="E748" i="23"/>
  <c r="BA748" i="23" s="1"/>
  <c r="F748" i="23"/>
  <c r="G748" i="23"/>
  <c r="H748" i="23"/>
  <c r="I748" i="23"/>
  <c r="BE748" i="23" s="1"/>
  <c r="J748" i="23"/>
  <c r="D749" i="23"/>
  <c r="E749" i="23"/>
  <c r="F749" i="23"/>
  <c r="BB749" i="23" s="1"/>
  <c r="G749" i="23"/>
  <c r="H749" i="23"/>
  <c r="I749" i="23"/>
  <c r="J749" i="23"/>
  <c r="BF749" i="23" s="1"/>
  <c r="D750" i="23"/>
  <c r="E750" i="23"/>
  <c r="F750" i="23"/>
  <c r="G750" i="23"/>
  <c r="BC750" i="23" s="1"/>
  <c r="H750" i="23"/>
  <c r="I750" i="23"/>
  <c r="J750" i="23"/>
  <c r="D751" i="23"/>
  <c r="AZ751" i="23" s="1"/>
  <c r="E751" i="23"/>
  <c r="F751" i="23"/>
  <c r="G751" i="23"/>
  <c r="H751" i="23"/>
  <c r="BD751" i="23" s="1"/>
  <c r="I751" i="23"/>
  <c r="J751" i="23"/>
  <c r="D752" i="23"/>
  <c r="E752" i="23"/>
  <c r="BA752" i="23" s="1"/>
  <c r="F752" i="23"/>
  <c r="G752" i="23"/>
  <c r="H752" i="23"/>
  <c r="I752" i="23"/>
  <c r="BE752" i="23" s="1"/>
  <c r="J752" i="23"/>
  <c r="D753" i="23"/>
  <c r="E753" i="23"/>
  <c r="F753" i="23"/>
  <c r="BB753" i="23" s="1"/>
  <c r="G753" i="23"/>
  <c r="H753" i="23"/>
  <c r="I753" i="23"/>
  <c r="J753" i="23"/>
  <c r="BF753" i="23" s="1"/>
  <c r="D754" i="23"/>
  <c r="E754" i="23"/>
  <c r="F754" i="23"/>
  <c r="G754" i="23"/>
  <c r="BC754" i="23" s="1"/>
  <c r="H754" i="23"/>
  <c r="I754" i="23"/>
  <c r="J754" i="23"/>
  <c r="D755" i="23"/>
  <c r="AZ755" i="23" s="1"/>
  <c r="E755" i="23"/>
  <c r="F755" i="23"/>
  <c r="G755" i="23"/>
  <c r="H755" i="23"/>
  <c r="BD755" i="23" s="1"/>
  <c r="I755" i="23"/>
  <c r="J755" i="23"/>
  <c r="D756" i="23"/>
  <c r="E756" i="23"/>
  <c r="BA756" i="23" s="1"/>
  <c r="F756" i="23"/>
  <c r="G756" i="23"/>
  <c r="H756" i="23"/>
  <c r="I756" i="23"/>
  <c r="BE756" i="23" s="1"/>
  <c r="J756" i="23"/>
  <c r="D757" i="23"/>
  <c r="E757" i="23"/>
  <c r="F757" i="23"/>
  <c r="BB757" i="23" s="1"/>
  <c r="G757" i="23"/>
  <c r="H757" i="23"/>
  <c r="I757" i="23"/>
  <c r="J757" i="23"/>
  <c r="BF757" i="23" s="1"/>
  <c r="D758" i="23"/>
  <c r="E758" i="23"/>
  <c r="F758" i="23"/>
  <c r="G758" i="23"/>
  <c r="BC758" i="23" s="1"/>
  <c r="H758" i="23"/>
  <c r="I758" i="23"/>
  <c r="J758" i="23"/>
  <c r="D759" i="23"/>
  <c r="AZ759" i="23" s="1"/>
  <c r="E759" i="23"/>
  <c r="F759" i="23"/>
  <c r="G759" i="23"/>
  <c r="H759" i="23"/>
  <c r="BD759" i="23" s="1"/>
  <c r="I759" i="23"/>
  <c r="J759" i="23"/>
  <c r="D760" i="23"/>
  <c r="E760" i="23"/>
  <c r="BA760" i="23" s="1"/>
  <c r="F760" i="23"/>
  <c r="G760" i="23"/>
  <c r="H760" i="23"/>
  <c r="I760" i="23"/>
  <c r="BE760" i="23" s="1"/>
  <c r="J760" i="23"/>
  <c r="D761" i="23"/>
  <c r="E761" i="23"/>
  <c r="F761" i="23"/>
  <c r="BB761" i="23" s="1"/>
  <c r="G761" i="23"/>
  <c r="H761" i="23"/>
  <c r="I761" i="23"/>
  <c r="J761" i="23"/>
  <c r="BF761" i="23" s="1"/>
  <c r="D762" i="23"/>
  <c r="E762" i="23"/>
  <c r="F762" i="23"/>
  <c r="G762" i="23"/>
  <c r="BC762" i="23" s="1"/>
  <c r="H762" i="23"/>
  <c r="I762" i="23"/>
  <c r="J762" i="23"/>
  <c r="D763" i="23"/>
  <c r="AZ763" i="23" s="1"/>
  <c r="E763" i="23"/>
  <c r="F763" i="23"/>
  <c r="G763" i="23"/>
  <c r="H763" i="23"/>
  <c r="BD763" i="23" s="1"/>
  <c r="I763" i="23"/>
  <c r="J763" i="23"/>
  <c r="D764" i="23"/>
  <c r="E764" i="23"/>
  <c r="BA764" i="23" s="1"/>
  <c r="F764" i="23"/>
  <c r="G764" i="23"/>
  <c r="H764" i="23"/>
  <c r="I764" i="23"/>
  <c r="BE764" i="23" s="1"/>
  <c r="J764" i="23"/>
  <c r="D765" i="23"/>
  <c r="E765" i="23"/>
  <c r="F765" i="23"/>
  <c r="BB765" i="23" s="1"/>
  <c r="G765" i="23"/>
  <c r="H765" i="23"/>
  <c r="I765" i="23"/>
  <c r="J765" i="23"/>
  <c r="BF765" i="23" s="1"/>
  <c r="D766" i="23"/>
  <c r="E766" i="23"/>
  <c r="F766" i="23"/>
  <c r="G766" i="23"/>
  <c r="BC766" i="23" s="1"/>
  <c r="H766" i="23"/>
  <c r="I766" i="23"/>
  <c r="J766" i="23"/>
  <c r="D767" i="23"/>
  <c r="AZ767" i="23" s="1"/>
  <c r="E767" i="23"/>
  <c r="F767" i="23"/>
  <c r="G767" i="23"/>
  <c r="H767" i="23"/>
  <c r="BD767" i="23" s="1"/>
  <c r="I767" i="23"/>
  <c r="J767" i="23"/>
  <c r="D768" i="23"/>
  <c r="E768" i="23"/>
  <c r="BA768" i="23" s="1"/>
  <c r="F768" i="23"/>
  <c r="G768" i="23"/>
  <c r="H768" i="23"/>
  <c r="I768" i="23"/>
  <c r="BE768" i="23" s="1"/>
  <c r="J768" i="23"/>
  <c r="D769" i="23"/>
  <c r="E769" i="23"/>
  <c r="F769" i="23"/>
  <c r="BB769" i="23" s="1"/>
  <c r="G769" i="23"/>
  <c r="H769" i="23"/>
  <c r="I769" i="23"/>
  <c r="J769" i="23"/>
  <c r="BF769" i="23" s="1"/>
  <c r="D770" i="23"/>
  <c r="E770" i="23"/>
  <c r="F770" i="23"/>
  <c r="G770" i="23"/>
  <c r="BC770" i="23" s="1"/>
  <c r="H770" i="23"/>
  <c r="I770" i="23"/>
  <c r="J770" i="23"/>
  <c r="D771" i="23"/>
  <c r="AZ771" i="23" s="1"/>
  <c r="E771" i="23"/>
  <c r="F771" i="23"/>
  <c r="G771" i="23"/>
  <c r="H771" i="23"/>
  <c r="BD771" i="23" s="1"/>
  <c r="I771" i="23"/>
  <c r="J771" i="23"/>
  <c r="D772" i="23"/>
  <c r="E772" i="23"/>
  <c r="BA772" i="23" s="1"/>
  <c r="F772" i="23"/>
  <c r="G772" i="23"/>
  <c r="H772" i="23"/>
  <c r="I772" i="23"/>
  <c r="BE772" i="23" s="1"/>
  <c r="J772" i="23"/>
  <c r="D773" i="23"/>
  <c r="E773" i="23"/>
  <c r="F773" i="23"/>
  <c r="BB773" i="23" s="1"/>
  <c r="G773" i="23"/>
  <c r="H773" i="23"/>
  <c r="I773" i="23"/>
  <c r="J773" i="23"/>
  <c r="BF773" i="23" s="1"/>
  <c r="D774" i="23"/>
  <c r="E774" i="23"/>
  <c r="F774" i="23"/>
  <c r="G774" i="23"/>
  <c r="BC774" i="23" s="1"/>
  <c r="H774" i="23"/>
  <c r="I774" i="23"/>
  <c r="J774" i="23"/>
  <c r="D775" i="23"/>
  <c r="AZ775" i="23" s="1"/>
  <c r="E775" i="23"/>
  <c r="F775" i="23"/>
  <c r="G775" i="23"/>
  <c r="H775" i="23"/>
  <c r="BD775" i="23" s="1"/>
  <c r="I775" i="23"/>
  <c r="J775" i="23"/>
  <c r="D776" i="23"/>
  <c r="E776" i="23"/>
  <c r="BA776" i="23" s="1"/>
  <c r="F776" i="23"/>
  <c r="G776" i="23"/>
  <c r="H776" i="23"/>
  <c r="I776" i="23"/>
  <c r="BE776" i="23" s="1"/>
  <c r="J776" i="23"/>
  <c r="D777" i="23"/>
  <c r="E777" i="23"/>
  <c r="F777" i="23"/>
  <c r="BB777" i="23" s="1"/>
  <c r="G777" i="23"/>
  <c r="H777" i="23"/>
  <c r="I777" i="23"/>
  <c r="J777" i="23"/>
  <c r="BF777" i="23" s="1"/>
  <c r="D778" i="23"/>
  <c r="E778" i="23"/>
  <c r="F778" i="23"/>
  <c r="G778" i="23"/>
  <c r="BC778" i="23" s="1"/>
  <c r="H778" i="23"/>
  <c r="I778" i="23"/>
  <c r="J778" i="23"/>
  <c r="D779" i="23"/>
  <c r="AZ779" i="23" s="1"/>
  <c r="E779" i="23"/>
  <c r="F779" i="23"/>
  <c r="G779" i="23"/>
  <c r="H779" i="23"/>
  <c r="BD779" i="23" s="1"/>
  <c r="I779" i="23"/>
  <c r="J779" i="23"/>
  <c r="D780" i="23"/>
  <c r="E780" i="23"/>
  <c r="BA780" i="23" s="1"/>
  <c r="F780" i="23"/>
  <c r="G780" i="23"/>
  <c r="H780" i="23"/>
  <c r="I780" i="23"/>
  <c r="BE780" i="23" s="1"/>
  <c r="J780" i="23"/>
  <c r="D781" i="23"/>
  <c r="E781" i="23"/>
  <c r="F781" i="23"/>
  <c r="BB781" i="23" s="1"/>
  <c r="G781" i="23"/>
  <c r="H781" i="23"/>
  <c r="I781" i="23"/>
  <c r="J781" i="23"/>
  <c r="BF781" i="23" s="1"/>
  <c r="D782" i="23"/>
  <c r="E782" i="23"/>
  <c r="F782" i="23"/>
  <c r="G782" i="23"/>
  <c r="BC782" i="23" s="1"/>
  <c r="H782" i="23"/>
  <c r="I782" i="23"/>
  <c r="J782" i="23"/>
  <c r="D783" i="23"/>
  <c r="AZ783" i="23" s="1"/>
  <c r="E783" i="23"/>
  <c r="F783" i="23"/>
  <c r="G783" i="23"/>
  <c r="H783" i="23"/>
  <c r="BD783" i="23" s="1"/>
  <c r="I783" i="23"/>
  <c r="J783" i="23"/>
  <c r="D784" i="23"/>
  <c r="E784" i="23"/>
  <c r="BA784" i="23" s="1"/>
  <c r="F784" i="23"/>
  <c r="G784" i="23"/>
  <c r="H784" i="23"/>
  <c r="I784" i="23"/>
  <c r="BE784" i="23" s="1"/>
  <c r="J784" i="23"/>
  <c r="D785" i="23"/>
  <c r="E785" i="23"/>
  <c r="F785" i="23"/>
  <c r="BB785" i="23" s="1"/>
  <c r="G785" i="23"/>
  <c r="H785" i="23"/>
  <c r="I785" i="23"/>
  <c r="J785" i="23"/>
  <c r="BF785" i="23" s="1"/>
  <c r="D786" i="23"/>
  <c r="E786" i="23"/>
  <c r="F786" i="23"/>
  <c r="G786" i="23"/>
  <c r="BC786" i="23" s="1"/>
  <c r="H786" i="23"/>
  <c r="I786" i="23"/>
  <c r="J786" i="23"/>
  <c r="D787" i="23"/>
  <c r="AZ787" i="23" s="1"/>
  <c r="E787" i="23"/>
  <c r="F787" i="23"/>
  <c r="G787" i="23"/>
  <c r="H787" i="23"/>
  <c r="BD787" i="23" s="1"/>
  <c r="I787" i="23"/>
  <c r="J787" i="23"/>
  <c r="D788" i="23"/>
  <c r="E788" i="23"/>
  <c r="BA788" i="23" s="1"/>
  <c r="F788" i="23"/>
  <c r="G788" i="23"/>
  <c r="H788" i="23"/>
  <c r="I788" i="23"/>
  <c r="BE788" i="23" s="1"/>
  <c r="J788" i="23"/>
  <c r="D789" i="23"/>
  <c r="E789" i="23"/>
  <c r="F789" i="23"/>
  <c r="BB789" i="23" s="1"/>
  <c r="G789" i="23"/>
  <c r="H789" i="23"/>
  <c r="I789" i="23"/>
  <c r="J789" i="23"/>
  <c r="D790" i="23"/>
  <c r="E790" i="23"/>
  <c r="F790" i="23"/>
  <c r="G790" i="23"/>
  <c r="H790" i="23"/>
  <c r="I790" i="23"/>
  <c r="J790" i="23"/>
  <c r="D791" i="23"/>
  <c r="AZ791" i="23" s="1"/>
  <c r="E791" i="23"/>
  <c r="F791" i="23"/>
  <c r="G791" i="23"/>
  <c r="H791" i="23"/>
  <c r="BD791" i="23" s="1"/>
  <c r="I791" i="23"/>
  <c r="J791" i="23"/>
  <c r="D792" i="23"/>
  <c r="E792" i="23"/>
  <c r="BA792" i="23" s="1"/>
  <c r="F792" i="23"/>
  <c r="G792" i="23"/>
  <c r="H792" i="23"/>
  <c r="I792" i="23"/>
  <c r="BE792" i="23" s="1"/>
  <c r="J792" i="23"/>
  <c r="D793" i="23"/>
  <c r="E793" i="23"/>
  <c r="F793" i="23"/>
  <c r="BB793" i="23" s="1"/>
  <c r="G793" i="23"/>
  <c r="H793" i="23"/>
  <c r="I793" i="23"/>
  <c r="J793" i="23"/>
  <c r="BF793" i="23" s="1"/>
  <c r="D794" i="23"/>
  <c r="E794" i="23"/>
  <c r="F794" i="23"/>
  <c r="G794" i="23"/>
  <c r="BC794" i="23" s="1"/>
  <c r="H794" i="23"/>
  <c r="I794" i="23"/>
  <c r="J794" i="23"/>
  <c r="D795" i="23"/>
  <c r="AZ795" i="23" s="1"/>
  <c r="E795" i="23"/>
  <c r="F795" i="23"/>
  <c r="G795" i="23"/>
  <c r="H795" i="23"/>
  <c r="BD795" i="23" s="1"/>
  <c r="I795" i="23"/>
  <c r="J795" i="23"/>
  <c r="D796" i="23"/>
  <c r="E796" i="23"/>
  <c r="BA796" i="23" s="1"/>
  <c r="F796" i="23"/>
  <c r="G796" i="23"/>
  <c r="H796" i="23"/>
  <c r="I796" i="23"/>
  <c r="BE796" i="23" s="1"/>
  <c r="J796" i="23"/>
  <c r="D797" i="23"/>
  <c r="E797" i="23"/>
  <c r="F797" i="23"/>
  <c r="BB797" i="23" s="1"/>
  <c r="G797" i="23"/>
  <c r="H797" i="23"/>
  <c r="I797" i="23"/>
  <c r="J797" i="23"/>
  <c r="BF797" i="23" s="1"/>
  <c r="D798" i="23"/>
  <c r="E798" i="23"/>
  <c r="F798" i="23"/>
  <c r="G798" i="23"/>
  <c r="BC798" i="23" s="1"/>
  <c r="H798" i="23"/>
  <c r="I798" i="23"/>
  <c r="J798" i="23"/>
  <c r="D799" i="23"/>
  <c r="AZ799" i="23" s="1"/>
  <c r="E799" i="23"/>
  <c r="F799" i="23"/>
  <c r="G799" i="23"/>
  <c r="H799" i="23"/>
  <c r="BD799" i="23" s="1"/>
  <c r="I799" i="23"/>
  <c r="J799" i="23"/>
  <c r="D800" i="23"/>
  <c r="E800" i="23"/>
  <c r="BA800" i="23" s="1"/>
  <c r="F800" i="23"/>
  <c r="G800" i="23"/>
  <c r="H800" i="23"/>
  <c r="I800" i="23"/>
  <c r="BE800" i="23" s="1"/>
  <c r="J800" i="23"/>
  <c r="D801" i="23"/>
  <c r="E801" i="23"/>
  <c r="F801" i="23"/>
  <c r="BB801" i="23" s="1"/>
  <c r="G801" i="23"/>
  <c r="H801" i="23"/>
  <c r="I801" i="23"/>
  <c r="J801" i="23"/>
  <c r="BF801" i="23" s="1"/>
  <c r="D802" i="23"/>
  <c r="E802" i="23"/>
  <c r="F802" i="23"/>
  <c r="G802" i="23"/>
  <c r="BC802" i="23" s="1"/>
  <c r="H802" i="23"/>
  <c r="I802" i="23"/>
  <c r="J802" i="23"/>
  <c r="D803" i="23"/>
  <c r="AZ803" i="23" s="1"/>
  <c r="E803" i="23"/>
  <c r="F803" i="23"/>
  <c r="G803" i="23"/>
  <c r="H803" i="23"/>
  <c r="BD803" i="23" s="1"/>
  <c r="I803" i="23"/>
  <c r="J803" i="23"/>
  <c r="D804" i="23"/>
  <c r="E804" i="23"/>
  <c r="BA804" i="23" s="1"/>
  <c r="F804" i="23"/>
  <c r="G804" i="23"/>
  <c r="H804" i="23"/>
  <c r="I804" i="23"/>
  <c r="BE804" i="23" s="1"/>
  <c r="J804" i="23"/>
  <c r="D805" i="23"/>
  <c r="E805" i="23"/>
  <c r="F805" i="23"/>
  <c r="BB805" i="23" s="1"/>
  <c r="G805" i="23"/>
  <c r="H805" i="23"/>
  <c r="I805" i="23"/>
  <c r="J805" i="23"/>
  <c r="BF805" i="23" s="1"/>
  <c r="D806" i="23"/>
  <c r="E806" i="23"/>
  <c r="F806" i="23"/>
  <c r="G806" i="23"/>
  <c r="BC806" i="23" s="1"/>
  <c r="H806" i="23"/>
  <c r="I806" i="23"/>
  <c r="J806" i="23"/>
  <c r="D807" i="23"/>
  <c r="AZ807" i="23" s="1"/>
  <c r="E807" i="23"/>
  <c r="F807" i="23"/>
  <c r="G807" i="23"/>
  <c r="H807" i="23"/>
  <c r="BD807" i="23" s="1"/>
  <c r="I807" i="23"/>
  <c r="J807" i="23"/>
  <c r="D808" i="23"/>
  <c r="E808" i="23"/>
  <c r="BA808" i="23" s="1"/>
  <c r="F808" i="23"/>
  <c r="G808" i="23"/>
  <c r="H808" i="23"/>
  <c r="I808" i="23"/>
  <c r="BE808" i="23" s="1"/>
  <c r="J808" i="23"/>
  <c r="D809" i="23"/>
  <c r="E809" i="23"/>
  <c r="F809" i="23"/>
  <c r="BB809" i="23" s="1"/>
  <c r="G809" i="23"/>
  <c r="H809" i="23"/>
  <c r="I809" i="23"/>
  <c r="J809" i="23"/>
  <c r="BF809" i="23" s="1"/>
  <c r="D810" i="23"/>
  <c r="E810" i="23"/>
  <c r="F810" i="23"/>
  <c r="G810" i="23"/>
  <c r="BC810" i="23" s="1"/>
  <c r="H810" i="23"/>
  <c r="I810" i="23"/>
  <c r="J810" i="23"/>
  <c r="D811" i="23"/>
  <c r="AZ811" i="23" s="1"/>
  <c r="E811" i="23"/>
  <c r="F811" i="23"/>
  <c r="G811" i="23"/>
  <c r="H811" i="23"/>
  <c r="BD811" i="23" s="1"/>
  <c r="I811" i="23"/>
  <c r="J811" i="23"/>
  <c r="D812" i="23"/>
  <c r="E812" i="23"/>
  <c r="BA812" i="23" s="1"/>
  <c r="F812" i="23"/>
  <c r="G812" i="23"/>
  <c r="H812" i="23"/>
  <c r="I812" i="23"/>
  <c r="BE812" i="23" s="1"/>
  <c r="J812" i="23"/>
  <c r="D813" i="23"/>
  <c r="E813" i="23"/>
  <c r="F813" i="23"/>
  <c r="BB813" i="23" s="1"/>
  <c r="G813" i="23"/>
  <c r="H813" i="23"/>
  <c r="I813" i="23"/>
  <c r="J813" i="23"/>
  <c r="BF813" i="23" s="1"/>
  <c r="D814" i="23"/>
  <c r="E814" i="23"/>
  <c r="F814" i="23"/>
  <c r="G814" i="23"/>
  <c r="BC814" i="23" s="1"/>
  <c r="H814" i="23"/>
  <c r="I814" i="23"/>
  <c r="J814" i="23"/>
  <c r="D815" i="23"/>
  <c r="AZ815" i="23" s="1"/>
  <c r="E815" i="23"/>
  <c r="F815" i="23"/>
  <c r="G815" i="23"/>
  <c r="H815" i="23"/>
  <c r="BD815" i="23" s="1"/>
  <c r="I815" i="23"/>
  <c r="J815" i="23"/>
  <c r="D816" i="23"/>
  <c r="E816" i="23"/>
  <c r="BA816" i="23" s="1"/>
  <c r="F816" i="23"/>
  <c r="G816" i="23"/>
  <c r="H816" i="23"/>
  <c r="I816" i="23"/>
  <c r="BE816" i="23" s="1"/>
  <c r="J816" i="23"/>
  <c r="J417" i="23"/>
  <c r="I417" i="23"/>
  <c r="H417" i="23"/>
  <c r="G417" i="23"/>
  <c r="F417" i="23"/>
  <c r="E417" i="23"/>
  <c r="D417" i="23"/>
  <c r="Y816" i="23"/>
  <c r="X816" i="23"/>
  <c r="W816" i="23"/>
  <c r="V816" i="23"/>
  <c r="U9" i="23"/>
  <c r="W69" i="12"/>
  <c r="S816" i="23"/>
  <c r="R816" i="23"/>
  <c r="Q816" i="23"/>
  <c r="P816" i="23"/>
  <c r="O816" i="23"/>
  <c r="N816" i="23"/>
  <c r="M816" i="23"/>
  <c r="S815" i="23"/>
  <c r="R815" i="23"/>
  <c r="Q815" i="23"/>
  <c r="P815" i="23"/>
  <c r="O815" i="23"/>
  <c r="N815" i="23"/>
  <c r="M815" i="23"/>
  <c r="S814" i="23"/>
  <c r="R814" i="23"/>
  <c r="Q814" i="23"/>
  <c r="P814" i="23"/>
  <c r="O814" i="23"/>
  <c r="N814" i="23"/>
  <c r="M814" i="23"/>
  <c r="S813" i="23"/>
  <c r="R813" i="23"/>
  <c r="Q813" i="23"/>
  <c r="P813" i="23"/>
  <c r="O813" i="23"/>
  <c r="N813" i="23"/>
  <c r="M813" i="23"/>
  <c r="S812" i="23"/>
  <c r="R812" i="23"/>
  <c r="Q812" i="23"/>
  <c r="P812" i="23"/>
  <c r="O812" i="23"/>
  <c r="N812" i="23"/>
  <c r="M812" i="23"/>
  <c r="S811" i="23"/>
  <c r="R811" i="23"/>
  <c r="Q811" i="23"/>
  <c r="P811" i="23"/>
  <c r="O811" i="23"/>
  <c r="N811" i="23"/>
  <c r="M811" i="23"/>
  <c r="S810" i="23"/>
  <c r="R810" i="23"/>
  <c r="Q810" i="23"/>
  <c r="P810" i="23"/>
  <c r="O810" i="23"/>
  <c r="N810" i="23"/>
  <c r="M810" i="23"/>
  <c r="S809" i="23"/>
  <c r="R809" i="23"/>
  <c r="Q809" i="23"/>
  <c r="P809" i="23"/>
  <c r="O809" i="23"/>
  <c r="N809" i="23"/>
  <c r="M809" i="23"/>
  <c r="S808" i="23"/>
  <c r="R808" i="23"/>
  <c r="Q808" i="23"/>
  <c r="P808" i="23"/>
  <c r="T808" i="23" s="1"/>
  <c r="O808" i="23"/>
  <c r="N808" i="23"/>
  <c r="M808" i="23"/>
  <c r="S807" i="23"/>
  <c r="R807" i="23"/>
  <c r="Q807" i="23"/>
  <c r="P807" i="23"/>
  <c r="O807" i="23"/>
  <c r="N807" i="23"/>
  <c r="M807" i="23"/>
  <c r="S806" i="23"/>
  <c r="R806" i="23"/>
  <c r="Q806" i="23"/>
  <c r="P806" i="23"/>
  <c r="O806" i="23"/>
  <c r="N806" i="23"/>
  <c r="M806" i="23"/>
  <c r="S805" i="23"/>
  <c r="R805" i="23"/>
  <c r="Q805" i="23"/>
  <c r="P805" i="23"/>
  <c r="O805" i="23"/>
  <c r="N805" i="23"/>
  <c r="M805" i="23"/>
  <c r="S804" i="23"/>
  <c r="R804" i="23"/>
  <c r="Q804" i="23"/>
  <c r="P804" i="23"/>
  <c r="O804" i="23"/>
  <c r="N804" i="23"/>
  <c r="M804" i="23"/>
  <c r="S803" i="23"/>
  <c r="R803" i="23"/>
  <c r="Q803" i="23"/>
  <c r="P803" i="23"/>
  <c r="O803" i="23"/>
  <c r="N803" i="23"/>
  <c r="M803" i="23"/>
  <c r="S802" i="23"/>
  <c r="R802" i="23"/>
  <c r="Q802" i="23"/>
  <c r="P802" i="23"/>
  <c r="O802" i="23"/>
  <c r="N802" i="23"/>
  <c r="M802" i="23"/>
  <c r="S801" i="23"/>
  <c r="R801" i="23"/>
  <c r="Q801" i="23"/>
  <c r="P801" i="23"/>
  <c r="O801" i="23"/>
  <c r="N801" i="23"/>
  <c r="M801" i="23"/>
  <c r="S800" i="23"/>
  <c r="R800" i="23"/>
  <c r="Q800" i="23"/>
  <c r="P800" i="23"/>
  <c r="O800" i="23"/>
  <c r="N800" i="23"/>
  <c r="M800" i="23"/>
  <c r="S799" i="23"/>
  <c r="R799" i="23"/>
  <c r="Q799" i="23"/>
  <c r="P799" i="23"/>
  <c r="O799" i="23"/>
  <c r="N799" i="23"/>
  <c r="M799" i="23"/>
  <c r="S798" i="23"/>
  <c r="R798" i="23"/>
  <c r="Q798" i="23"/>
  <c r="P798" i="23"/>
  <c r="O798" i="23"/>
  <c r="N798" i="23"/>
  <c r="M798" i="23"/>
  <c r="S797" i="23"/>
  <c r="R797" i="23"/>
  <c r="Q797" i="23"/>
  <c r="P797" i="23"/>
  <c r="O797" i="23"/>
  <c r="N797" i="23"/>
  <c r="M797" i="23"/>
  <c r="T797" i="23" s="1"/>
  <c r="S796" i="23"/>
  <c r="R796" i="23"/>
  <c r="Q796" i="23"/>
  <c r="P796" i="23"/>
  <c r="O796" i="23"/>
  <c r="N796" i="23"/>
  <c r="M796" i="23"/>
  <c r="S795" i="23"/>
  <c r="R795" i="23"/>
  <c r="Q795" i="23"/>
  <c r="P795" i="23"/>
  <c r="O795" i="23"/>
  <c r="T795" i="23" s="1"/>
  <c r="N795" i="23"/>
  <c r="M795" i="23"/>
  <c r="S794" i="23"/>
  <c r="R794" i="23"/>
  <c r="Q794" i="23"/>
  <c r="P794" i="23"/>
  <c r="O794" i="23"/>
  <c r="N794" i="23"/>
  <c r="M794" i="23"/>
  <c r="S793" i="23"/>
  <c r="R793" i="23"/>
  <c r="Q793" i="23"/>
  <c r="P793" i="23"/>
  <c r="O793" i="23"/>
  <c r="N793" i="23"/>
  <c r="M793" i="23"/>
  <c r="S792" i="23"/>
  <c r="R792" i="23"/>
  <c r="Q792" i="23"/>
  <c r="P792" i="23"/>
  <c r="O792" i="23"/>
  <c r="N792" i="23"/>
  <c r="M792" i="23"/>
  <c r="S791" i="23"/>
  <c r="R791" i="23"/>
  <c r="Q791" i="23"/>
  <c r="P791" i="23"/>
  <c r="O791" i="23"/>
  <c r="N791" i="23"/>
  <c r="M791" i="23"/>
  <c r="S790" i="23"/>
  <c r="R790" i="23"/>
  <c r="Q790" i="23"/>
  <c r="P790" i="23"/>
  <c r="O790" i="23"/>
  <c r="N790" i="23"/>
  <c r="T790" i="23" s="1"/>
  <c r="M790" i="23"/>
  <c r="S789" i="23"/>
  <c r="R789" i="23"/>
  <c r="Q789" i="23"/>
  <c r="P789" i="23"/>
  <c r="O789" i="23"/>
  <c r="N789" i="23"/>
  <c r="M789" i="23"/>
  <c r="S788" i="23"/>
  <c r="R788" i="23"/>
  <c r="Q788" i="23"/>
  <c r="P788" i="23"/>
  <c r="O788" i="23"/>
  <c r="N788" i="23"/>
  <c r="M788" i="23"/>
  <c r="S787" i="23"/>
  <c r="R787" i="23"/>
  <c r="Q787" i="23"/>
  <c r="P787" i="23"/>
  <c r="O787" i="23"/>
  <c r="N787" i="23"/>
  <c r="M787" i="23"/>
  <c r="S786" i="23"/>
  <c r="R786" i="23"/>
  <c r="Q786" i="23"/>
  <c r="P786" i="23"/>
  <c r="O786" i="23"/>
  <c r="N786" i="23"/>
  <c r="T786" i="23" s="1"/>
  <c r="M786" i="23"/>
  <c r="S785" i="23"/>
  <c r="R785" i="23"/>
  <c r="Q785" i="23"/>
  <c r="P785" i="23"/>
  <c r="O785" i="23"/>
  <c r="N785" i="23"/>
  <c r="M785" i="23"/>
  <c r="S784" i="23"/>
  <c r="R784" i="23"/>
  <c r="Q784" i="23"/>
  <c r="P784" i="23"/>
  <c r="O784" i="23"/>
  <c r="N784" i="23"/>
  <c r="M784" i="23"/>
  <c r="S783" i="23"/>
  <c r="R783" i="23"/>
  <c r="Q783" i="23"/>
  <c r="P783" i="23"/>
  <c r="O783" i="23"/>
  <c r="T783" i="23" s="1"/>
  <c r="N783" i="23"/>
  <c r="M783" i="23"/>
  <c r="S782" i="23"/>
  <c r="R782" i="23"/>
  <c r="Q782" i="23"/>
  <c r="P782" i="23"/>
  <c r="O782" i="23"/>
  <c r="N782" i="23"/>
  <c r="M782" i="23"/>
  <c r="S781" i="23"/>
  <c r="R781" i="23"/>
  <c r="Q781" i="23"/>
  <c r="P781" i="23"/>
  <c r="O781" i="23"/>
  <c r="N781" i="23"/>
  <c r="M781" i="23"/>
  <c r="S780" i="23"/>
  <c r="R780" i="23"/>
  <c r="Q780" i="23"/>
  <c r="P780" i="23"/>
  <c r="O780" i="23"/>
  <c r="N780" i="23"/>
  <c r="M780" i="23"/>
  <c r="S779" i="23"/>
  <c r="R779" i="23"/>
  <c r="Q779" i="23"/>
  <c r="P779" i="23"/>
  <c r="O779" i="23"/>
  <c r="N779" i="23"/>
  <c r="M779" i="23"/>
  <c r="S778" i="23"/>
  <c r="R778" i="23"/>
  <c r="Q778" i="23"/>
  <c r="P778" i="23"/>
  <c r="O778" i="23"/>
  <c r="N778" i="23"/>
  <c r="M778" i="23"/>
  <c r="S777" i="23"/>
  <c r="R777" i="23"/>
  <c r="Q777" i="23"/>
  <c r="P777" i="23"/>
  <c r="O777" i="23"/>
  <c r="N777" i="23"/>
  <c r="M777" i="23"/>
  <c r="T777" i="23" s="1"/>
  <c r="S776" i="23"/>
  <c r="R776" i="23"/>
  <c r="Q776" i="23"/>
  <c r="P776" i="23"/>
  <c r="O776" i="23"/>
  <c r="N776" i="23"/>
  <c r="M776" i="23"/>
  <c r="S775" i="23"/>
  <c r="R775" i="23"/>
  <c r="Q775" i="23"/>
  <c r="P775" i="23"/>
  <c r="O775" i="23"/>
  <c r="N775" i="23"/>
  <c r="M775" i="23"/>
  <c r="S774" i="23"/>
  <c r="R774" i="23"/>
  <c r="Q774" i="23"/>
  <c r="P774" i="23"/>
  <c r="O774" i="23"/>
  <c r="N774" i="23"/>
  <c r="M774" i="23"/>
  <c r="S773" i="23"/>
  <c r="R773" i="23"/>
  <c r="Q773" i="23"/>
  <c r="P773" i="23"/>
  <c r="O773" i="23"/>
  <c r="N773" i="23"/>
  <c r="M773" i="23"/>
  <c r="S772" i="23"/>
  <c r="R772" i="23"/>
  <c r="Q772" i="23"/>
  <c r="P772" i="23"/>
  <c r="O772" i="23"/>
  <c r="N772" i="23"/>
  <c r="M772" i="23"/>
  <c r="S771" i="23"/>
  <c r="R771" i="23"/>
  <c r="Q771" i="23"/>
  <c r="P771" i="23"/>
  <c r="O771" i="23"/>
  <c r="N771" i="23"/>
  <c r="M771" i="23"/>
  <c r="S770" i="23"/>
  <c r="R770" i="23"/>
  <c r="Q770" i="23"/>
  <c r="P770" i="23"/>
  <c r="O770" i="23"/>
  <c r="N770" i="23"/>
  <c r="M770" i="23"/>
  <c r="S769" i="23"/>
  <c r="R769" i="23"/>
  <c r="Q769" i="23"/>
  <c r="P769" i="23"/>
  <c r="O769" i="23"/>
  <c r="N769" i="23"/>
  <c r="M769" i="23"/>
  <c r="S768" i="23"/>
  <c r="R768" i="23"/>
  <c r="Q768" i="23"/>
  <c r="P768" i="23"/>
  <c r="O768" i="23"/>
  <c r="N768" i="23"/>
  <c r="M768" i="23"/>
  <c r="S767" i="23"/>
  <c r="R767" i="23"/>
  <c r="Q767" i="23"/>
  <c r="P767" i="23"/>
  <c r="O767" i="23"/>
  <c r="N767" i="23"/>
  <c r="M767" i="23"/>
  <c r="S766" i="23"/>
  <c r="R766" i="23"/>
  <c r="Q766" i="23"/>
  <c r="P766" i="23"/>
  <c r="O766" i="23"/>
  <c r="N766" i="23"/>
  <c r="M766" i="23"/>
  <c r="S765" i="23"/>
  <c r="R765" i="23"/>
  <c r="Q765" i="23"/>
  <c r="P765" i="23"/>
  <c r="O765" i="23"/>
  <c r="N765" i="23"/>
  <c r="M765" i="23"/>
  <c r="S764" i="23"/>
  <c r="R764" i="23"/>
  <c r="Q764" i="23"/>
  <c r="P764" i="23"/>
  <c r="T764" i="23" s="1"/>
  <c r="O764" i="23"/>
  <c r="N764" i="23"/>
  <c r="M764" i="23"/>
  <c r="S763" i="23"/>
  <c r="R763" i="23"/>
  <c r="Q763" i="23"/>
  <c r="P763" i="23"/>
  <c r="O763" i="23"/>
  <c r="N763" i="23"/>
  <c r="M763" i="23"/>
  <c r="S762" i="23"/>
  <c r="R762" i="23"/>
  <c r="Q762" i="23"/>
  <c r="P762" i="23"/>
  <c r="O762" i="23"/>
  <c r="N762" i="23"/>
  <c r="T762" i="23" s="1"/>
  <c r="M762" i="23"/>
  <c r="S761" i="23"/>
  <c r="R761" i="23"/>
  <c r="Q761" i="23"/>
  <c r="P761" i="23"/>
  <c r="O761" i="23"/>
  <c r="N761" i="23"/>
  <c r="M761" i="23"/>
  <c r="T761" i="23" s="1"/>
  <c r="S760" i="23"/>
  <c r="R760" i="23"/>
  <c r="Q760" i="23"/>
  <c r="P760" i="23"/>
  <c r="O760" i="23"/>
  <c r="N760" i="23"/>
  <c r="M760" i="23"/>
  <c r="S759" i="23"/>
  <c r="R759" i="23"/>
  <c r="Q759" i="23"/>
  <c r="P759" i="23"/>
  <c r="O759" i="23"/>
  <c r="N759" i="23"/>
  <c r="M759" i="23"/>
  <c r="S758" i="23"/>
  <c r="R758" i="23"/>
  <c r="Q758" i="23"/>
  <c r="P758" i="23"/>
  <c r="O758" i="23"/>
  <c r="N758" i="23"/>
  <c r="M758" i="23"/>
  <c r="S757" i="23"/>
  <c r="R757" i="23"/>
  <c r="Q757" i="23"/>
  <c r="P757" i="23"/>
  <c r="O757" i="23"/>
  <c r="N757" i="23"/>
  <c r="M757" i="23"/>
  <c r="S756" i="23"/>
  <c r="R756" i="23"/>
  <c r="Q756" i="23"/>
  <c r="P756" i="23"/>
  <c r="O756" i="23"/>
  <c r="N756" i="23"/>
  <c r="M756" i="23"/>
  <c r="S755" i="23"/>
  <c r="R755" i="23"/>
  <c r="Q755" i="23"/>
  <c r="P755" i="23"/>
  <c r="O755" i="23"/>
  <c r="N755" i="23"/>
  <c r="M755" i="23"/>
  <c r="S754" i="23"/>
  <c r="R754" i="23"/>
  <c r="Q754" i="23"/>
  <c r="P754" i="23"/>
  <c r="O754" i="23"/>
  <c r="N754" i="23"/>
  <c r="M754" i="23"/>
  <c r="S753" i="23"/>
  <c r="R753" i="23"/>
  <c r="Q753" i="23"/>
  <c r="P753" i="23"/>
  <c r="O753" i="23"/>
  <c r="N753" i="23"/>
  <c r="M753" i="23"/>
  <c r="S752" i="23"/>
  <c r="R752" i="23"/>
  <c r="Q752" i="23"/>
  <c r="P752" i="23"/>
  <c r="O752" i="23"/>
  <c r="N752" i="23"/>
  <c r="M752" i="23"/>
  <c r="S751" i="23"/>
  <c r="R751" i="23"/>
  <c r="Q751" i="23"/>
  <c r="P751" i="23"/>
  <c r="O751" i="23"/>
  <c r="T751" i="23" s="1"/>
  <c r="N751" i="23"/>
  <c r="M751" i="23"/>
  <c r="S750" i="23"/>
  <c r="R750" i="23"/>
  <c r="Q750" i="23"/>
  <c r="P750" i="23"/>
  <c r="O750" i="23"/>
  <c r="N750" i="23"/>
  <c r="M750" i="23"/>
  <c r="S749" i="23"/>
  <c r="R749" i="23"/>
  <c r="Q749" i="23"/>
  <c r="P749" i="23"/>
  <c r="O749" i="23"/>
  <c r="N749" i="23"/>
  <c r="M749" i="23"/>
  <c r="T749" i="23" s="1"/>
  <c r="S748" i="23"/>
  <c r="R748" i="23"/>
  <c r="Q748" i="23"/>
  <c r="P748" i="23"/>
  <c r="O748" i="23"/>
  <c r="N748" i="23"/>
  <c r="M748" i="23"/>
  <c r="S747" i="23"/>
  <c r="R747" i="23"/>
  <c r="Q747" i="23"/>
  <c r="P747" i="23"/>
  <c r="O747" i="23"/>
  <c r="N747" i="23"/>
  <c r="M747" i="23"/>
  <c r="S746" i="23"/>
  <c r="R746" i="23"/>
  <c r="Q746" i="23"/>
  <c r="P746" i="23"/>
  <c r="O746" i="23"/>
  <c r="N746" i="23"/>
  <c r="M746" i="23"/>
  <c r="S745" i="23"/>
  <c r="R745" i="23"/>
  <c r="Q745" i="23"/>
  <c r="P745" i="23"/>
  <c r="O745" i="23"/>
  <c r="N745" i="23"/>
  <c r="M745" i="23"/>
  <c r="S744" i="23"/>
  <c r="R744" i="23"/>
  <c r="Q744" i="23"/>
  <c r="P744" i="23"/>
  <c r="O744" i="23"/>
  <c r="N744" i="23"/>
  <c r="M744" i="23"/>
  <c r="S743" i="23"/>
  <c r="R743" i="23"/>
  <c r="Q743" i="23"/>
  <c r="P743" i="23"/>
  <c r="O743" i="23"/>
  <c r="T743" i="23" s="1"/>
  <c r="N743" i="23"/>
  <c r="M743" i="23"/>
  <c r="S742" i="23"/>
  <c r="R742" i="23"/>
  <c r="Q742" i="23"/>
  <c r="P742" i="23"/>
  <c r="O742" i="23"/>
  <c r="N742" i="23"/>
  <c r="M742" i="23"/>
  <c r="S741" i="23"/>
  <c r="R741" i="23"/>
  <c r="Q741" i="23"/>
  <c r="P741" i="23"/>
  <c r="O741" i="23"/>
  <c r="N741" i="23"/>
  <c r="M741" i="23"/>
  <c r="T741" i="23" s="1"/>
  <c r="S740" i="23"/>
  <c r="R740" i="23"/>
  <c r="Q740" i="23"/>
  <c r="P740" i="23"/>
  <c r="O740" i="23"/>
  <c r="N740" i="23"/>
  <c r="M740" i="23"/>
  <c r="S739" i="23"/>
  <c r="R739" i="23"/>
  <c r="Q739" i="23"/>
  <c r="P739" i="23"/>
  <c r="O739" i="23"/>
  <c r="N739" i="23"/>
  <c r="M739" i="23"/>
  <c r="S738" i="23"/>
  <c r="R738" i="23"/>
  <c r="Q738" i="23"/>
  <c r="P738" i="23"/>
  <c r="O738" i="23"/>
  <c r="N738" i="23"/>
  <c r="M738" i="23"/>
  <c r="S737" i="23"/>
  <c r="R737" i="23"/>
  <c r="Q737" i="23"/>
  <c r="P737" i="23"/>
  <c r="O737" i="23"/>
  <c r="N737" i="23"/>
  <c r="M737" i="23"/>
  <c r="S736" i="23"/>
  <c r="R736" i="23"/>
  <c r="Q736" i="23"/>
  <c r="P736" i="23"/>
  <c r="O736" i="23"/>
  <c r="N736" i="23"/>
  <c r="M736" i="23"/>
  <c r="S735" i="23"/>
  <c r="R735" i="23"/>
  <c r="Q735" i="23"/>
  <c r="P735" i="23"/>
  <c r="O735" i="23"/>
  <c r="T735" i="23" s="1"/>
  <c r="N735" i="23"/>
  <c r="M735" i="23"/>
  <c r="S734" i="23"/>
  <c r="R734" i="23"/>
  <c r="Q734" i="23"/>
  <c r="P734" i="23"/>
  <c r="O734" i="23"/>
  <c r="N734" i="23"/>
  <c r="M734" i="23"/>
  <c r="S733" i="23"/>
  <c r="R733" i="23"/>
  <c r="Q733" i="23"/>
  <c r="P733" i="23"/>
  <c r="O733" i="23"/>
  <c r="N733" i="23"/>
  <c r="M733" i="23"/>
  <c r="T733" i="23" s="1"/>
  <c r="S732" i="23"/>
  <c r="R732" i="23"/>
  <c r="Q732" i="23"/>
  <c r="P732" i="23"/>
  <c r="O732" i="23"/>
  <c r="N732" i="23"/>
  <c r="M732" i="23"/>
  <c r="S731" i="23"/>
  <c r="R731" i="23"/>
  <c r="Q731" i="23"/>
  <c r="P731" i="23"/>
  <c r="O731" i="23"/>
  <c r="N731" i="23"/>
  <c r="M731" i="23"/>
  <c r="S730" i="23"/>
  <c r="R730" i="23"/>
  <c r="Q730" i="23"/>
  <c r="P730" i="23"/>
  <c r="O730" i="23"/>
  <c r="N730" i="23"/>
  <c r="M730" i="23"/>
  <c r="S729" i="23"/>
  <c r="R729" i="23"/>
  <c r="Q729" i="23"/>
  <c r="P729" i="23"/>
  <c r="O729" i="23"/>
  <c r="N729" i="23"/>
  <c r="M729" i="23"/>
  <c r="S728" i="23"/>
  <c r="R728" i="23"/>
  <c r="Q728" i="23"/>
  <c r="P728" i="23"/>
  <c r="O728" i="23"/>
  <c r="N728" i="23"/>
  <c r="M728" i="23"/>
  <c r="S727" i="23"/>
  <c r="R727" i="23"/>
  <c r="Q727" i="23"/>
  <c r="P727" i="23"/>
  <c r="O727" i="23"/>
  <c r="T727" i="23" s="1"/>
  <c r="N727" i="23"/>
  <c r="M727" i="23"/>
  <c r="S726" i="23"/>
  <c r="R726" i="23"/>
  <c r="Q726" i="23"/>
  <c r="P726" i="23"/>
  <c r="O726" i="23"/>
  <c r="N726" i="23"/>
  <c r="M726" i="23"/>
  <c r="S725" i="23"/>
  <c r="R725" i="23"/>
  <c r="Q725" i="23"/>
  <c r="P725" i="23"/>
  <c r="O725" i="23"/>
  <c r="N725" i="23"/>
  <c r="M725" i="23"/>
  <c r="S724" i="23"/>
  <c r="R724" i="23"/>
  <c r="Q724" i="23"/>
  <c r="P724" i="23"/>
  <c r="O724" i="23"/>
  <c r="N724" i="23"/>
  <c r="M724" i="23"/>
  <c r="S723" i="23"/>
  <c r="R723" i="23"/>
  <c r="Q723" i="23"/>
  <c r="P723" i="23"/>
  <c r="O723" i="23"/>
  <c r="T723" i="23" s="1"/>
  <c r="N723" i="23"/>
  <c r="M723" i="23"/>
  <c r="S722" i="23"/>
  <c r="R722" i="23"/>
  <c r="Q722" i="23"/>
  <c r="P722" i="23"/>
  <c r="O722" i="23"/>
  <c r="N722" i="23"/>
  <c r="T722" i="23" s="1"/>
  <c r="M722" i="23"/>
  <c r="S721" i="23"/>
  <c r="R721" i="23"/>
  <c r="Q721" i="23"/>
  <c r="T721" i="23" s="1"/>
  <c r="P721" i="23"/>
  <c r="O721" i="23"/>
  <c r="N721" i="23"/>
  <c r="M721" i="23"/>
  <c r="S720" i="23"/>
  <c r="R720" i="23"/>
  <c r="Q720" i="23"/>
  <c r="P720" i="23"/>
  <c r="T720" i="23" s="1"/>
  <c r="O720" i="23"/>
  <c r="N720" i="23"/>
  <c r="M720" i="23"/>
  <c r="S719" i="23"/>
  <c r="R719" i="23"/>
  <c r="Q719" i="23"/>
  <c r="P719" i="23"/>
  <c r="O719" i="23"/>
  <c r="T719" i="23" s="1"/>
  <c r="N719" i="23"/>
  <c r="M719" i="23"/>
  <c r="S718" i="23"/>
  <c r="R718" i="23"/>
  <c r="Q718" i="23"/>
  <c r="P718" i="23"/>
  <c r="O718" i="23"/>
  <c r="N718" i="23"/>
  <c r="T718" i="23" s="1"/>
  <c r="M718" i="23"/>
  <c r="S717" i="23"/>
  <c r="R717" i="23"/>
  <c r="Q717" i="23"/>
  <c r="P717" i="23"/>
  <c r="O717" i="23"/>
  <c r="N717" i="23"/>
  <c r="M717" i="23"/>
  <c r="T717" i="23" s="1"/>
  <c r="S716" i="23"/>
  <c r="R716" i="23"/>
  <c r="Q716" i="23"/>
  <c r="P716" i="23"/>
  <c r="T716" i="23" s="1"/>
  <c r="O716" i="23"/>
  <c r="N716" i="23"/>
  <c r="M716" i="23"/>
  <c r="S715" i="23"/>
  <c r="R715" i="23"/>
  <c r="Q715" i="23"/>
  <c r="P715" i="23"/>
  <c r="O715" i="23"/>
  <c r="T715" i="23" s="1"/>
  <c r="N715" i="23"/>
  <c r="M715" i="23"/>
  <c r="S714" i="23"/>
  <c r="R714" i="23"/>
  <c r="Q714" i="23"/>
  <c r="P714" i="23"/>
  <c r="O714" i="23"/>
  <c r="N714" i="23"/>
  <c r="M714" i="23"/>
  <c r="S713" i="23"/>
  <c r="R713" i="23"/>
  <c r="Q713" i="23"/>
  <c r="P713" i="23"/>
  <c r="O713" i="23"/>
  <c r="N713" i="23"/>
  <c r="M713" i="23"/>
  <c r="S712" i="23"/>
  <c r="R712" i="23"/>
  <c r="Q712" i="23"/>
  <c r="P712" i="23"/>
  <c r="O712" i="23"/>
  <c r="N712" i="23"/>
  <c r="M712" i="23"/>
  <c r="S711" i="23"/>
  <c r="R711" i="23"/>
  <c r="Q711" i="23"/>
  <c r="P711" i="23"/>
  <c r="O711" i="23"/>
  <c r="T711" i="23" s="1"/>
  <c r="N711" i="23"/>
  <c r="M711" i="23"/>
  <c r="S710" i="23"/>
  <c r="R710" i="23"/>
  <c r="Q710" i="23"/>
  <c r="P710" i="23"/>
  <c r="O710" i="23"/>
  <c r="N710" i="23"/>
  <c r="M710" i="23"/>
  <c r="S709" i="23"/>
  <c r="R709" i="23"/>
  <c r="Q709" i="23"/>
  <c r="P709" i="23"/>
  <c r="O709" i="23"/>
  <c r="N709" i="23"/>
  <c r="M709" i="23"/>
  <c r="S708" i="23"/>
  <c r="R708" i="23"/>
  <c r="Q708" i="23"/>
  <c r="P708" i="23"/>
  <c r="O708" i="23"/>
  <c r="N708" i="23"/>
  <c r="M708" i="23"/>
  <c r="S707" i="23"/>
  <c r="R707" i="23"/>
  <c r="Q707" i="23"/>
  <c r="P707" i="23"/>
  <c r="O707" i="23"/>
  <c r="N707" i="23"/>
  <c r="M707" i="23"/>
  <c r="S706" i="23"/>
  <c r="R706" i="23"/>
  <c r="Q706" i="23"/>
  <c r="P706" i="23"/>
  <c r="O706" i="23"/>
  <c r="N706" i="23"/>
  <c r="M706" i="23"/>
  <c r="S705" i="23"/>
  <c r="R705" i="23"/>
  <c r="Q705" i="23"/>
  <c r="P705" i="23"/>
  <c r="O705" i="23"/>
  <c r="N705" i="23"/>
  <c r="M705" i="23"/>
  <c r="S704" i="23"/>
  <c r="R704" i="23"/>
  <c r="Q704" i="23"/>
  <c r="P704" i="23"/>
  <c r="O704" i="23"/>
  <c r="N704" i="23"/>
  <c r="M704" i="23"/>
  <c r="S703" i="23"/>
  <c r="R703" i="23"/>
  <c r="Q703" i="23"/>
  <c r="P703" i="23"/>
  <c r="O703" i="23"/>
  <c r="N703" i="23"/>
  <c r="M703" i="23"/>
  <c r="S702" i="23"/>
  <c r="R702" i="23"/>
  <c r="Q702" i="23"/>
  <c r="P702" i="23"/>
  <c r="O702" i="23"/>
  <c r="N702" i="23"/>
  <c r="M702" i="23"/>
  <c r="S701" i="23"/>
  <c r="R701" i="23"/>
  <c r="Q701" i="23"/>
  <c r="P701" i="23"/>
  <c r="O701" i="23"/>
  <c r="N701" i="23"/>
  <c r="M701" i="23"/>
  <c r="S700" i="23"/>
  <c r="R700" i="23"/>
  <c r="Q700" i="23"/>
  <c r="P700" i="23"/>
  <c r="O700" i="23"/>
  <c r="N700" i="23"/>
  <c r="M700" i="23"/>
  <c r="S699" i="23"/>
  <c r="R699" i="23"/>
  <c r="Q699" i="23"/>
  <c r="P699" i="23"/>
  <c r="O699" i="23"/>
  <c r="T699" i="23" s="1"/>
  <c r="N699" i="23"/>
  <c r="M699" i="23"/>
  <c r="S698" i="23"/>
  <c r="R698" i="23"/>
  <c r="Q698" i="23"/>
  <c r="P698" i="23"/>
  <c r="O698" i="23"/>
  <c r="N698" i="23"/>
  <c r="T698" i="23" s="1"/>
  <c r="M698" i="23"/>
  <c r="S697" i="23"/>
  <c r="R697" i="23"/>
  <c r="Q697" i="23"/>
  <c r="P697" i="23"/>
  <c r="O697" i="23"/>
  <c r="N697" i="23"/>
  <c r="M697" i="23"/>
  <c r="T697" i="23" s="1"/>
  <c r="S696" i="23"/>
  <c r="R696" i="23"/>
  <c r="Q696" i="23"/>
  <c r="P696" i="23"/>
  <c r="O696" i="23"/>
  <c r="N696" i="23"/>
  <c r="M696" i="23"/>
  <c r="S695" i="23"/>
  <c r="R695" i="23"/>
  <c r="Q695" i="23"/>
  <c r="P695" i="23"/>
  <c r="O695" i="23"/>
  <c r="N695" i="23"/>
  <c r="M695" i="23"/>
  <c r="S694" i="23"/>
  <c r="R694" i="23"/>
  <c r="Q694" i="23"/>
  <c r="P694" i="23"/>
  <c r="O694" i="23"/>
  <c r="N694" i="23"/>
  <c r="T694" i="23" s="1"/>
  <c r="M694" i="23"/>
  <c r="S693" i="23"/>
  <c r="R693" i="23"/>
  <c r="Q693" i="23"/>
  <c r="P693" i="23"/>
  <c r="O693" i="23"/>
  <c r="N693" i="23"/>
  <c r="M693" i="23"/>
  <c r="T693" i="23" s="1"/>
  <c r="S692" i="23"/>
  <c r="R692" i="23"/>
  <c r="Q692" i="23"/>
  <c r="P692" i="23"/>
  <c r="T692" i="23" s="1"/>
  <c r="O692" i="23"/>
  <c r="N692" i="23"/>
  <c r="M692" i="23"/>
  <c r="S691" i="23"/>
  <c r="R691" i="23"/>
  <c r="Q691" i="23"/>
  <c r="P691" i="23"/>
  <c r="O691" i="23"/>
  <c r="T691" i="23" s="1"/>
  <c r="N691" i="23"/>
  <c r="M691" i="23"/>
  <c r="S690" i="23"/>
  <c r="R690" i="23"/>
  <c r="Q690" i="23"/>
  <c r="P690" i="23"/>
  <c r="O690" i="23"/>
  <c r="N690" i="23"/>
  <c r="T690" i="23" s="1"/>
  <c r="M690" i="23"/>
  <c r="S689" i="23"/>
  <c r="R689" i="23"/>
  <c r="Q689" i="23"/>
  <c r="P689" i="23"/>
  <c r="O689" i="23"/>
  <c r="N689" i="23"/>
  <c r="M689" i="23"/>
  <c r="T689" i="23" s="1"/>
  <c r="S688" i="23"/>
  <c r="R688" i="23"/>
  <c r="Q688" i="23"/>
  <c r="P688" i="23"/>
  <c r="T688" i="23" s="1"/>
  <c r="O688" i="23"/>
  <c r="N688" i="23"/>
  <c r="M688" i="23"/>
  <c r="S687" i="23"/>
  <c r="R687" i="23"/>
  <c r="Q687" i="23"/>
  <c r="P687" i="23"/>
  <c r="O687" i="23"/>
  <c r="T687" i="23" s="1"/>
  <c r="N687" i="23"/>
  <c r="M687" i="23"/>
  <c r="S686" i="23"/>
  <c r="R686" i="23"/>
  <c r="Q686" i="23"/>
  <c r="P686" i="23"/>
  <c r="O686" i="23"/>
  <c r="N686" i="23"/>
  <c r="M686" i="23"/>
  <c r="S685" i="23"/>
  <c r="R685" i="23"/>
  <c r="Q685" i="23"/>
  <c r="P685" i="23"/>
  <c r="O685" i="23"/>
  <c r="N685" i="23"/>
  <c r="M685" i="23"/>
  <c r="S684" i="23"/>
  <c r="R684" i="23"/>
  <c r="Q684" i="23"/>
  <c r="P684" i="23"/>
  <c r="O684" i="23"/>
  <c r="N684" i="23"/>
  <c r="M684" i="23"/>
  <c r="S683" i="23"/>
  <c r="R683" i="23"/>
  <c r="Q683" i="23"/>
  <c r="P683" i="23"/>
  <c r="O683" i="23"/>
  <c r="N683" i="23"/>
  <c r="M683" i="23"/>
  <c r="S682" i="23"/>
  <c r="R682" i="23"/>
  <c r="Q682" i="23"/>
  <c r="P682" i="23"/>
  <c r="O682" i="23"/>
  <c r="N682" i="23"/>
  <c r="M682" i="23"/>
  <c r="S681" i="23"/>
  <c r="R681" i="23"/>
  <c r="Q681" i="23"/>
  <c r="P681" i="23"/>
  <c r="O681" i="23"/>
  <c r="N681" i="23"/>
  <c r="M681" i="23"/>
  <c r="S680" i="23"/>
  <c r="R680" i="23"/>
  <c r="Q680" i="23"/>
  <c r="P680" i="23"/>
  <c r="T680" i="23" s="1"/>
  <c r="O680" i="23"/>
  <c r="N680" i="23"/>
  <c r="M680" i="23"/>
  <c r="S679" i="23"/>
  <c r="R679" i="23"/>
  <c r="Q679" i="23"/>
  <c r="P679" i="23"/>
  <c r="O679" i="23"/>
  <c r="N679" i="23"/>
  <c r="M679" i="23"/>
  <c r="S678" i="23"/>
  <c r="R678" i="23"/>
  <c r="Q678" i="23"/>
  <c r="P678" i="23"/>
  <c r="O678" i="23"/>
  <c r="N678" i="23"/>
  <c r="M678" i="23"/>
  <c r="S677" i="23"/>
  <c r="R677" i="23"/>
  <c r="Q677" i="23"/>
  <c r="P677" i="23"/>
  <c r="O677" i="23"/>
  <c r="N677" i="23"/>
  <c r="M677" i="23"/>
  <c r="S676" i="23"/>
  <c r="R676" i="23"/>
  <c r="Q676" i="23"/>
  <c r="P676" i="23"/>
  <c r="T676" i="23" s="1"/>
  <c r="O676" i="23"/>
  <c r="N676" i="23"/>
  <c r="M676" i="23"/>
  <c r="S675" i="23"/>
  <c r="R675" i="23"/>
  <c r="Q675" i="23"/>
  <c r="P675" i="23"/>
  <c r="O675" i="23"/>
  <c r="N675" i="23"/>
  <c r="M675" i="23"/>
  <c r="S674" i="23"/>
  <c r="R674" i="23"/>
  <c r="Q674" i="23"/>
  <c r="P674" i="23"/>
  <c r="O674" i="23"/>
  <c r="N674" i="23"/>
  <c r="M674" i="23"/>
  <c r="S673" i="23"/>
  <c r="R673" i="23"/>
  <c r="Q673" i="23"/>
  <c r="P673" i="23"/>
  <c r="O673" i="23"/>
  <c r="N673" i="23"/>
  <c r="M673" i="23"/>
  <c r="S672" i="23"/>
  <c r="R672" i="23"/>
  <c r="Q672" i="23"/>
  <c r="P672" i="23"/>
  <c r="T672" i="23" s="1"/>
  <c r="O672" i="23"/>
  <c r="N672" i="23"/>
  <c r="M672" i="23"/>
  <c r="S671" i="23"/>
  <c r="R671" i="23"/>
  <c r="Q671" i="23"/>
  <c r="P671" i="23"/>
  <c r="O671" i="23"/>
  <c r="T671" i="23" s="1"/>
  <c r="N671" i="23"/>
  <c r="M671" i="23"/>
  <c r="S670" i="23"/>
  <c r="R670" i="23"/>
  <c r="T670" i="23" s="1"/>
  <c r="Q670" i="23"/>
  <c r="P670" i="23"/>
  <c r="O670" i="23"/>
  <c r="N670" i="23"/>
  <c r="M670" i="23"/>
  <c r="S669" i="23"/>
  <c r="R669" i="23"/>
  <c r="Q669" i="23"/>
  <c r="P669" i="23"/>
  <c r="O669" i="23"/>
  <c r="N669" i="23"/>
  <c r="M669" i="23"/>
  <c r="S668" i="23"/>
  <c r="R668" i="23"/>
  <c r="Q668" i="23"/>
  <c r="P668" i="23"/>
  <c r="T668" i="23" s="1"/>
  <c r="O668" i="23"/>
  <c r="N668" i="23"/>
  <c r="M668" i="23"/>
  <c r="S667" i="23"/>
  <c r="R667" i="23"/>
  <c r="Q667" i="23"/>
  <c r="P667" i="23"/>
  <c r="O667" i="23"/>
  <c r="N667" i="23"/>
  <c r="M667" i="23"/>
  <c r="S666" i="23"/>
  <c r="R666" i="23"/>
  <c r="Q666" i="23"/>
  <c r="P666" i="23"/>
  <c r="O666" i="23"/>
  <c r="N666" i="23"/>
  <c r="T666" i="23" s="1"/>
  <c r="M666" i="23"/>
  <c r="S665" i="23"/>
  <c r="R665" i="23"/>
  <c r="Q665" i="23"/>
  <c r="P665" i="23"/>
  <c r="O665" i="23"/>
  <c r="N665" i="23"/>
  <c r="M665" i="23"/>
  <c r="S664" i="23"/>
  <c r="R664" i="23"/>
  <c r="Q664" i="23"/>
  <c r="P664" i="23"/>
  <c r="T664" i="23" s="1"/>
  <c r="O664" i="23"/>
  <c r="N664" i="23"/>
  <c r="M664" i="23"/>
  <c r="S663" i="23"/>
  <c r="R663" i="23"/>
  <c r="Q663" i="23"/>
  <c r="P663" i="23"/>
  <c r="O663" i="23"/>
  <c r="N663" i="23"/>
  <c r="M663" i="23"/>
  <c r="S662" i="23"/>
  <c r="R662" i="23"/>
  <c r="Q662" i="23"/>
  <c r="P662" i="23"/>
  <c r="O662" i="23"/>
  <c r="N662" i="23"/>
  <c r="T662" i="23" s="1"/>
  <c r="M662" i="23"/>
  <c r="S661" i="23"/>
  <c r="R661" i="23"/>
  <c r="Q661" i="23"/>
  <c r="P661" i="23"/>
  <c r="O661" i="23"/>
  <c r="N661" i="23"/>
  <c r="M661" i="23"/>
  <c r="S660" i="23"/>
  <c r="R660" i="23"/>
  <c r="Q660" i="23"/>
  <c r="P660" i="23"/>
  <c r="O660" i="23"/>
  <c r="N660" i="23"/>
  <c r="M660" i="23"/>
  <c r="S659" i="23"/>
  <c r="R659" i="23"/>
  <c r="Q659" i="23"/>
  <c r="P659" i="23"/>
  <c r="O659" i="23"/>
  <c r="N659" i="23"/>
  <c r="M659" i="23"/>
  <c r="S658" i="23"/>
  <c r="R658" i="23"/>
  <c r="Q658" i="23"/>
  <c r="P658" i="23"/>
  <c r="O658" i="23"/>
  <c r="N658" i="23"/>
  <c r="M658" i="23"/>
  <c r="S657" i="23"/>
  <c r="R657" i="23"/>
  <c r="Q657" i="23"/>
  <c r="P657" i="23"/>
  <c r="O657" i="23"/>
  <c r="N657" i="23"/>
  <c r="M657" i="23"/>
  <c r="S656" i="23"/>
  <c r="R656" i="23"/>
  <c r="Q656" i="23"/>
  <c r="P656" i="23"/>
  <c r="O656" i="23"/>
  <c r="N656" i="23"/>
  <c r="M656" i="23"/>
  <c r="S655" i="23"/>
  <c r="R655" i="23"/>
  <c r="Q655" i="23"/>
  <c r="P655" i="23"/>
  <c r="O655" i="23"/>
  <c r="N655" i="23"/>
  <c r="M655" i="23"/>
  <c r="S654" i="23"/>
  <c r="R654" i="23"/>
  <c r="Q654" i="23"/>
  <c r="P654" i="23"/>
  <c r="O654" i="23"/>
  <c r="N654" i="23"/>
  <c r="T654" i="23" s="1"/>
  <c r="M654" i="23"/>
  <c r="S653" i="23"/>
  <c r="R653" i="23"/>
  <c r="Q653" i="23"/>
  <c r="P653" i="23"/>
  <c r="O653" i="23"/>
  <c r="N653" i="23"/>
  <c r="M653" i="23"/>
  <c r="S652" i="23"/>
  <c r="R652" i="23"/>
  <c r="Q652" i="23"/>
  <c r="P652" i="23"/>
  <c r="O652" i="23"/>
  <c r="N652" i="23"/>
  <c r="M652" i="23"/>
  <c r="S651" i="23"/>
  <c r="R651" i="23"/>
  <c r="Q651" i="23"/>
  <c r="P651" i="23"/>
  <c r="O651" i="23"/>
  <c r="N651" i="23"/>
  <c r="M651" i="23"/>
  <c r="S650" i="23"/>
  <c r="R650" i="23"/>
  <c r="Q650" i="23"/>
  <c r="P650" i="23"/>
  <c r="O650" i="23"/>
  <c r="N650" i="23"/>
  <c r="T650" i="23" s="1"/>
  <c r="M650" i="23"/>
  <c r="S649" i="23"/>
  <c r="R649" i="23"/>
  <c r="Q649" i="23"/>
  <c r="P649" i="23"/>
  <c r="O649" i="23"/>
  <c r="N649" i="23"/>
  <c r="M649" i="23"/>
  <c r="S648" i="23"/>
  <c r="R648" i="23"/>
  <c r="Q648" i="23"/>
  <c r="P648" i="23"/>
  <c r="O648" i="23"/>
  <c r="N648" i="23"/>
  <c r="M648" i="23"/>
  <c r="S647" i="23"/>
  <c r="R647" i="23"/>
  <c r="Q647" i="23"/>
  <c r="P647" i="23"/>
  <c r="O647" i="23"/>
  <c r="N647" i="23"/>
  <c r="M647" i="23"/>
  <c r="S646" i="23"/>
  <c r="R646" i="23"/>
  <c r="Q646" i="23"/>
  <c r="P646" i="23"/>
  <c r="O646" i="23"/>
  <c r="N646" i="23"/>
  <c r="T646" i="23" s="1"/>
  <c r="M646" i="23"/>
  <c r="S645" i="23"/>
  <c r="R645" i="23"/>
  <c r="Q645" i="23"/>
  <c r="P645" i="23"/>
  <c r="O645" i="23"/>
  <c r="N645" i="23"/>
  <c r="M645" i="23"/>
  <c r="T645" i="23" s="1"/>
  <c r="S644" i="23"/>
  <c r="R644" i="23"/>
  <c r="Q644" i="23"/>
  <c r="P644" i="23"/>
  <c r="O644" i="23"/>
  <c r="N644" i="23"/>
  <c r="M644" i="23"/>
  <c r="S643" i="23"/>
  <c r="R643" i="23"/>
  <c r="Q643" i="23"/>
  <c r="P643" i="23"/>
  <c r="O643" i="23"/>
  <c r="N643" i="23"/>
  <c r="M643" i="23"/>
  <c r="S642" i="23"/>
  <c r="R642" i="23"/>
  <c r="Q642" i="23"/>
  <c r="P642" i="23"/>
  <c r="O642" i="23"/>
  <c r="N642" i="23"/>
  <c r="M642" i="23"/>
  <c r="S641" i="23"/>
  <c r="R641" i="23"/>
  <c r="Q641" i="23"/>
  <c r="P641" i="23"/>
  <c r="O641" i="23"/>
  <c r="N641" i="23"/>
  <c r="M641" i="23"/>
  <c r="T641" i="23" s="1"/>
  <c r="S640" i="23"/>
  <c r="R640" i="23"/>
  <c r="Q640" i="23"/>
  <c r="P640" i="23"/>
  <c r="O640" i="23"/>
  <c r="N640" i="23"/>
  <c r="M640" i="23"/>
  <c r="S639" i="23"/>
  <c r="R639" i="23"/>
  <c r="Q639" i="23"/>
  <c r="P639" i="23"/>
  <c r="O639" i="23"/>
  <c r="T639" i="23" s="1"/>
  <c r="N639" i="23"/>
  <c r="M639" i="23"/>
  <c r="S638" i="23"/>
  <c r="R638" i="23"/>
  <c r="Q638" i="23"/>
  <c r="P638" i="23"/>
  <c r="O638" i="23"/>
  <c r="N638" i="23"/>
  <c r="M638" i="23"/>
  <c r="S637" i="23"/>
  <c r="R637" i="23"/>
  <c r="Q637" i="23"/>
  <c r="P637" i="23"/>
  <c r="O637" i="23"/>
  <c r="N637" i="23"/>
  <c r="M637" i="23"/>
  <c r="T637" i="23" s="1"/>
  <c r="S636" i="23"/>
  <c r="R636" i="23"/>
  <c r="Q636" i="23"/>
  <c r="P636" i="23"/>
  <c r="O636" i="23"/>
  <c r="N636" i="23"/>
  <c r="M636" i="23"/>
  <c r="S635" i="23"/>
  <c r="R635" i="23"/>
  <c r="Q635" i="23"/>
  <c r="P635" i="23"/>
  <c r="O635" i="23"/>
  <c r="T635" i="23" s="1"/>
  <c r="N635" i="23"/>
  <c r="M635" i="23"/>
  <c r="S634" i="23"/>
  <c r="R634" i="23"/>
  <c r="Q634" i="23"/>
  <c r="P634" i="23"/>
  <c r="O634" i="23"/>
  <c r="N634" i="23"/>
  <c r="M634" i="23"/>
  <c r="S633" i="23"/>
  <c r="R633" i="23"/>
  <c r="Q633" i="23"/>
  <c r="P633" i="23"/>
  <c r="O633" i="23"/>
  <c r="N633" i="23"/>
  <c r="M633" i="23"/>
  <c r="T633" i="23" s="1"/>
  <c r="S632" i="23"/>
  <c r="R632" i="23"/>
  <c r="Q632" i="23"/>
  <c r="P632" i="23"/>
  <c r="O632" i="23"/>
  <c r="N632" i="23"/>
  <c r="M632" i="23"/>
  <c r="S631" i="23"/>
  <c r="R631" i="23"/>
  <c r="Q631" i="23"/>
  <c r="P631" i="23"/>
  <c r="O631" i="23"/>
  <c r="T631" i="23" s="1"/>
  <c r="N631" i="23"/>
  <c r="M631" i="23"/>
  <c r="S630" i="23"/>
  <c r="R630" i="23"/>
  <c r="Q630" i="23"/>
  <c r="P630" i="23"/>
  <c r="O630" i="23"/>
  <c r="N630" i="23"/>
  <c r="M630" i="23"/>
  <c r="S629" i="23"/>
  <c r="R629" i="23"/>
  <c r="Q629" i="23"/>
  <c r="P629" i="23"/>
  <c r="O629" i="23"/>
  <c r="N629" i="23"/>
  <c r="M629" i="23"/>
  <c r="T629" i="23" s="1"/>
  <c r="S628" i="23"/>
  <c r="R628" i="23"/>
  <c r="Q628" i="23"/>
  <c r="P628" i="23"/>
  <c r="O628" i="23"/>
  <c r="N628" i="23"/>
  <c r="M628" i="23"/>
  <c r="S627" i="23"/>
  <c r="R627" i="23"/>
  <c r="Q627" i="23"/>
  <c r="P627" i="23"/>
  <c r="O627" i="23"/>
  <c r="T627" i="23" s="1"/>
  <c r="N627" i="23"/>
  <c r="M627" i="23"/>
  <c r="S626" i="23"/>
  <c r="R626" i="23"/>
  <c r="Q626" i="23"/>
  <c r="P626" i="23"/>
  <c r="O626" i="23"/>
  <c r="N626" i="23"/>
  <c r="M626" i="23"/>
  <c r="S625" i="23"/>
  <c r="R625" i="23"/>
  <c r="Q625" i="23"/>
  <c r="P625" i="23"/>
  <c r="O625" i="23"/>
  <c r="N625" i="23"/>
  <c r="M625" i="23"/>
  <c r="T625" i="23" s="1"/>
  <c r="S624" i="23"/>
  <c r="R624" i="23"/>
  <c r="Q624" i="23"/>
  <c r="P624" i="23"/>
  <c r="O624" i="23"/>
  <c r="N624" i="23"/>
  <c r="M624" i="23"/>
  <c r="S623" i="23"/>
  <c r="R623" i="23"/>
  <c r="Q623" i="23"/>
  <c r="P623" i="23"/>
  <c r="O623" i="23"/>
  <c r="N623" i="23"/>
  <c r="M623" i="23"/>
  <c r="S622" i="23"/>
  <c r="R622" i="23"/>
  <c r="Q622" i="23"/>
  <c r="P622" i="23"/>
  <c r="O622" i="23"/>
  <c r="N622" i="23"/>
  <c r="M622" i="23"/>
  <c r="S621" i="23"/>
  <c r="R621" i="23"/>
  <c r="Q621" i="23"/>
  <c r="P621" i="23"/>
  <c r="O621" i="23"/>
  <c r="N621" i="23"/>
  <c r="M621" i="23"/>
  <c r="T621" i="23" s="1"/>
  <c r="S620" i="23"/>
  <c r="R620" i="23"/>
  <c r="Q620" i="23"/>
  <c r="P620" i="23"/>
  <c r="O620" i="23"/>
  <c r="N620" i="23"/>
  <c r="M620" i="23"/>
  <c r="S619" i="23"/>
  <c r="R619" i="23"/>
  <c r="Q619" i="23"/>
  <c r="P619" i="23"/>
  <c r="O619" i="23"/>
  <c r="T619" i="23" s="1"/>
  <c r="N619" i="23"/>
  <c r="M619" i="23"/>
  <c r="S618" i="23"/>
  <c r="R618" i="23"/>
  <c r="Q618" i="23"/>
  <c r="P618" i="23"/>
  <c r="O618" i="23"/>
  <c r="N618" i="23"/>
  <c r="M618" i="23"/>
  <c r="S617" i="23"/>
  <c r="R617" i="23"/>
  <c r="Q617" i="23"/>
  <c r="P617" i="23"/>
  <c r="O617" i="23"/>
  <c r="N617" i="23"/>
  <c r="M617" i="23"/>
  <c r="T617" i="23" s="1"/>
  <c r="S616" i="23"/>
  <c r="R616" i="23"/>
  <c r="Q616" i="23"/>
  <c r="P616" i="23"/>
  <c r="O616" i="23"/>
  <c r="N616" i="23"/>
  <c r="M616" i="23"/>
  <c r="S615" i="23"/>
  <c r="R615" i="23"/>
  <c r="Q615" i="23"/>
  <c r="P615" i="23"/>
  <c r="O615" i="23"/>
  <c r="T615" i="23" s="1"/>
  <c r="N615" i="23"/>
  <c r="M615" i="23"/>
  <c r="S614" i="23"/>
  <c r="R614" i="23"/>
  <c r="Q614" i="23"/>
  <c r="P614" i="23"/>
  <c r="O614" i="23"/>
  <c r="N614" i="23"/>
  <c r="M614" i="23"/>
  <c r="S613" i="23"/>
  <c r="R613" i="23"/>
  <c r="Q613" i="23"/>
  <c r="P613" i="23"/>
  <c r="O613" i="23"/>
  <c r="N613" i="23"/>
  <c r="M613" i="23"/>
  <c r="T613" i="23" s="1"/>
  <c r="S612" i="23"/>
  <c r="R612" i="23"/>
  <c r="Q612" i="23"/>
  <c r="P612" i="23"/>
  <c r="O612" i="23"/>
  <c r="N612" i="23"/>
  <c r="M612" i="23"/>
  <c r="S611" i="23"/>
  <c r="R611" i="23"/>
  <c r="Q611" i="23"/>
  <c r="P611" i="23"/>
  <c r="O611" i="23"/>
  <c r="T611" i="23" s="1"/>
  <c r="N611" i="23"/>
  <c r="M611" i="23"/>
  <c r="S610" i="23"/>
  <c r="R610" i="23"/>
  <c r="Q610" i="23"/>
  <c r="P610" i="23"/>
  <c r="O610" i="23"/>
  <c r="N610" i="23"/>
  <c r="M610" i="23"/>
  <c r="S609" i="23"/>
  <c r="R609" i="23"/>
  <c r="Q609" i="23"/>
  <c r="P609" i="23"/>
  <c r="O609" i="23"/>
  <c r="N609" i="23"/>
  <c r="M609" i="23"/>
  <c r="T609" i="23" s="1"/>
  <c r="S608" i="23"/>
  <c r="R608" i="23"/>
  <c r="Q608" i="23"/>
  <c r="P608" i="23"/>
  <c r="O608" i="23"/>
  <c r="N608" i="23"/>
  <c r="M608" i="23"/>
  <c r="S607" i="23"/>
  <c r="R607" i="23"/>
  <c r="Q607" i="23"/>
  <c r="P607" i="23"/>
  <c r="O607" i="23"/>
  <c r="N607" i="23"/>
  <c r="M607" i="23"/>
  <c r="S606" i="23"/>
  <c r="R606" i="23"/>
  <c r="Q606" i="23"/>
  <c r="P606" i="23"/>
  <c r="O606" i="23"/>
  <c r="N606" i="23"/>
  <c r="M606" i="23"/>
  <c r="S605" i="23"/>
  <c r="R605" i="23"/>
  <c r="Q605" i="23"/>
  <c r="P605" i="23"/>
  <c r="O605" i="23"/>
  <c r="N605" i="23"/>
  <c r="M605" i="23"/>
  <c r="S604" i="23"/>
  <c r="R604" i="23"/>
  <c r="Q604" i="23"/>
  <c r="P604" i="23"/>
  <c r="O604" i="23"/>
  <c r="N604" i="23"/>
  <c r="M604" i="23"/>
  <c r="S603" i="23"/>
  <c r="R603" i="23"/>
  <c r="Q603" i="23"/>
  <c r="P603" i="23"/>
  <c r="O603" i="23"/>
  <c r="T603" i="23" s="1"/>
  <c r="N603" i="23"/>
  <c r="M603" i="23"/>
  <c r="S602" i="23"/>
  <c r="R602" i="23"/>
  <c r="Q602" i="23"/>
  <c r="P602" i="23"/>
  <c r="O602" i="23"/>
  <c r="N602" i="23"/>
  <c r="M602" i="23"/>
  <c r="S601" i="23"/>
  <c r="R601" i="23"/>
  <c r="Q601" i="23"/>
  <c r="P601" i="23"/>
  <c r="O601" i="23"/>
  <c r="N601" i="23"/>
  <c r="M601" i="23"/>
  <c r="T601" i="23" s="1"/>
  <c r="S600" i="23"/>
  <c r="R600" i="23"/>
  <c r="Q600" i="23"/>
  <c r="P600" i="23"/>
  <c r="O600" i="23"/>
  <c r="N600" i="23"/>
  <c r="M600" i="23"/>
  <c r="S599" i="23"/>
  <c r="R599" i="23"/>
  <c r="Q599" i="23"/>
  <c r="P599" i="23"/>
  <c r="O599" i="23"/>
  <c r="T599" i="23" s="1"/>
  <c r="N599" i="23"/>
  <c r="M599" i="23"/>
  <c r="S598" i="23"/>
  <c r="R598" i="23"/>
  <c r="Q598" i="23"/>
  <c r="P598" i="23"/>
  <c r="O598" i="23"/>
  <c r="N598" i="23"/>
  <c r="M598" i="23"/>
  <c r="S597" i="23"/>
  <c r="R597" i="23"/>
  <c r="Q597" i="23"/>
  <c r="P597" i="23"/>
  <c r="O597" i="23"/>
  <c r="N597" i="23"/>
  <c r="M597" i="23"/>
  <c r="T597" i="23" s="1"/>
  <c r="S596" i="23"/>
  <c r="R596" i="23"/>
  <c r="Q596" i="23"/>
  <c r="P596" i="23"/>
  <c r="O596" i="23"/>
  <c r="N596" i="23"/>
  <c r="M596" i="23"/>
  <c r="S595" i="23"/>
  <c r="R595" i="23"/>
  <c r="Q595" i="23"/>
  <c r="P595" i="23"/>
  <c r="O595" i="23"/>
  <c r="T595" i="23" s="1"/>
  <c r="N595" i="23"/>
  <c r="M595" i="23"/>
  <c r="S594" i="23"/>
  <c r="R594" i="23"/>
  <c r="Q594" i="23"/>
  <c r="P594" i="23"/>
  <c r="O594" i="23"/>
  <c r="N594" i="23"/>
  <c r="M594" i="23"/>
  <c r="S593" i="23"/>
  <c r="R593" i="23"/>
  <c r="Q593" i="23"/>
  <c r="P593" i="23"/>
  <c r="O593" i="23"/>
  <c r="N593" i="23"/>
  <c r="M593" i="23"/>
  <c r="T593" i="23" s="1"/>
  <c r="S592" i="23"/>
  <c r="R592" i="23"/>
  <c r="Q592" i="23"/>
  <c r="P592" i="23"/>
  <c r="O592" i="23"/>
  <c r="N592" i="23"/>
  <c r="M592" i="23"/>
  <c r="S591" i="23"/>
  <c r="R591" i="23"/>
  <c r="Q591" i="23"/>
  <c r="P591" i="23"/>
  <c r="O591" i="23"/>
  <c r="T591" i="23" s="1"/>
  <c r="N591" i="23"/>
  <c r="M591" i="23"/>
  <c r="S590" i="23"/>
  <c r="R590" i="23"/>
  <c r="Q590" i="23"/>
  <c r="P590" i="23"/>
  <c r="O590" i="23"/>
  <c r="N590" i="23"/>
  <c r="M590" i="23"/>
  <c r="S589" i="23"/>
  <c r="R589" i="23"/>
  <c r="Q589" i="23"/>
  <c r="P589" i="23"/>
  <c r="O589" i="23"/>
  <c r="N589" i="23"/>
  <c r="M589" i="23"/>
  <c r="T589" i="23" s="1"/>
  <c r="S588" i="23"/>
  <c r="R588" i="23"/>
  <c r="Q588" i="23"/>
  <c r="P588" i="23"/>
  <c r="O588" i="23"/>
  <c r="N588" i="23"/>
  <c r="M588" i="23"/>
  <c r="S587" i="23"/>
  <c r="R587" i="23"/>
  <c r="Q587" i="23"/>
  <c r="P587" i="23"/>
  <c r="O587" i="23"/>
  <c r="T587" i="23" s="1"/>
  <c r="N587" i="23"/>
  <c r="M587" i="23"/>
  <c r="S586" i="23"/>
  <c r="R586" i="23"/>
  <c r="Q586" i="23"/>
  <c r="P586" i="23"/>
  <c r="O586" i="23"/>
  <c r="N586" i="23"/>
  <c r="T586" i="23" s="1"/>
  <c r="M586" i="23"/>
  <c r="S585" i="23"/>
  <c r="R585" i="23"/>
  <c r="Q585" i="23"/>
  <c r="P585" i="23"/>
  <c r="O585" i="23"/>
  <c r="N585" i="23"/>
  <c r="M585" i="23"/>
  <c r="T585" i="23" s="1"/>
  <c r="S584" i="23"/>
  <c r="R584" i="23"/>
  <c r="Q584" i="23"/>
  <c r="P584" i="23"/>
  <c r="T584" i="23" s="1"/>
  <c r="O584" i="23"/>
  <c r="N584" i="23"/>
  <c r="M584" i="23"/>
  <c r="S583" i="23"/>
  <c r="R583" i="23"/>
  <c r="Q583" i="23"/>
  <c r="P583" i="23"/>
  <c r="O583" i="23"/>
  <c r="T583" i="23" s="1"/>
  <c r="N583" i="23"/>
  <c r="M583" i="23"/>
  <c r="S582" i="23"/>
  <c r="R582" i="23"/>
  <c r="Q582" i="23"/>
  <c r="P582" i="23"/>
  <c r="O582" i="23"/>
  <c r="N582" i="23"/>
  <c r="M582" i="23"/>
  <c r="S581" i="23"/>
  <c r="R581" i="23"/>
  <c r="Q581" i="23"/>
  <c r="P581" i="23"/>
  <c r="O581" i="23"/>
  <c r="N581" i="23"/>
  <c r="M581" i="23"/>
  <c r="S580" i="23"/>
  <c r="R580" i="23"/>
  <c r="Q580" i="23"/>
  <c r="P580" i="23"/>
  <c r="T580" i="23" s="1"/>
  <c r="O580" i="23"/>
  <c r="N580" i="23"/>
  <c r="M580" i="23"/>
  <c r="S579" i="23"/>
  <c r="R579" i="23"/>
  <c r="Q579" i="23"/>
  <c r="P579" i="23"/>
  <c r="O579" i="23"/>
  <c r="N579" i="23"/>
  <c r="M579" i="23"/>
  <c r="S578" i="23"/>
  <c r="R578" i="23"/>
  <c r="Q578" i="23"/>
  <c r="P578" i="23"/>
  <c r="O578" i="23"/>
  <c r="N578" i="23"/>
  <c r="M578" i="23"/>
  <c r="S577" i="23"/>
  <c r="R577" i="23"/>
  <c r="Q577" i="23"/>
  <c r="P577" i="23"/>
  <c r="O577" i="23"/>
  <c r="N577" i="23"/>
  <c r="M577" i="23"/>
  <c r="S576" i="23"/>
  <c r="R576" i="23"/>
  <c r="Q576" i="23"/>
  <c r="P576" i="23"/>
  <c r="O576" i="23"/>
  <c r="N576" i="23"/>
  <c r="M576" i="23"/>
  <c r="S575" i="23"/>
  <c r="R575" i="23"/>
  <c r="Q575" i="23"/>
  <c r="P575" i="23"/>
  <c r="O575" i="23"/>
  <c r="N575" i="23"/>
  <c r="M575" i="23"/>
  <c r="S574" i="23"/>
  <c r="R574" i="23"/>
  <c r="Q574" i="23"/>
  <c r="P574" i="23"/>
  <c r="O574" i="23"/>
  <c r="N574" i="23"/>
  <c r="M574" i="23"/>
  <c r="S573" i="23"/>
  <c r="R573" i="23"/>
  <c r="Q573" i="23"/>
  <c r="P573" i="23"/>
  <c r="O573" i="23"/>
  <c r="N573" i="23"/>
  <c r="M573" i="23"/>
  <c r="S572" i="23"/>
  <c r="R572" i="23"/>
  <c r="Q572" i="23"/>
  <c r="P572" i="23"/>
  <c r="O572" i="23"/>
  <c r="N572" i="23"/>
  <c r="M572" i="23"/>
  <c r="S571" i="23"/>
  <c r="R571" i="23"/>
  <c r="Q571" i="23"/>
  <c r="P571" i="23"/>
  <c r="O571" i="23"/>
  <c r="N571" i="23"/>
  <c r="M571" i="23"/>
  <c r="S570" i="23"/>
  <c r="R570" i="23"/>
  <c r="Q570" i="23"/>
  <c r="P570" i="23"/>
  <c r="O570" i="23"/>
  <c r="N570" i="23"/>
  <c r="M570" i="23"/>
  <c r="S569" i="23"/>
  <c r="R569" i="23"/>
  <c r="Q569" i="23"/>
  <c r="P569" i="23"/>
  <c r="O569" i="23"/>
  <c r="N569" i="23"/>
  <c r="M569" i="23"/>
  <c r="S568" i="23"/>
  <c r="R568" i="23"/>
  <c r="Q568" i="23"/>
  <c r="P568" i="23"/>
  <c r="O568" i="23"/>
  <c r="N568" i="23"/>
  <c r="M568" i="23"/>
  <c r="S567" i="23"/>
  <c r="R567" i="23"/>
  <c r="Q567" i="23"/>
  <c r="P567" i="23"/>
  <c r="O567" i="23"/>
  <c r="N567" i="23"/>
  <c r="M567" i="23"/>
  <c r="S566" i="23"/>
  <c r="R566" i="23"/>
  <c r="Q566" i="23"/>
  <c r="P566" i="23"/>
  <c r="O566" i="23"/>
  <c r="N566" i="23"/>
  <c r="M566" i="23"/>
  <c r="S565" i="23"/>
  <c r="R565" i="23"/>
  <c r="Q565" i="23"/>
  <c r="P565" i="23"/>
  <c r="O565" i="23"/>
  <c r="N565" i="23"/>
  <c r="M565" i="23"/>
  <c r="S564" i="23"/>
  <c r="R564" i="23"/>
  <c r="Q564" i="23"/>
  <c r="P564" i="23"/>
  <c r="O564" i="23"/>
  <c r="N564" i="23"/>
  <c r="M564" i="23"/>
  <c r="S563" i="23"/>
  <c r="R563" i="23"/>
  <c r="Q563" i="23"/>
  <c r="P563" i="23"/>
  <c r="O563" i="23"/>
  <c r="N563" i="23"/>
  <c r="M563" i="23"/>
  <c r="S562" i="23"/>
  <c r="R562" i="23"/>
  <c r="Q562" i="23"/>
  <c r="P562" i="23"/>
  <c r="O562" i="23"/>
  <c r="N562" i="23"/>
  <c r="M562" i="23"/>
  <c r="S561" i="23"/>
  <c r="R561" i="23"/>
  <c r="Q561" i="23"/>
  <c r="P561" i="23"/>
  <c r="O561" i="23"/>
  <c r="N561" i="23"/>
  <c r="M561" i="23"/>
  <c r="T561" i="23" s="1"/>
  <c r="S560" i="23"/>
  <c r="R560" i="23"/>
  <c r="Q560" i="23"/>
  <c r="P560" i="23"/>
  <c r="T560" i="23" s="1"/>
  <c r="O560" i="23"/>
  <c r="N560" i="23"/>
  <c r="M560" i="23"/>
  <c r="S559" i="23"/>
  <c r="R559" i="23"/>
  <c r="Q559" i="23"/>
  <c r="P559" i="23"/>
  <c r="O559" i="23"/>
  <c r="T559" i="23" s="1"/>
  <c r="N559" i="23"/>
  <c r="M559" i="23"/>
  <c r="S558" i="23"/>
  <c r="R558" i="23"/>
  <c r="Q558" i="23"/>
  <c r="P558" i="23"/>
  <c r="O558" i="23"/>
  <c r="N558" i="23"/>
  <c r="T558" i="23" s="1"/>
  <c r="M558" i="23"/>
  <c r="S557" i="23"/>
  <c r="R557" i="23"/>
  <c r="Q557" i="23"/>
  <c r="P557" i="23"/>
  <c r="O557" i="23"/>
  <c r="N557" i="23"/>
  <c r="M557" i="23"/>
  <c r="S556" i="23"/>
  <c r="R556" i="23"/>
  <c r="Q556" i="23"/>
  <c r="P556" i="23"/>
  <c r="T556" i="23" s="1"/>
  <c r="O556" i="23"/>
  <c r="N556" i="23"/>
  <c r="M556" i="23"/>
  <c r="S555" i="23"/>
  <c r="R555" i="23"/>
  <c r="Q555" i="23"/>
  <c r="P555" i="23"/>
  <c r="O555" i="23"/>
  <c r="N555" i="23"/>
  <c r="M555" i="23"/>
  <c r="S554" i="23"/>
  <c r="R554" i="23"/>
  <c r="Q554" i="23"/>
  <c r="P554" i="23"/>
  <c r="O554" i="23"/>
  <c r="N554" i="23"/>
  <c r="M554" i="23"/>
  <c r="S553" i="23"/>
  <c r="R553" i="23"/>
  <c r="Q553" i="23"/>
  <c r="P553" i="23"/>
  <c r="O553" i="23"/>
  <c r="N553" i="23"/>
  <c r="M553" i="23"/>
  <c r="S552" i="23"/>
  <c r="R552" i="23"/>
  <c r="Q552" i="23"/>
  <c r="P552" i="23"/>
  <c r="T552" i="23" s="1"/>
  <c r="O552" i="23"/>
  <c r="N552" i="23"/>
  <c r="M552" i="23"/>
  <c r="S551" i="23"/>
  <c r="R551" i="23"/>
  <c r="Q551" i="23"/>
  <c r="P551" i="23"/>
  <c r="O551" i="23"/>
  <c r="T551" i="23" s="1"/>
  <c r="N551" i="23"/>
  <c r="M551" i="23"/>
  <c r="S550" i="23"/>
  <c r="R550" i="23"/>
  <c r="Q550" i="23"/>
  <c r="P550" i="23"/>
  <c r="O550" i="23"/>
  <c r="N550" i="23"/>
  <c r="T550" i="23" s="1"/>
  <c r="M550" i="23"/>
  <c r="S549" i="23"/>
  <c r="R549" i="23"/>
  <c r="Q549" i="23"/>
  <c r="P549" i="23"/>
  <c r="O549" i="23"/>
  <c r="N549" i="23"/>
  <c r="M549" i="23"/>
  <c r="S548" i="23"/>
  <c r="R548" i="23"/>
  <c r="Q548" i="23"/>
  <c r="P548" i="23"/>
  <c r="T548" i="23" s="1"/>
  <c r="O548" i="23"/>
  <c r="N548" i="23"/>
  <c r="M548" i="23"/>
  <c r="S547" i="23"/>
  <c r="R547" i="23"/>
  <c r="Q547" i="23"/>
  <c r="P547" i="23"/>
  <c r="O547" i="23"/>
  <c r="N547" i="23"/>
  <c r="M547" i="23"/>
  <c r="S546" i="23"/>
  <c r="R546" i="23"/>
  <c r="Q546" i="23"/>
  <c r="P546" i="23"/>
  <c r="O546" i="23"/>
  <c r="N546" i="23"/>
  <c r="M546" i="23"/>
  <c r="S545" i="23"/>
  <c r="R545" i="23"/>
  <c r="Q545" i="23"/>
  <c r="P545" i="23"/>
  <c r="O545" i="23"/>
  <c r="N545" i="23"/>
  <c r="M545" i="23"/>
  <c r="S544" i="23"/>
  <c r="R544" i="23"/>
  <c r="Q544" i="23"/>
  <c r="P544" i="23"/>
  <c r="T544" i="23" s="1"/>
  <c r="O544" i="23"/>
  <c r="N544" i="23"/>
  <c r="M544" i="23"/>
  <c r="S543" i="23"/>
  <c r="R543" i="23"/>
  <c r="Q543" i="23"/>
  <c r="P543" i="23"/>
  <c r="O543" i="23"/>
  <c r="T543" i="23" s="1"/>
  <c r="N543" i="23"/>
  <c r="M543" i="23"/>
  <c r="S542" i="23"/>
  <c r="R542" i="23"/>
  <c r="Q542" i="23"/>
  <c r="P542" i="23"/>
  <c r="O542" i="23"/>
  <c r="N542" i="23"/>
  <c r="T542" i="23" s="1"/>
  <c r="M542" i="23"/>
  <c r="S541" i="23"/>
  <c r="R541" i="23"/>
  <c r="Q541" i="23"/>
  <c r="P541" i="23"/>
  <c r="O541" i="23"/>
  <c r="N541" i="23"/>
  <c r="M541" i="23"/>
  <c r="S540" i="23"/>
  <c r="R540" i="23"/>
  <c r="Q540" i="23"/>
  <c r="P540" i="23"/>
  <c r="T540" i="23" s="1"/>
  <c r="O540" i="23"/>
  <c r="N540" i="23"/>
  <c r="M540" i="23"/>
  <c r="S539" i="23"/>
  <c r="R539" i="23"/>
  <c r="Q539" i="23"/>
  <c r="P539" i="23"/>
  <c r="O539" i="23"/>
  <c r="T539" i="23" s="1"/>
  <c r="N539" i="23"/>
  <c r="M539" i="23"/>
  <c r="S538" i="23"/>
  <c r="R538" i="23"/>
  <c r="Q538" i="23"/>
  <c r="P538" i="23"/>
  <c r="O538" i="23"/>
  <c r="N538" i="23"/>
  <c r="T538" i="23" s="1"/>
  <c r="M538" i="23"/>
  <c r="S537" i="23"/>
  <c r="R537" i="23"/>
  <c r="Q537" i="23"/>
  <c r="P537" i="23"/>
  <c r="O537" i="23"/>
  <c r="N537" i="23"/>
  <c r="M537" i="23"/>
  <c r="T537" i="23" s="1"/>
  <c r="S536" i="23"/>
  <c r="R536" i="23"/>
  <c r="Q536" i="23"/>
  <c r="P536" i="23"/>
  <c r="T536" i="23" s="1"/>
  <c r="O536" i="23"/>
  <c r="N536" i="23"/>
  <c r="M536" i="23"/>
  <c r="S535" i="23"/>
  <c r="R535" i="23"/>
  <c r="Q535" i="23"/>
  <c r="P535" i="23"/>
  <c r="O535" i="23"/>
  <c r="T535" i="23" s="1"/>
  <c r="N535" i="23"/>
  <c r="M535" i="23"/>
  <c r="S534" i="23"/>
  <c r="R534" i="23"/>
  <c r="Q534" i="23"/>
  <c r="P534" i="23"/>
  <c r="O534" i="23"/>
  <c r="N534" i="23"/>
  <c r="T534" i="23" s="1"/>
  <c r="M534" i="23"/>
  <c r="S533" i="23"/>
  <c r="R533" i="23"/>
  <c r="Q533" i="23"/>
  <c r="P533" i="23"/>
  <c r="O533" i="23"/>
  <c r="N533" i="23"/>
  <c r="M533" i="23"/>
  <c r="T533" i="23" s="1"/>
  <c r="S532" i="23"/>
  <c r="R532" i="23"/>
  <c r="Q532" i="23"/>
  <c r="P532" i="23"/>
  <c r="T532" i="23" s="1"/>
  <c r="O532" i="23"/>
  <c r="N532" i="23"/>
  <c r="M532" i="23"/>
  <c r="S531" i="23"/>
  <c r="R531" i="23"/>
  <c r="Q531" i="23"/>
  <c r="P531" i="23"/>
  <c r="O531" i="23"/>
  <c r="T531" i="23" s="1"/>
  <c r="N531" i="23"/>
  <c r="M531" i="23"/>
  <c r="S530" i="23"/>
  <c r="R530" i="23"/>
  <c r="Q530" i="23"/>
  <c r="P530" i="23"/>
  <c r="O530" i="23"/>
  <c r="N530" i="23"/>
  <c r="T530" i="23" s="1"/>
  <c r="M530" i="23"/>
  <c r="S529" i="23"/>
  <c r="R529" i="23"/>
  <c r="Q529" i="23"/>
  <c r="P529" i="23"/>
  <c r="O529" i="23"/>
  <c r="N529" i="23"/>
  <c r="M529" i="23"/>
  <c r="T529" i="23" s="1"/>
  <c r="S528" i="23"/>
  <c r="R528" i="23"/>
  <c r="Q528" i="23"/>
  <c r="P528" i="23"/>
  <c r="T528" i="23" s="1"/>
  <c r="O528" i="23"/>
  <c r="N528" i="23"/>
  <c r="M528" i="23"/>
  <c r="S527" i="23"/>
  <c r="R527" i="23"/>
  <c r="Q527" i="23"/>
  <c r="P527" i="23"/>
  <c r="O527" i="23"/>
  <c r="T527" i="23" s="1"/>
  <c r="N527" i="23"/>
  <c r="M527" i="23"/>
  <c r="S526" i="23"/>
  <c r="R526" i="23"/>
  <c r="Q526" i="23"/>
  <c r="P526" i="23"/>
  <c r="O526" i="23"/>
  <c r="N526" i="23"/>
  <c r="T526" i="23" s="1"/>
  <c r="M526" i="23"/>
  <c r="S525" i="23"/>
  <c r="R525" i="23"/>
  <c r="Q525" i="23"/>
  <c r="P525" i="23"/>
  <c r="O525" i="23"/>
  <c r="N525" i="23"/>
  <c r="M525" i="23"/>
  <c r="T525" i="23" s="1"/>
  <c r="S524" i="23"/>
  <c r="R524" i="23"/>
  <c r="Q524" i="23"/>
  <c r="P524" i="23"/>
  <c r="O524" i="23"/>
  <c r="N524" i="23"/>
  <c r="M524" i="23"/>
  <c r="S523" i="23"/>
  <c r="R523" i="23"/>
  <c r="Q523" i="23"/>
  <c r="P523" i="23"/>
  <c r="O523" i="23"/>
  <c r="T523" i="23" s="1"/>
  <c r="N523" i="23"/>
  <c r="M523" i="23"/>
  <c r="S522" i="23"/>
  <c r="R522" i="23"/>
  <c r="Q522" i="23"/>
  <c r="P522" i="23"/>
  <c r="O522" i="23"/>
  <c r="N522" i="23"/>
  <c r="T522" i="23" s="1"/>
  <c r="M522" i="23"/>
  <c r="S521" i="23"/>
  <c r="R521" i="23"/>
  <c r="Q521" i="23"/>
  <c r="P521" i="23"/>
  <c r="O521" i="23"/>
  <c r="N521" i="23"/>
  <c r="M521" i="23"/>
  <c r="T521" i="23" s="1"/>
  <c r="S520" i="23"/>
  <c r="R520" i="23"/>
  <c r="Q520" i="23"/>
  <c r="P520" i="23"/>
  <c r="T520" i="23" s="1"/>
  <c r="O520" i="23"/>
  <c r="N520" i="23"/>
  <c r="M520" i="23"/>
  <c r="S519" i="23"/>
  <c r="R519" i="23"/>
  <c r="Q519" i="23"/>
  <c r="P519" i="23"/>
  <c r="O519" i="23"/>
  <c r="T519" i="23" s="1"/>
  <c r="N519" i="23"/>
  <c r="M519" i="23"/>
  <c r="S518" i="23"/>
  <c r="R518" i="23"/>
  <c r="Q518" i="23"/>
  <c r="P518" i="23"/>
  <c r="O518" i="23"/>
  <c r="N518" i="23"/>
  <c r="T518" i="23" s="1"/>
  <c r="M518" i="23"/>
  <c r="S517" i="23"/>
  <c r="R517" i="23"/>
  <c r="Q517" i="23"/>
  <c r="P517" i="23"/>
  <c r="O517" i="23"/>
  <c r="N517" i="23"/>
  <c r="M517" i="23"/>
  <c r="T517" i="23" s="1"/>
  <c r="S516" i="23"/>
  <c r="R516" i="23"/>
  <c r="Q516" i="23"/>
  <c r="P516" i="23"/>
  <c r="O516" i="23"/>
  <c r="N516" i="23"/>
  <c r="M516" i="23"/>
  <c r="S515" i="23"/>
  <c r="R515" i="23"/>
  <c r="Q515" i="23"/>
  <c r="P515" i="23"/>
  <c r="O515" i="23"/>
  <c r="T515" i="23" s="1"/>
  <c r="N515" i="23"/>
  <c r="M515" i="23"/>
  <c r="S514" i="23"/>
  <c r="R514" i="23"/>
  <c r="Q514" i="23"/>
  <c r="P514" i="23"/>
  <c r="O514" i="23"/>
  <c r="N514" i="23"/>
  <c r="T514" i="23" s="1"/>
  <c r="M514" i="23"/>
  <c r="S513" i="23"/>
  <c r="R513" i="23"/>
  <c r="Q513" i="23"/>
  <c r="P513" i="23"/>
  <c r="O513" i="23"/>
  <c r="N513" i="23"/>
  <c r="M513" i="23"/>
  <c r="T513" i="23" s="1"/>
  <c r="S512" i="23"/>
  <c r="R512" i="23"/>
  <c r="Q512" i="23"/>
  <c r="P512" i="23"/>
  <c r="T512" i="23" s="1"/>
  <c r="O512" i="23"/>
  <c r="N512" i="23"/>
  <c r="M512" i="23"/>
  <c r="S511" i="23"/>
  <c r="R511" i="23"/>
  <c r="Q511" i="23"/>
  <c r="P511" i="23"/>
  <c r="O511" i="23"/>
  <c r="N511" i="23"/>
  <c r="M511" i="23"/>
  <c r="S510" i="23"/>
  <c r="R510" i="23"/>
  <c r="Q510" i="23"/>
  <c r="P510" i="23"/>
  <c r="O510" i="23"/>
  <c r="N510" i="23"/>
  <c r="T510" i="23" s="1"/>
  <c r="M510" i="23"/>
  <c r="S509" i="23"/>
  <c r="R509" i="23"/>
  <c r="Q509" i="23"/>
  <c r="P509" i="23"/>
  <c r="O509" i="23"/>
  <c r="N509" i="23"/>
  <c r="M509" i="23"/>
  <c r="T509" i="23" s="1"/>
  <c r="S508" i="23"/>
  <c r="R508" i="23"/>
  <c r="Q508" i="23"/>
  <c r="P508" i="23"/>
  <c r="O508" i="23"/>
  <c r="N508" i="23"/>
  <c r="M508" i="23"/>
  <c r="S507" i="23"/>
  <c r="R507" i="23"/>
  <c r="Q507" i="23"/>
  <c r="P507" i="23"/>
  <c r="O507" i="23"/>
  <c r="T507" i="23" s="1"/>
  <c r="N507" i="23"/>
  <c r="M507" i="23"/>
  <c r="S506" i="23"/>
  <c r="R506" i="23"/>
  <c r="Q506" i="23"/>
  <c r="P506" i="23"/>
  <c r="O506" i="23"/>
  <c r="N506" i="23"/>
  <c r="M506" i="23"/>
  <c r="S505" i="23"/>
  <c r="R505" i="23"/>
  <c r="Q505" i="23"/>
  <c r="P505" i="23"/>
  <c r="O505" i="23"/>
  <c r="N505" i="23"/>
  <c r="M505" i="23"/>
  <c r="S504" i="23"/>
  <c r="R504" i="23"/>
  <c r="Q504" i="23"/>
  <c r="P504" i="23"/>
  <c r="O504" i="23"/>
  <c r="N504" i="23"/>
  <c r="M504" i="23"/>
  <c r="S503" i="23"/>
  <c r="R503" i="23"/>
  <c r="Q503" i="23"/>
  <c r="P503" i="23"/>
  <c r="O503" i="23"/>
  <c r="N503" i="23"/>
  <c r="M503" i="23"/>
  <c r="S502" i="23"/>
  <c r="R502" i="23"/>
  <c r="Q502" i="23"/>
  <c r="P502" i="23"/>
  <c r="O502" i="23"/>
  <c r="N502" i="23"/>
  <c r="M502" i="23"/>
  <c r="S501" i="23"/>
  <c r="R501" i="23"/>
  <c r="Q501" i="23"/>
  <c r="P501" i="23"/>
  <c r="O501" i="23"/>
  <c r="N501" i="23"/>
  <c r="M501" i="23"/>
  <c r="S500" i="23"/>
  <c r="R500" i="23"/>
  <c r="Q500" i="23"/>
  <c r="P500" i="23"/>
  <c r="O500" i="23"/>
  <c r="N500" i="23"/>
  <c r="M500" i="23"/>
  <c r="S499" i="23"/>
  <c r="R499" i="23"/>
  <c r="Q499" i="23"/>
  <c r="P499" i="23"/>
  <c r="O499" i="23"/>
  <c r="N499" i="23"/>
  <c r="M499" i="23"/>
  <c r="S498" i="23"/>
  <c r="R498" i="23"/>
  <c r="Q498" i="23"/>
  <c r="P498" i="23"/>
  <c r="O498" i="23"/>
  <c r="N498" i="23"/>
  <c r="M498" i="23"/>
  <c r="S497" i="23"/>
  <c r="R497" i="23"/>
  <c r="Q497" i="23"/>
  <c r="P497" i="23"/>
  <c r="O497" i="23"/>
  <c r="N497" i="23"/>
  <c r="M497" i="23"/>
  <c r="S496" i="23"/>
  <c r="R496" i="23"/>
  <c r="Q496" i="23"/>
  <c r="P496" i="23"/>
  <c r="O496" i="23"/>
  <c r="N496" i="23"/>
  <c r="M496" i="23"/>
  <c r="S495" i="23"/>
  <c r="R495" i="23"/>
  <c r="Q495" i="23"/>
  <c r="P495" i="23"/>
  <c r="O495" i="23"/>
  <c r="N495" i="23"/>
  <c r="M495" i="23"/>
  <c r="S494" i="23"/>
  <c r="R494" i="23"/>
  <c r="Q494" i="23"/>
  <c r="P494" i="23"/>
  <c r="O494" i="23"/>
  <c r="N494" i="23"/>
  <c r="M494" i="23"/>
  <c r="S493" i="23"/>
  <c r="R493" i="23"/>
  <c r="Q493" i="23"/>
  <c r="P493" i="23"/>
  <c r="O493" i="23"/>
  <c r="N493" i="23"/>
  <c r="M493" i="23"/>
  <c r="S492" i="23"/>
  <c r="R492" i="23"/>
  <c r="Q492" i="23"/>
  <c r="P492" i="23"/>
  <c r="O492" i="23"/>
  <c r="N492" i="23"/>
  <c r="M492" i="23"/>
  <c r="S491" i="23"/>
  <c r="R491" i="23"/>
  <c r="Q491" i="23"/>
  <c r="P491" i="23"/>
  <c r="O491" i="23"/>
  <c r="N491" i="23"/>
  <c r="M491" i="23"/>
  <c r="S490" i="23"/>
  <c r="R490" i="23"/>
  <c r="Q490" i="23"/>
  <c r="P490" i="23"/>
  <c r="O490" i="23"/>
  <c r="N490" i="23"/>
  <c r="M490" i="23"/>
  <c r="S489" i="23"/>
  <c r="R489" i="23"/>
  <c r="Q489" i="23"/>
  <c r="P489" i="23"/>
  <c r="O489" i="23"/>
  <c r="N489" i="23"/>
  <c r="M489" i="23"/>
  <c r="S488" i="23"/>
  <c r="R488" i="23"/>
  <c r="Q488" i="23"/>
  <c r="P488" i="23"/>
  <c r="O488" i="23"/>
  <c r="N488" i="23"/>
  <c r="M488" i="23"/>
  <c r="S487" i="23"/>
  <c r="R487" i="23"/>
  <c r="Q487" i="23"/>
  <c r="P487" i="23"/>
  <c r="O487" i="23"/>
  <c r="N487" i="23"/>
  <c r="M487" i="23"/>
  <c r="S486" i="23"/>
  <c r="R486" i="23"/>
  <c r="Q486" i="23"/>
  <c r="P486" i="23"/>
  <c r="O486" i="23"/>
  <c r="N486" i="23"/>
  <c r="T486" i="23" s="1"/>
  <c r="M486" i="23"/>
  <c r="S485" i="23"/>
  <c r="R485" i="23"/>
  <c r="Q485" i="23"/>
  <c r="P485" i="23"/>
  <c r="O485" i="23"/>
  <c r="N485" i="23"/>
  <c r="M485" i="23"/>
  <c r="S484" i="23"/>
  <c r="R484" i="23"/>
  <c r="Q484" i="23"/>
  <c r="P484" i="23"/>
  <c r="O484" i="23"/>
  <c r="N484" i="23"/>
  <c r="M484" i="23"/>
  <c r="S483" i="23"/>
  <c r="R483" i="23"/>
  <c r="Q483" i="23"/>
  <c r="P483" i="23"/>
  <c r="O483" i="23"/>
  <c r="N483" i="23"/>
  <c r="M483" i="23"/>
  <c r="S482" i="23"/>
  <c r="R482" i="23"/>
  <c r="Q482" i="23"/>
  <c r="P482" i="23"/>
  <c r="O482" i="23"/>
  <c r="N482" i="23"/>
  <c r="T482" i="23" s="1"/>
  <c r="M482" i="23"/>
  <c r="S481" i="23"/>
  <c r="R481" i="23"/>
  <c r="Q481" i="23"/>
  <c r="P481" i="23"/>
  <c r="O481" i="23"/>
  <c r="N481" i="23"/>
  <c r="M481" i="23"/>
  <c r="S480" i="23"/>
  <c r="R480" i="23"/>
  <c r="Q480" i="23"/>
  <c r="P480" i="23"/>
  <c r="O480" i="23"/>
  <c r="N480" i="23"/>
  <c r="M480" i="23"/>
  <c r="S479" i="23"/>
  <c r="R479" i="23"/>
  <c r="Q479" i="23"/>
  <c r="P479" i="23"/>
  <c r="O479" i="23"/>
  <c r="N479" i="23"/>
  <c r="M479" i="23"/>
  <c r="S478" i="23"/>
  <c r="R478" i="23"/>
  <c r="Q478" i="23"/>
  <c r="P478" i="23"/>
  <c r="O478" i="23"/>
  <c r="N478" i="23"/>
  <c r="T478" i="23" s="1"/>
  <c r="M478" i="23"/>
  <c r="S477" i="23"/>
  <c r="R477" i="23"/>
  <c r="Q477" i="23"/>
  <c r="P477" i="23"/>
  <c r="O477" i="23"/>
  <c r="N477" i="23"/>
  <c r="M477" i="23"/>
  <c r="S476" i="23"/>
  <c r="R476" i="23"/>
  <c r="Q476" i="23"/>
  <c r="P476" i="23"/>
  <c r="O476" i="23"/>
  <c r="N476" i="23"/>
  <c r="M476" i="23"/>
  <c r="S475" i="23"/>
  <c r="R475" i="23"/>
  <c r="Q475" i="23"/>
  <c r="P475" i="23"/>
  <c r="O475" i="23"/>
  <c r="N475" i="23"/>
  <c r="M475" i="23"/>
  <c r="S474" i="23"/>
  <c r="R474" i="23"/>
  <c r="Q474" i="23"/>
  <c r="P474" i="23"/>
  <c r="O474" i="23"/>
  <c r="N474" i="23"/>
  <c r="T474" i="23" s="1"/>
  <c r="M474" i="23"/>
  <c r="S473" i="23"/>
  <c r="R473" i="23"/>
  <c r="Q473" i="23"/>
  <c r="P473" i="23"/>
  <c r="O473" i="23"/>
  <c r="N473" i="23"/>
  <c r="M473" i="23"/>
  <c r="S472" i="23"/>
  <c r="R472" i="23"/>
  <c r="Q472" i="23"/>
  <c r="P472" i="23"/>
  <c r="O472" i="23"/>
  <c r="N472" i="23"/>
  <c r="M472" i="23"/>
  <c r="S471" i="23"/>
  <c r="R471" i="23"/>
  <c r="Q471" i="23"/>
  <c r="P471" i="23"/>
  <c r="O471" i="23"/>
  <c r="N471" i="23"/>
  <c r="M471" i="23"/>
  <c r="S470" i="23"/>
  <c r="R470" i="23"/>
  <c r="Q470" i="23"/>
  <c r="P470" i="23"/>
  <c r="O470" i="23"/>
  <c r="N470" i="23"/>
  <c r="T470" i="23" s="1"/>
  <c r="M470" i="23"/>
  <c r="S469" i="23"/>
  <c r="R469" i="23"/>
  <c r="Q469" i="23"/>
  <c r="P469" i="23"/>
  <c r="O469" i="23"/>
  <c r="N469" i="23"/>
  <c r="M469" i="23"/>
  <c r="S468" i="23"/>
  <c r="R468" i="23"/>
  <c r="Q468" i="23"/>
  <c r="P468" i="23"/>
  <c r="O468" i="23"/>
  <c r="N468" i="23"/>
  <c r="M468" i="23"/>
  <c r="S467" i="23"/>
  <c r="R467" i="23"/>
  <c r="Q467" i="23"/>
  <c r="P467" i="23"/>
  <c r="O467" i="23"/>
  <c r="N467" i="23"/>
  <c r="M467" i="23"/>
  <c r="S466" i="23"/>
  <c r="R466" i="23"/>
  <c r="Q466" i="23"/>
  <c r="P466" i="23"/>
  <c r="O466" i="23"/>
  <c r="N466" i="23"/>
  <c r="T466" i="23" s="1"/>
  <c r="M466" i="23"/>
  <c r="S465" i="23"/>
  <c r="R465" i="23"/>
  <c r="Q465" i="23"/>
  <c r="P465" i="23"/>
  <c r="O465" i="23"/>
  <c r="N465" i="23"/>
  <c r="M465" i="23"/>
  <c r="S464" i="23"/>
  <c r="R464" i="23"/>
  <c r="Q464" i="23"/>
  <c r="P464" i="23"/>
  <c r="O464" i="23"/>
  <c r="N464" i="23"/>
  <c r="M464" i="23"/>
  <c r="S463" i="23"/>
  <c r="R463" i="23"/>
  <c r="Q463" i="23"/>
  <c r="P463" i="23"/>
  <c r="O463" i="23"/>
  <c r="N463" i="23"/>
  <c r="M463" i="23"/>
  <c r="S462" i="23"/>
  <c r="R462" i="23"/>
  <c r="Q462" i="23"/>
  <c r="P462" i="23"/>
  <c r="O462" i="23"/>
  <c r="N462" i="23"/>
  <c r="T462" i="23" s="1"/>
  <c r="M462" i="23"/>
  <c r="S461" i="23"/>
  <c r="R461" i="23"/>
  <c r="Q461" i="23"/>
  <c r="P461" i="23"/>
  <c r="O461" i="23"/>
  <c r="N461" i="23"/>
  <c r="M461" i="23"/>
  <c r="S460" i="23"/>
  <c r="R460" i="23"/>
  <c r="Q460" i="23"/>
  <c r="P460" i="23"/>
  <c r="O460" i="23"/>
  <c r="N460" i="23"/>
  <c r="M460" i="23"/>
  <c r="S459" i="23"/>
  <c r="R459" i="23"/>
  <c r="Q459" i="23"/>
  <c r="P459" i="23"/>
  <c r="O459" i="23"/>
  <c r="N459" i="23"/>
  <c r="M459" i="23"/>
  <c r="S458" i="23"/>
  <c r="R458" i="23"/>
  <c r="Q458" i="23"/>
  <c r="P458" i="23"/>
  <c r="O458" i="23"/>
  <c r="N458" i="23"/>
  <c r="T458" i="23" s="1"/>
  <c r="M458" i="23"/>
  <c r="S457" i="23"/>
  <c r="R457" i="23"/>
  <c r="Q457" i="23"/>
  <c r="P457" i="23"/>
  <c r="O457" i="23"/>
  <c r="N457" i="23"/>
  <c r="M457" i="23"/>
  <c r="S456" i="23"/>
  <c r="R456" i="23"/>
  <c r="Q456" i="23"/>
  <c r="P456" i="23"/>
  <c r="O456" i="23"/>
  <c r="N456" i="23"/>
  <c r="M456" i="23"/>
  <c r="S455" i="23"/>
  <c r="R455" i="23"/>
  <c r="Q455" i="23"/>
  <c r="P455" i="23"/>
  <c r="O455" i="23"/>
  <c r="N455" i="23"/>
  <c r="M455" i="23"/>
  <c r="S454" i="23"/>
  <c r="R454" i="23"/>
  <c r="Q454" i="23"/>
  <c r="P454" i="23"/>
  <c r="O454" i="23"/>
  <c r="N454" i="23"/>
  <c r="T454" i="23" s="1"/>
  <c r="M454" i="23"/>
  <c r="S453" i="23"/>
  <c r="R453" i="23"/>
  <c r="Q453" i="23"/>
  <c r="P453" i="23"/>
  <c r="O453" i="23"/>
  <c r="N453" i="23"/>
  <c r="M453" i="23"/>
  <c r="S452" i="23"/>
  <c r="R452" i="23"/>
  <c r="Q452" i="23"/>
  <c r="P452" i="23"/>
  <c r="O452" i="23"/>
  <c r="N452" i="23"/>
  <c r="M452" i="23"/>
  <c r="S451" i="23"/>
  <c r="R451" i="23"/>
  <c r="Q451" i="23"/>
  <c r="P451" i="23"/>
  <c r="O451" i="23"/>
  <c r="N451" i="23"/>
  <c r="M451" i="23"/>
  <c r="S450" i="23"/>
  <c r="R450" i="23"/>
  <c r="Q450" i="23"/>
  <c r="P450" i="23"/>
  <c r="O450" i="23"/>
  <c r="N450" i="23"/>
  <c r="T450" i="23" s="1"/>
  <c r="M450" i="23"/>
  <c r="S449" i="23"/>
  <c r="R449" i="23"/>
  <c r="Q449" i="23"/>
  <c r="P449" i="23"/>
  <c r="O449" i="23"/>
  <c r="N449" i="23"/>
  <c r="M449" i="23"/>
  <c r="S448" i="23"/>
  <c r="R448" i="23"/>
  <c r="Q448" i="23"/>
  <c r="P448" i="23"/>
  <c r="O448" i="23"/>
  <c r="N448" i="23"/>
  <c r="M448" i="23"/>
  <c r="S447" i="23"/>
  <c r="R447" i="23"/>
  <c r="Q447" i="23"/>
  <c r="P447" i="23"/>
  <c r="O447" i="23"/>
  <c r="N447" i="23"/>
  <c r="M447" i="23"/>
  <c r="S446" i="23"/>
  <c r="R446" i="23"/>
  <c r="Q446" i="23"/>
  <c r="P446" i="23"/>
  <c r="O446" i="23"/>
  <c r="N446" i="23"/>
  <c r="T446" i="23" s="1"/>
  <c r="M446" i="23"/>
  <c r="S445" i="23"/>
  <c r="R445" i="23"/>
  <c r="Q445" i="23"/>
  <c r="P445" i="23"/>
  <c r="O445" i="23"/>
  <c r="N445" i="23"/>
  <c r="M445" i="23"/>
  <c r="S444" i="23"/>
  <c r="R444" i="23"/>
  <c r="Q444" i="23"/>
  <c r="P444" i="23"/>
  <c r="O444" i="23"/>
  <c r="N444" i="23"/>
  <c r="M444" i="23"/>
  <c r="S443" i="23"/>
  <c r="R443" i="23"/>
  <c r="Q443" i="23"/>
  <c r="P443" i="23"/>
  <c r="O443" i="23"/>
  <c r="N443" i="23"/>
  <c r="M443" i="23"/>
  <c r="S442" i="23"/>
  <c r="R442" i="23"/>
  <c r="Q442" i="23"/>
  <c r="P442" i="23"/>
  <c r="O442" i="23"/>
  <c r="N442" i="23"/>
  <c r="T442" i="23" s="1"/>
  <c r="M442" i="23"/>
  <c r="S441" i="23"/>
  <c r="R441" i="23"/>
  <c r="Q441" i="23"/>
  <c r="P441" i="23"/>
  <c r="O441" i="23"/>
  <c r="N441" i="23"/>
  <c r="M441" i="23"/>
  <c r="S440" i="23"/>
  <c r="R440" i="23"/>
  <c r="Q440" i="23"/>
  <c r="P440" i="23"/>
  <c r="O440" i="23"/>
  <c r="N440" i="23"/>
  <c r="M440" i="23"/>
  <c r="S439" i="23"/>
  <c r="R439" i="23"/>
  <c r="Q439" i="23"/>
  <c r="P439" i="23"/>
  <c r="O439" i="23"/>
  <c r="N439" i="23"/>
  <c r="M439" i="23"/>
  <c r="S438" i="23"/>
  <c r="R438" i="23"/>
  <c r="Q438" i="23"/>
  <c r="P438" i="23"/>
  <c r="O438" i="23"/>
  <c r="N438" i="23"/>
  <c r="T438" i="23" s="1"/>
  <c r="M438" i="23"/>
  <c r="S437" i="23"/>
  <c r="R437" i="23"/>
  <c r="Q437" i="23"/>
  <c r="P437" i="23"/>
  <c r="O437" i="23"/>
  <c r="N437" i="23"/>
  <c r="M437" i="23"/>
  <c r="S436" i="23"/>
  <c r="R436" i="23"/>
  <c r="Q436" i="23"/>
  <c r="P436" i="23"/>
  <c r="O436" i="23"/>
  <c r="N436" i="23"/>
  <c r="M436" i="23"/>
  <c r="S435" i="23"/>
  <c r="R435" i="23"/>
  <c r="Q435" i="23"/>
  <c r="P435" i="23"/>
  <c r="O435" i="23"/>
  <c r="N435" i="23"/>
  <c r="M435" i="23"/>
  <c r="S434" i="23"/>
  <c r="R434" i="23"/>
  <c r="Q434" i="23"/>
  <c r="P434" i="23"/>
  <c r="O434" i="23"/>
  <c r="N434" i="23"/>
  <c r="T434" i="23" s="1"/>
  <c r="M434" i="23"/>
  <c r="S433" i="23"/>
  <c r="R433" i="23"/>
  <c r="Q433" i="23"/>
  <c r="P433" i="23"/>
  <c r="O433" i="23"/>
  <c r="N433" i="23"/>
  <c r="M433" i="23"/>
  <c r="S432" i="23"/>
  <c r="R432" i="23"/>
  <c r="Q432" i="23"/>
  <c r="P432" i="23"/>
  <c r="O432" i="23"/>
  <c r="N432" i="23"/>
  <c r="M432" i="23"/>
  <c r="S431" i="23"/>
  <c r="R431" i="23"/>
  <c r="Q431" i="23"/>
  <c r="P431" i="23"/>
  <c r="O431" i="23"/>
  <c r="N431" i="23"/>
  <c r="M431" i="23"/>
  <c r="S430" i="23"/>
  <c r="R430" i="23"/>
  <c r="Q430" i="23"/>
  <c r="P430" i="23"/>
  <c r="O430" i="23"/>
  <c r="N430" i="23"/>
  <c r="T430" i="23" s="1"/>
  <c r="M430" i="23"/>
  <c r="S429" i="23"/>
  <c r="R429" i="23"/>
  <c r="Q429" i="23"/>
  <c r="P429" i="23"/>
  <c r="O429" i="23"/>
  <c r="N429" i="23"/>
  <c r="M429" i="23"/>
  <c r="S428" i="23"/>
  <c r="R428" i="23"/>
  <c r="Q428" i="23"/>
  <c r="P428" i="23"/>
  <c r="O428" i="23"/>
  <c r="N428" i="23"/>
  <c r="M428" i="23"/>
  <c r="S427" i="23"/>
  <c r="R427" i="23"/>
  <c r="Q427" i="23"/>
  <c r="P427" i="23"/>
  <c r="O427" i="23"/>
  <c r="N427" i="23"/>
  <c r="M427" i="23"/>
  <c r="S426" i="23"/>
  <c r="R426" i="23"/>
  <c r="Q426" i="23"/>
  <c r="P426" i="23"/>
  <c r="O426" i="23"/>
  <c r="N426" i="23"/>
  <c r="T426" i="23" s="1"/>
  <c r="M426" i="23"/>
  <c r="S425" i="23"/>
  <c r="R425" i="23"/>
  <c r="Q425" i="23"/>
  <c r="P425" i="23"/>
  <c r="O425" i="23"/>
  <c r="N425" i="23"/>
  <c r="M425" i="23"/>
  <c r="S424" i="23"/>
  <c r="R424" i="23"/>
  <c r="Q424" i="23"/>
  <c r="P424" i="23"/>
  <c r="O424" i="23"/>
  <c r="N424" i="23"/>
  <c r="M424" i="23"/>
  <c r="S423" i="23"/>
  <c r="R423" i="23"/>
  <c r="Q423" i="23"/>
  <c r="P423" i="23"/>
  <c r="O423" i="23"/>
  <c r="N423" i="23"/>
  <c r="M423" i="23"/>
  <c r="S422" i="23"/>
  <c r="R422" i="23"/>
  <c r="Q422" i="23"/>
  <c r="P422" i="23"/>
  <c r="O422" i="23"/>
  <c r="N422" i="23"/>
  <c r="M422" i="23"/>
  <c r="S421" i="23"/>
  <c r="R421" i="23"/>
  <c r="Q421" i="23"/>
  <c r="P421" i="23"/>
  <c r="O421" i="23"/>
  <c r="N421" i="23"/>
  <c r="M421" i="23"/>
  <c r="T421" i="23" s="1"/>
  <c r="S420" i="23"/>
  <c r="R420" i="23"/>
  <c r="Q420" i="23"/>
  <c r="P420" i="23"/>
  <c r="O420" i="23"/>
  <c r="N420" i="23"/>
  <c r="M420" i="23"/>
  <c r="S419" i="23"/>
  <c r="R419" i="23"/>
  <c r="Q419" i="23"/>
  <c r="P419" i="23"/>
  <c r="O419" i="23"/>
  <c r="N419" i="23"/>
  <c r="M419" i="23"/>
  <c r="S418" i="23"/>
  <c r="R418" i="23"/>
  <c r="Q418" i="23"/>
  <c r="P418" i="23"/>
  <c r="O418" i="23"/>
  <c r="N418" i="23"/>
  <c r="T418" i="23" s="1"/>
  <c r="M418" i="23"/>
  <c r="S417" i="23"/>
  <c r="R417" i="23"/>
  <c r="Q417" i="23"/>
  <c r="P417" i="23"/>
  <c r="O417" i="23"/>
  <c r="N417" i="23"/>
  <c r="M417" i="23"/>
  <c r="S416" i="23"/>
  <c r="R416" i="23"/>
  <c r="Q416" i="23"/>
  <c r="P416" i="23"/>
  <c r="O416" i="23"/>
  <c r="N416" i="23"/>
  <c r="M416" i="23"/>
  <c r="D416" i="23"/>
  <c r="E416" i="23"/>
  <c r="F416" i="23"/>
  <c r="G416" i="23"/>
  <c r="H416" i="23"/>
  <c r="I416" i="23"/>
  <c r="AA816" i="23"/>
  <c r="AH816" i="23" s="1"/>
  <c r="AF816" i="23"/>
  <c r="AE816" i="23"/>
  <c r="AB816" i="23"/>
  <c r="BF816" i="23"/>
  <c r="BD816" i="23"/>
  <c r="BC816" i="23"/>
  <c r="BB816" i="23"/>
  <c r="AZ816" i="23"/>
  <c r="C816" i="23"/>
  <c r="BA815" i="23"/>
  <c r="BF815" i="23"/>
  <c r="BE815" i="23"/>
  <c r="BC815" i="23"/>
  <c r="BB815" i="23"/>
  <c r="C815" i="23"/>
  <c r="BF814" i="23"/>
  <c r="BB814" i="23"/>
  <c r="AJ814" i="23"/>
  <c r="BE814" i="23"/>
  <c r="BD814" i="23"/>
  <c r="BA814" i="23"/>
  <c r="AZ814" i="23"/>
  <c r="C814" i="23"/>
  <c r="BD813" i="23"/>
  <c r="BC813" i="23"/>
  <c r="AZ813" i="23"/>
  <c r="BE813" i="23"/>
  <c r="BA813" i="23"/>
  <c r="C813" i="23"/>
  <c r="BF812" i="23"/>
  <c r="BC812" i="23"/>
  <c r="BB812" i="23"/>
  <c r="T812" i="23"/>
  <c r="AJ812" i="23"/>
  <c r="BD812" i="23"/>
  <c r="AZ812" i="23"/>
  <c r="C812" i="23"/>
  <c r="BF811" i="23"/>
  <c r="BE811" i="23"/>
  <c r="BC811" i="23"/>
  <c r="BB811" i="23"/>
  <c r="BA811" i="23"/>
  <c r="C811" i="23"/>
  <c r="BF810" i="23"/>
  <c r="BE810" i="23"/>
  <c r="BB810" i="23"/>
  <c r="BA810" i="23"/>
  <c r="BD810" i="23"/>
  <c r="AZ810" i="23"/>
  <c r="C810" i="23"/>
  <c r="BE809" i="23"/>
  <c r="BD809" i="23"/>
  <c r="BA809" i="23"/>
  <c r="AZ809" i="23"/>
  <c r="BC809" i="23"/>
  <c r="C809" i="23"/>
  <c r="BF808" i="23"/>
  <c r="BB808" i="23"/>
  <c r="AJ808" i="23"/>
  <c r="BD808" i="23"/>
  <c r="BC808" i="23"/>
  <c r="AZ808" i="23"/>
  <c r="C808" i="23"/>
  <c r="BE807" i="23"/>
  <c r="BC807" i="23"/>
  <c r="BF807" i="23"/>
  <c r="BB807" i="23"/>
  <c r="BA807" i="23"/>
  <c r="C807" i="23"/>
  <c r="BF806" i="23"/>
  <c r="BE806" i="23"/>
  <c r="BB806" i="23"/>
  <c r="BA806" i="23"/>
  <c r="AJ806" i="23"/>
  <c r="BD806" i="23"/>
  <c r="AZ806" i="23"/>
  <c r="C806" i="23"/>
  <c r="BE805" i="23"/>
  <c r="BA805" i="23"/>
  <c r="AJ805" i="23"/>
  <c r="BD805" i="23"/>
  <c r="BC805" i="23"/>
  <c r="AZ805" i="23"/>
  <c r="C805" i="23"/>
  <c r="BD804" i="23"/>
  <c r="BC804" i="23"/>
  <c r="AZ804" i="23"/>
  <c r="AJ804" i="23"/>
  <c r="BF804" i="23"/>
  <c r="BB804" i="23"/>
  <c r="C804" i="23"/>
  <c r="BF803" i="23"/>
  <c r="BE803" i="23"/>
  <c r="BB803" i="23"/>
  <c r="BA803" i="23"/>
  <c r="AJ803" i="23"/>
  <c r="BC803" i="23"/>
  <c r="C803" i="23"/>
  <c r="BD802" i="23"/>
  <c r="AZ802" i="23"/>
  <c r="BF802" i="23"/>
  <c r="BE802" i="23"/>
  <c r="BB802" i="23"/>
  <c r="BA802" i="23"/>
  <c r="C802" i="23"/>
  <c r="BE801" i="23"/>
  <c r="BA801" i="23"/>
  <c r="AJ801" i="23"/>
  <c r="BD801" i="23"/>
  <c r="BC801" i="23"/>
  <c r="AZ801" i="23"/>
  <c r="C801" i="23"/>
  <c r="BD800" i="23"/>
  <c r="BC800" i="23"/>
  <c r="AZ800" i="23"/>
  <c r="BF800" i="23"/>
  <c r="BB800" i="23"/>
  <c r="C800" i="23"/>
  <c r="BF799" i="23"/>
  <c r="BE799" i="23"/>
  <c r="BB799" i="23"/>
  <c r="BA799" i="23"/>
  <c r="BC799" i="23"/>
  <c r="C799" i="23"/>
  <c r="AZ798" i="23"/>
  <c r="BF798" i="23"/>
  <c r="BE798" i="23"/>
  <c r="BD798" i="23"/>
  <c r="BB798" i="23"/>
  <c r="BA798" i="23"/>
  <c r="C798" i="23"/>
  <c r="BE797" i="23"/>
  <c r="BD797" i="23"/>
  <c r="BC797" i="23"/>
  <c r="BA797" i="23"/>
  <c r="AZ797" i="23"/>
  <c r="C797" i="23"/>
  <c r="BD796" i="23"/>
  <c r="AZ796" i="23"/>
  <c r="BF796" i="23"/>
  <c r="BC796" i="23"/>
  <c r="BB796" i="23"/>
  <c r="C796" i="23"/>
  <c r="BF795" i="23"/>
  <c r="BB795" i="23"/>
  <c r="AJ795" i="23"/>
  <c r="BE795" i="23"/>
  <c r="BC795" i="23"/>
  <c r="BA795" i="23"/>
  <c r="C795" i="23"/>
  <c r="BD794" i="23"/>
  <c r="AZ794" i="23"/>
  <c r="BF794" i="23"/>
  <c r="BE794" i="23"/>
  <c r="BB794" i="23"/>
  <c r="BA794" i="23"/>
  <c r="C794" i="23"/>
  <c r="AJ793" i="23"/>
  <c r="BE793" i="23"/>
  <c r="BD793" i="23"/>
  <c r="BC793" i="23"/>
  <c r="BA793" i="23"/>
  <c r="AZ793" i="23"/>
  <c r="C793" i="23"/>
  <c r="BD792" i="23"/>
  <c r="BC792" i="23"/>
  <c r="AZ792" i="23"/>
  <c r="BF792" i="23"/>
  <c r="BB792" i="23"/>
  <c r="C792" i="23"/>
  <c r="BC791" i="23"/>
  <c r="BA791" i="23"/>
  <c r="AJ791" i="23"/>
  <c r="BF791" i="23"/>
  <c r="BE791" i="23"/>
  <c r="BB791" i="23"/>
  <c r="C791" i="23"/>
  <c r="BD790" i="23"/>
  <c r="BC790" i="23"/>
  <c r="AZ790" i="23"/>
  <c r="AJ790" i="23"/>
  <c r="BF790" i="23"/>
  <c r="BE790" i="23"/>
  <c r="BB790" i="23"/>
  <c r="BA790" i="23"/>
  <c r="C790" i="23"/>
  <c r="BF789" i="23"/>
  <c r="BE789" i="23"/>
  <c r="BA789" i="23"/>
  <c r="AJ789" i="23"/>
  <c r="BD789" i="23"/>
  <c r="BC789" i="23"/>
  <c r="AZ789" i="23"/>
  <c r="C789" i="23"/>
  <c r="BD788" i="23"/>
  <c r="BC788" i="23"/>
  <c r="AZ788" i="23"/>
  <c r="BF788" i="23"/>
  <c r="BB788" i="23"/>
  <c r="C788" i="23"/>
  <c r="BF787" i="23"/>
  <c r="BE787" i="23"/>
  <c r="BB787" i="23"/>
  <c r="BA787" i="23"/>
  <c r="BC787" i="23"/>
  <c r="C787" i="23"/>
  <c r="BD786" i="23"/>
  <c r="AZ786" i="23"/>
  <c r="AJ786" i="23"/>
  <c r="BF786" i="23"/>
  <c r="BE786" i="23"/>
  <c r="BB786" i="23"/>
  <c r="BA786" i="23"/>
  <c r="C786" i="23"/>
  <c r="BE785" i="23"/>
  <c r="BA785" i="23"/>
  <c r="BD785" i="23"/>
  <c r="BC785" i="23"/>
  <c r="AZ785" i="23"/>
  <c r="C785" i="23"/>
  <c r="BD784" i="23"/>
  <c r="BC784" i="23"/>
  <c r="AZ784" i="23"/>
  <c r="AJ784" i="23"/>
  <c r="BF784" i="23"/>
  <c r="BB784" i="23"/>
  <c r="C784" i="23"/>
  <c r="BF783" i="23"/>
  <c r="BE783" i="23"/>
  <c r="BA783" i="23"/>
  <c r="BC783" i="23"/>
  <c r="BB783" i="23"/>
  <c r="C783" i="23"/>
  <c r="BD782" i="23"/>
  <c r="AZ782" i="23"/>
  <c r="AJ782" i="23"/>
  <c r="BF782" i="23"/>
  <c r="BE782" i="23"/>
  <c r="BB782" i="23"/>
  <c r="BA782" i="23"/>
  <c r="C782" i="23"/>
  <c r="BE781" i="23"/>
  <c r="BD781" i="23"/>
  <c r="BA781" i="23"/>
  <c r="AZ781" i="23"/>
  <c r="BC781" i="23"/>
  <c r="C781" i="23"/>
  <c r="BD780" i="23"/>
  <c r="BC780" i="23"/>
  <c r="BB780" i="23"/>
  <c r="AZ780" i="23"/>
  <c r="AJ780" i="23"/>
  <c r="BF780" i="23"/>
  <c r="C780" i="23"/>
  <c r="BF779" i="23"/>
  <c r="BE779" i="23"/>
  <c r="BB779" i="23"/>
  <c r="BA779" i="23"/>
  <c r="AJ779" i="23"/>
  <c r="BC779" i="23"/>
  <c r="C779" i="23"/>
  <c r="BB778" i="23"/>
  <c r="AJ778" i="23"/>
  <c r="BF778" i="23"/>
  <c r="BE778" i="23"/>
  <c r="BD778" i="23"/>
  <c r="BA778" i="23"/>
  <c r="AZ778" i="23"/>
  <c r="C778" i="23"/>
  <c r="BE777" i="23"/>
  <c r="BD777" i="23"/>
  <c r="BA777" i="23"/>
  <c r="BC777" i="23"/>
  <c r="AZ777" i="23"/>
  <c r="C777" i="23"/>
  <c r="BC776" i="23"/>
  <c r="BB776" i="23"/>
  <c r="AJ776" i="23"/>
  <c r="BF776" i="23"/>
  <c r="BD776" i="23"/>
  <c r="AZ776" i="23"/>
  <c r="C776" i="23"/>
  <c r="BE775" i="23"/>
  <c r="BF775" i="23"/>
  <c r="BC775" i="23"/>
  <c r="BB775" i="23"/>
  <c r="BA775" i="23"/>
  <c r="C775" i="23"/>
  <c r="BF774" i="23"/>
  <c r="BB774" i="23"/>
  <c r="AJ774" i="23"/>
  <c r="BE774" i="23"/>
  <c r="BD774" i="23"/>
  <c r="BA774" i="23"/>
  <c r="AZ774" i="23"/>
  <c r="C774" i="23"/>
  <c r="BE773" i="23"/>
  <c r="BD773" i="23"/>
  <c r="BA773" i="23"/>
  <c r="AZ773" i="23"/>
  <c r="BC773" i="23"/>
  <c r="C773" i="23"/>
  <c r="BF772" i="23"/>
  <c r="BC772" i="23"/>
  <c r="BB772" i="23"/>
  <c r="AJ772" i="23"/>
  <c r="BD772" i="23"/>
  <c r="AZ772" i="23"/>
  <c r="C772" i="23"/>
  <c r="BE771" i="23"/>
  <c r="BA771" i="23"/>
  <c r="BF771" i="23"/>
  <c r="BC771" i="23"/>
  <c r="BB771" i="23"/>
  <c r="C771" i="23"/>
  <c r="BF770" i="23"/>
  <c r="BB770" i="23"/>
  <c r="AJ770" i="23"/>
  <c r="BE770" i="23"/>
  <c r="BD770" i="23"/>
  <c r="BA770" i="23"/>
  <c r="AZ770" i="23"/>
  <c r="C770" i="23"/>
  <c r="BE769" i="23"/>
  <c r="BD769" i="23"/>
  <c r="BA769" i="23"/>
  <c r="AZ769" i="23"/>
  <c r="BC769" i="23"/>
  <c r="C769" i="23"/>
  <c r="BF768" i="23"/>
  <c r="BC768" i="23"/>
  <c r="BB768" i="23"/>
  <c r="AJ768" i="23"/>
  <c r="BD768" i="23"/>
  <c r="AZ768" i="23"/>
  <c r="C768" i="23"/>
  <c r="BE767" i="23"/>
  <c r="BA767" i="23"/>
  <c r="BF767" i="23"/>
  <c r="BC767" i="23"/>
  <c r="BB767" i="23"/>
  <c r="C767" i="23"/>
  <c r="BF766" i="23"/>
  <c r="BB766" i="23"/>
  <c r="AJ766" i="23"/>
  <c r="BE766" i="23"/>
  <c r="BD766" i="23"/>
  <c r="BA766" i="23"/>
  <c r="AZ766" i="23"/>
  <c r="C766" i="23"/>
  <c r="BD765" i="23"/>
  <c r="BA765" i="23"/>
  <c r="AZ765" i="23"/>
  <c r="BE765" i="23"/>
  <c r="BC765" i="23"/>
  <c r="C765" i="23"/>
  <c r="BF764" i="23"/>
  <c r="BC764" i="23"/>
  <c r="BB764" i="23"/>
  <c r="AJ764" i="23"/>
  <c r="BD764" i="23"/>
  <c r="AZ764" i="23"/>
  <c r="C764" i="23"/>
  <c r="BC763" i="23"/>
  <c r="BF763" i="23"/>
  <c r="BE763" i="23"/>
  <c r="BB763" i="23"/>
  <c r="BA763" i="23"/>
  <c r="C763" i="23"/>
  <c r="BF762" i="23"/>
  <c r="BE762" i="23"/>
  <c r="BB762" i="23"/>
  <c r="BD762" i="23"/>
  <c r="BA762" i="23"/>
  <c r="AZ762" i="23"/>
  <c r="C762" i="23"/>
  <c r="BE761" i="23"/>
  <c r="BD761" i="23"/>
  <c r="AZ761" i="23"/>
  <c r="BC761" i="23"/>
  <c r="BA761" i="23"/>
  <c r="C761" i="23"/>
  <c r="AZ760" i="23"/>
  <c r="BF760" i="23"/>
  <c r="BD760" i="23"/>
  <c r="BC760" i="23"/>
  <c r="BB760" i="23"/>
  <c r="C760" i="23"/>
  <c r="BF759" i="23"/>
  <c r="BC759" i="23"/>
  <c r="BB759" i="23"/>
  <c r="AJ759" i="23"/>
  <c r="BE759" i="23"/>
  <c r="BA759" i="23"/>
  <c r="C759" i="23"/>
  <c r="BE758" i="23"/>
  <c r="BD758" i="23"/>
  <c r="BA758" i="23"/>
  <c r="AZ758" i="23"/>
  <c r="BF758" i="23"/>
  <c r="BB758" i="23"/>
  <c r="C758" i="23"/>
  <c r="BC757" i="23"/>
  <c r="AJ757" i="23"/>
  <c r="BE757" i="23"/>
  <c r="BD757" i="23"/>
  <c r="BA757" i="23"/>
  <c r="AZ757" i="23"/>
  <c r="C757" i="23"/>
  <c r="BD756" i="23"/>
  <c r="AZ756" i="23"/>
  <c r="BF756" i="23"/>
  <c r="BC756" i="23"/>
  <c r="BB756" i="23"/>
  <c r="C756" i="23"/>
  <c r="BF755" i="23"/>
  <c r="BC755" i="23"/>
  <c r="BB755" i="23"/>
  <c r="AJ755" i="23"/>
  <c r="BE755" i="23"/>
  <c r="BA755" i="23"/>
  <c r="C755" i="23"/>
  <c r="BE754" i="23"/>
  <c r="BD754" i="23"/>
  <c r="BA754" i="23"/>
  <c r="AZ754" i="23"/>
  <c r="BF754" i="23"/>
  <c r="BB754" i="23"/>
  <c r="C754" i="23"/>
  <c r="BC753" i="23"/>
  <c r="BE753" i="23"/>
  <c r="BD753" i="23"/>
  <c r="BA753" i="23"/>
  <c r="AZ753" i="23"/>
  <c r="C753" i="23"/>
  <c r="BF752" i="23"/>
  <c r="BB752" i="23"/>
  <c r="AJ752" i="23"/>
  <c r="BD752" i="23"/>
  <c r="BC752" i="23"/>
  <c r="AZ752" i="23"/>
  <c r="C752" i="23"/>
  <c r="AJ751" i="23"/>
  <c r="BF751" i="23"/>
  <c r="BE751" i="23"/>
  <c r="BC751" i="23"/>
  <c r="BB751" i="23"/>
  <c r="BA751" i="23"/>
  <c r="C751" i="23"/>
  <c r="BF750" i="23"/>
  <c r="BB750" i="23"/>
  <c r="AJ750" i="23"/>
  <c r="BE750" i="23"/>
  <c r="BD750" i="23"/>
  <c r="BA750" i="23"/>
  <c r="AZ750" i="23"/>
  <c r="C750" i="23"/>
  <c r="BD749" i="23"/>
  <c r="AZ749" i="23"/>
  <c r="BE749" i="23"/>
  <c r="BC749" i="23"/>
  <c r="BA749" i="23"/>
  <c r="C749" i="23"/>
  <c r="BF748" i="23"/>
  <c r="BB748" i="23"/>
  <c r="AJ748" i="23"/>
  <c r="BD748" i="23"/>
  <c r="BC748" i="23"/>
  <c r="AZ748" i="23"/>
  <c r="C748" i="23"/>
  <c r="BF747" i="23"/>
  <c r="BE747" i="23"/>
  <c r="BC747" i="23"/>
  <c r="BB747" i="23"/>
  <c r="BA747" i="23"/>
  <c r="C747" i="23"/>
  <c r="BF746" i="23"/>
  <c r="BB746" i="23"/>
  <c r="AJ746" i="23"/>
  <c r="BE746" i="23"/>
  <c r="BD746" i="23"/>
  <c r="BA746" i="23"/>
  <c r="AZ746" i="23"/>
  <c r="C746" i="23"/>
  <c r="BD745" i="23"/>
  <c r="AZ745" i="23"/>
  <c r="BF745" i="23"/>
  <c r="BE745" i="23"/>
  <c r="BC745" i="23"/>
  <c r="BA745" i="23"/>
  <c r="C745" i="23"/>
  <c r="BF744" i="23"/>
  <c r="BB744" i="23"/>
  <c r="AJ744" i="23"/>
  <c r="BD744" i="23"/>
  <c r="BC744" i="23"/>
  <c r="AZ744" i="23"/>
  <c r="C744" i="23"/>
  <c r="BF743" i="23"/>
  <c r="BE743" i="23"/>
  <c r="BC743" i="23"/>
  <c r="BB743" i="23"/>
  <c r="BA743" i="23"/>
  <c r="C743" i="23"/>
  <c r="BF742" i="23"/>
  <c r="BB742" i="23"/>
  <c r="AJ742" i="23"/>
  <c r="BE742" i="23"/>
  <c r="BD742" i="23"/>
  <c r="BA742" i="23"/>
  <c r="AZ742" i="23"/>
  <c r="C742" i="23"/>
  <c r="BD741" i="23"/>
  <c r="AZ741" i="23"/>
  <c r="BE741" i="23"/>
  <c r="BC741" i="23"/>
  <c r="BA741" i="23"/>
  <c r="C741" i="23"/>
  <c r="BF740" i="23"/>
  <c r="BB740" i="23"/>
  <c r="BD740" i="23"/>
  <c r="BC740" i="23"/>
  <c r="AZ740" i="23"/>
  <c r="C740" i="23"/>
  <c r="AJ739" i="23"/>
  <c r="BF739" i="23"/>
  <c r="BE739" i="23"/>
  <c r="BC739" i="23"/>
  <c r="BB739" i="23"/>
  <c r="BA739" i="23"/>
  <c r="C739" i="23"/>
  <c r="BF738" i="23"/>
  <c r="BB738" i="23"/>
  <c r="BE738" i="23"/>
  <c r="BD738" i="23"/>
  <c r="BA738" i="23"/>
  <c r="AZ738" i="23"/>
  <c r="C738" i="23"/>
  <c r="BD737" i="23"/>
  <c r="AZ737" i="23"/>
  <c r="BE737" i="23"/>
  <c r="BC737" i="23"/>
  <c r="BA737" i="23"/>
  <c r="C737" i="23"/>
  <c r="BF736" i="23"/>
  <c r="BB736" i="23"/>
  <c r="AJ736" i="23"/>
  <c r="BD736" i="23"/>
  <c r="BC736" i="23"/>
  <c r="AZ736" i="23"/>
  <c r="C736" i="23"/>
  <c r="AJ735" i="23"/>
  <c r="BF735" i="23"/>
  <c r="BE735" i="23"/>
  <c r="BC735" i="23"/>
  <c r="BB735" i="23"/>
  <c r="BA735" i="23"/>
  <c r="C735" i="23"/>
  <c r="BF734" i="23"/>
  <c r="BB734" i="23"/>
  <c r="AJ734" i="23"/>
  <c r="BE734" i="23"/>
  <c r="BD734" i="23"/>
  <c r="BA734" i="23"/>
  <c r="AZ734" i="23"/>
  <c r="C734" i="23"/>
  <c r="BD733" i="23"/>
  <c r="AZ733" i="23"/>
  <c r="BE733" i="23"/>
  <c r="BC733" i="23"/>
  <c r="BA733" i="23"/>
  <c r="C733" i="23"/>
  <c r="BF732" i="23"/>
  <c r="BB732" i="23"/>
  <c r="AJ732" i="23"/>
  <c r="BD732" i="23"/>
  <c r="BC732" i="23"/>
  <c r="AZ732" i="23"/>
  <c r="C732" i="23"/>
  <c r="AJ731" i="23"/>
  <c r="BF731" i="23"/>
  <c r="BE731" i="23"/>
  <c r="BC731" i="23"/>
  <c r="BB731" i="23"/>
  <c r="BA731" i="23"/>
  <c r="C731" i="23"/>
  <c r="BF730" i="23"/>
  <c r="BB730" i="23"/>
  <c r="AJ730" i="23"/>
  <c r="BE730" i="23"/>
  <c r="BD730" i="23"/>
  <c r="BA730" i="23"/>
  <c r="AZ730" i="23"/>
  <c r="C730" i="23"/>
  <c r="BD729" i="23"/>
  <c r="AZ729" i="23"/>
  <c r="BE729" i="23"/>
  <c r="BC729" i="23"/>
  <c r="BA729" i="23"/>
  <c r="C729" i="23"/>
  <c r="BF728" i="23"/>
  <c r="BB728" i="23"/>
  <c r="AJ728" i="23"/>
  <c r="BD728" i="23"/>
  <c r="BC728" i="23"/>
  <c r="AZ728" i="23"/>
  <c r="C728" i="23"/>
  <c r="AJ727" i="23"/>
  <c r="BF727" i="23"/>
  <c r="BE727" i="23"/>
  <c r="BC727" i="23"/>
  <c r="BB727" i="23"/>
  <c r="BA727" i="23"/>
  <c r="C727" i="23"/>
  <c r="BF726" i="23"/>
  <c r="BB726" i="23"/>
  <c r="AJ726" i="23"/>
  <c r="BE726" i="23"/>
  <c r="BD726" i="23"/>
  <c r="BA726" i="23"/>
  <c r="AZ726" i="23"/>
  <c r="C726" i="23"/>
  <c r="AZ725" i="23"/>
  <c r="BE725" i="23"/>
  <c r="BD725" i="23"/>
  <c r="BC725" i="23"/>
  <c r="BA725" i="23"/>
  <c r="C725" i="23"/>
  <c r="BF724" i="23"/>
  <c r="BD724" i="23"/>
  <c r="AJ724" i="23"/>
  <c r="BC724" i="23"/>
  <c r="BB724" i="23"/>
  <c r="AZ724" i="23"/>
  <c r="C724" i="23"/>
  <c r="BF723" i="23"/>
  <c r="BC723" i="23"/>
  <c r="BB723" i="23"/>
  <c r="AJ723" i="23"/>
  <c r="BE723" i="23"/>
  <c r="BA723" i="23"/>
  <c r="C723" i="23"/>
  <c r="BE722" i="23"/>
  <c r="BD722" i="23"/>
  <c r="BA722" i="23"/>
  <c r="AZ722" i="23"/>
  <c r="AJ722" i="23"/>
  <c r="BF722" i="23"/>
  <c r="BB722" i="23"/>
  <c r="C722" i="23"/>
  <c r="BC721" i="23"/>
  <c r="AJ721" i="23"/>
  <c r="BE721" i="23"/>
  <c r="BD721" i="23"/>
  <c r="BA721" i="23"/>
  <c r="AZ721" i="23"/>
  <c r="C721" i="23"/>
  <c r="BD720" i="23"/>
  <c r="AZ720" i="23"/>
  <c r="AJ720" i="23"/>
  <c r="BF720" i="23"/>
  <c r="BC720" i="23"/>
  <c r="BB720" i="23"/>
  <c r="C720" i="23"/>
  <c r="BF719" i="23"/>
  <c r="BC719" i="23"/>
  <c r="BB719" i="23"/>
  <c r="AJ719" i="23"/>
  <c r="BE719" i="23"/>
  <c r="BA719" i="23"/>
  <c r="C719" i="23"/>
  <c r="BE718" i="23"/>
  <c r="BD718" i="23"/>
  <c r="BA718" i="23"/>
  <c r="AZ718" i="23"/>
  <c r="AJ718" i="23"/>
  <c r="BF718" i="23"/>
  <c r="BB718" i="23"/>
  <c r="C718" i="23"/>
  <c r="BC717" i="23"/>
  <c r="BE717" i="23"/>
  <c r="BD717" i="23"/>
  <c r="BA717" i="23"/>
  <c r="AZ717" i="23"/>
  <c r="C717" i="23"/>
  <c r="BD716" i="23"/>
  <c r="AZ716" i="23"/>
  <c r="AJ716" i="23"/>
  <c r="BF716" i="23"/>
  <c r="BC716" i="23"/>
  <c r="BB716" i="23"/>
  <c r="C716" i="23"/>
  <c r="BF715" i="23"/>
  <c r="BC715" i="23"/>
  <c r="BB715" i="23"/>
  <c r="AJ715" i="23"/>
  <c r="BE715" i="23"/>
  <c r="BA715" i="23"/>
  <c r="C715" i="23"/>
  <c r="BE714" i="23"/>
  <c r="BD714" i="23"/>
  <c r="BA714" i="23"/>
  <c r="AZ714" i="23"/>
  <c r="BF714" i="23"/>
  <c r="BB714" i="23"/>
  <c r="C714" i="23"/>
  <c r="BC713" i="23"/>
  <c r="BE713" i="23"/>
  <c r="BD713" i="23"/>
  <c r="BA713" i="23"/>
  <c r="AZ713" i="23"/>
  <c r="C713" i="23"/>
  <c r="BD712" i="23"/>
  <c r="AZ712" i="23"/>
  <c r="BF712" i="23"/>
  <c r="BC712" i="23"/>
  <c r="BB712" i="23"/>
  <c r="C712" i="23"/>
  <c r="BF711" i="23"/>
  <c r="BC711" i="23"/>
  <c r="BB711" i="23"/>
  <c r="AJ711" i="23"/>
  <c r="BE711" i="23"/>
  <c r="BA711" i="23"/>
  <c r="C711" i="23"/>
  <c r="BE710" i="23"/>
  <c r="BD710" i="23"/>
  <c r="BA710" i="23"/>
  <c r="AZ710" i="23"/>
  <c r="BF710" i="23"/>
  <c r="BB710" i="23"/>
  <c r="C710" i="23"/>
  <c r="BC709" i="23"/>
  <c r="AJ709" i="23"/>
  <c r="BE709" i="23"/>
  <c r="BD709" i="23"/>
  <c r="BA709" i="23"/>
  <c r="AZ709" i="23"/>
  <c r="C709" i="23"/>
  <c r="BD708" i="23"/>
  <c r="AZ708" i="23"/>
  <c r="BF708" i="23"/>
  <c r="BC708" i="23"/>
  <c r="BB708" i="23"/>
  <c r="C708" i="23"/>
  <c r="BF707" i="23"/>
  <c r="BC707" i="23"/>
  <c r="BB707" i="23"/>
  <c r="AJ707" i="23"/>
  <c r="BE707" i="23"/>
  <c r="BA707" i="23"/>
  <c r="C707" i="23"/>
  <c r="BE706" i="23"/>
  <c r="BD706" i="23"/>
  <c r="BA706" i="23"/>
  <c r="AZ706" i="23"/>
  <c r="BF706" i="23"/>
  <c r="BB706" i="23"/>
  <c r="C706" i="23"/>
  <c r="BC705" i="23"/>
  <c r="BE705" i="23"/>
  <c r="BD705" i="23"/>
  <c r="BA705" i="23"/>
  <c r="AZ705" i="23"/>
  <c r="C705" i="23"/>
  <c r="BD704" i="23"/>
  <c r="AZ704" i="23"/>
  <c r="BF704" i="23"/>
  <c r="BC704" i="23"/>
  <c r="BB704" i="23"/>
  <c r="C704" i="23"/>
  <c r="BF703" i="23"/>
  <c r="BC703" i="23"/>
  <c r="BB703" i="23"/>
  <c r="AJ703" i="23"/>
  <c r="BE703" i="23"/>
  <c r="BA703" i="23"/>
  <c r="C703" i="23"/>
  <c r="BE702" i="23"/>
  <c r="BD702" i="23"/>
  <c r="BA702" i="23"/>
  <c r="AZ702" i="23"/>
  <c r="BF702" i="23"/>
  <c r="BB702" i="23"/>
  <c r="C702" i="23"/>
  <c r="BE701" i="23"/>
  <c r="BD701" i="23"/>
  <c r="BC701" i="23"/>
  <c r="BA701" i="23"/>
  <c r="AZ701" i="23"/>
  <c r="C701" i="23"/>
  <c r="BD700" i="23"/>
  <c r="AZ700" i="23"/>
  <c r="BF700" i="23"/>
  <c r="BC700" i="23"/>
  <c r="BB700" i="23"/>
  <c r="C700" i="23"/>
  <c r="BF699" i="23"/>
  <c r="BC699" i="23"/>
  <c r="BB699" i="23"/>
  <c r="AJ699" i="23"/>
  <c r="BE699" i="23"/>
  <c r="BA699" i="23"/>
  <c r="C699" i="23"/>
  <c r="BE698" i="23"/>
  <c r="BD698" i="23"/>
  <c r="BA698" i="23"/>
  <c r="AZ698" i="23"/>
  <c r="AJ698" i="23"/>
  <c r="BF698" i="23"/>
  <c r="BB698" i="23"/>
  <c r="C698" i="23"/>
  <c r="BC697" i="23"/>
  <c r="BE697" i="23"/>
  <c r="BD697" i="23"/>
  <c r="BA697" i="23"/>
  <c r="AZ697" i="23"/>
  <c r="C697" i="23"/>
  <c r="BD696" i="23"/>
  <c r="AZ696" i="23"/>
  <c r="T696" i="23"/>
  <c r="AJ696" i="23"/>
  <c r="BF696" i="23"/>
  <c r="BC696" i="23"/>
  <c r="BB696" i="23"/>
  <c r="C696" i="23"/>
  <c r="BF695" i="23"/>
  <c r="BC695" i="23"/>
  <c r="BB695" i="23"/>
  <c r="AJ695" i="23"/>
  <c r="BE695" i="23"/>
  <c r="BA695" i="23"/>
  <c r="AZ695" i="23"/>
  <c r="C695" i="23"/>
  <c r="BE694" i="23"/>
  <c r="BD694" i="23"/>
  <c r="BA694" i="23"/>
  <c r="AZ694" i="23"/>
  <c r="AJ694" i="23"/>
  <c r="BF694" i="23"/>
  <c r="BC694" i="23"/>
  <c r="BB694" i="23"/>
  <c r="C694" i="23"/>
  <c r="BC693" i="23"/>
  <c r="BE693" i="23"/>
  <c r="BD693" i="23"/>
  <c r="BA693" i="23"/>
  <c r="AZ693" i="23"/>
  <c r="C693" i="23"/>
  <c r="BD692" i="23"/>
  <c r="AZ692" i="23"/>
  <c r="AJ692" i="23"/>
  <c r="BF692" i="23"/>
  <c r="BC692" i="23"/>
  <c r="BB692" i="23"/>
  <c r="C692" i="23"/>
  <c r="BF691" i="23"/>
  <c r="BC691" i="23"/>
  <c r="BB691" i="23"/>
  <c r="AJ691" i="23"/>
  <c r="BE691" i="23"/>
  <c r="BA691" i="23"/>
  <c r="C691" i="23"/>
  <c r="BE690" i="23"/>
  <c r="BD690" i="23"/>
  <c r="BA690" i="23"/>
  <c r="AZ690" i="23"/>
  <c r="AJ690" i="23"/>
  <c r="BF690" i="23"/>
  <c r="BB690" i="23"/>
  <c r="C690" i="23"/>
  <c r="BC689" i="23"/>
  <c r="BE689" i="23"/>
  <c r="BD689" i="23"/>
  <c r="BA689" i="23"/>
  <c r="AZ689" i="23"/>
  <c r="C689" i="23"/>
  <c r="BD688" i="23"/>
  <c r="AZ688" i="23"/>
  <c r="AJ688" i="23"/>
  <c r="BF688" i="23"/>
  <c r="BC688" i="23"/>
  <c r="BB688" i="23"/>
  <c r="C688" i="23"/>
  <c r="BF687" i="23"/>
  <c r="BC687" i="23"/>
  <c r="BB687" i="23"/>
  <c r="AJ687" i="23"/>
  <c r="BE687" i="23"/>
  <c r="BA687" i="23"/>
  <c r="C687" i="23"/>
  <c r="BE686" i="23"/>
  <c r="BD686" i="23"/>
  <c r="BA686" i="23"/>
  <c r="AZ686" i="23"/>
  <c r="BF686" i="23"/>
  <c r="BB686" i="23"/>
  <c r="C686" i="23"/>
  <c r="BC685" i="23"/>
  <c r="BE685" i="23"/>
  <c r="BD685" i="23"/>
  <c r="BA685" i="23"/>
  <c r="AZ685" i="23"/>
  <c r="C685" i="23"/>
  <c r="BD684" i="23"/>
  <c r="AZ684" i="23"/>
  <c r="T684" i="23"/>
  <c r="BF684" i="23"/>
  <c r="BC684" i="23"/>
  <c r="BB684" i="23"/>
  <c r="C684" i="23"/>
  <c r="BF683" i="23"/>
  <c r="BC683" i="23"/>
  <c r="BB683" i="23"/>
  <c r="AJ683" i="23"/>
  <c r="BE683" i="23"/>
  <c r="BA683" i="23"/>
  <c r="C683" i="23"/>
  <c r="BE682" i="23"/>
  <c r="BD682" i="23"/>
  <c r="BA682" i="23"/>
  <c r="AZ682" i="23"/>
  <c r="BF682" i="23"/>
  <c r="BB682" i="23"/>
  <c r="C682" i="23"/>
  <c r="BC681" i="23"/>
  <c r="BE681" i="23"/>
  <c r="BD681" i="23"/>
  <c r="BA681" i="23"/>
  <c r="AZ681" i="23"/>
  <c r="C681" i="23"/>
  <c r="BD680" i="23"/>
  <c r="AZ680" i="23"/>
  <c r="BF680" i="23"/>
  <c r="BC680" i="23"/>
  <c r="BB680" i="23"/>
  <c r="C680" i="23"/>
  <c r="BF679" i="23"/>
  <c r="BC679" i="23"/>
  <c r="BB679" i="23"/>
  <c r="AJ679" i="23"/>
  <c r="BE679" i="23"/>
  <c r="BA679" i="23"/>
  <c r="C679" i="23"/>
  <c r="BE678" i="23"/>
  <c r="BD678" i="23"/>
  <c r="BA678" i="23"/>
  <c r="AZ678" i="23"/>
  <c r="BF678" i="23"/>
  <c r="BB678" i="23"/>
  <c r="C678" i="23"/>
  <c r="BF677" i="23"/>
  <c r="BC677" i="23"/>
  <c r="BE677" i="23"/>
  <c r="BD677" i="23"/>
  <c r="BA677" i="23"/>
  <c r="AZ677" i="23"/>
  <c r="C677" i="23"/>
  <c r="BD676" i="23"/>
  <c r="AZ676" i="23"/>
  <c r="BF676" i="23"/>
  <c r="BC676" i="23"/>
  <c r="BB676" i="23"/>
  <c r="C676" i="23"/>
  <c r="BF675" i="23"/>
  <c r="BC675" i="23"/>
  <c r="BB675" i="23"/>
  <c r="AJ675" i="23"/>
  <c r="BE675" i="23"/>
  <c r="BA675" i="23"/>
  <c r="C675" i="23"/>
  <c r="BE674" i="23"/>
  <c r="BD674" i="23"/>
  <c r="BA674" i="23"/>
  <c r="AZ674" i="23"/>
  <c r="BF674" i="23"/>
  <c r="BB674" i="23"/>
  <c r="C674" i="23"/>
  <c r="BC673" i="23"/>
  <c r="BE673" i="23"/>
  <c r="BD673" i="23"/>
  <c r="BA673" i="23"/>
  <c r="AZ673" i="23"/>
  <c r="C673" i="23"/>
  <c r="BD672" i="23"/>
  <c r="AZ672" i="23"/>
  <c r="BF672" i="23"/>
  <c r="BC672" i="23"/>
  <c r="BB672" i="23"/>
  <c r="C672" i="23"/>
  <c r="BF671" i="23"/>
  <c r="BE671" i="23"/>
  <c r="BB671" i="23"/>
  <c r="BA671" i="23"/>
  <c r="AJ671" i="23"/>
  <c r="BC671" i="23"/>
  <c r="C671" i="23"/>
  <c r="BE670" i="23"/>
  <c r="BB670" i="23"/>
  <c r="BA670" i="23"/>
  <c r="AJ670" i="23"/>
  <c r="BF670" i="23"/>
  <c r="BD670" i="23"/>
  <c r="AZ670" i="23"/>
  <c r="C670" i="23"/>
  <c r="BD669" i="23"/>
  <c r="BC669" i="23"/>
  <c r="AZ669" i="23"/>
  <c r="BE669" i="23"/>
  <c r="BA669" i="23"/>
  <c r="C669" i="23"/>
  <c r="BF668" i="23"/>
  <c r="BB668" i="23"/>
  <c r="AJ668" i="23"/>
  <c r="BD668" i="23"/>
  <c r="BC668" i="23"/>
  <c r="AZ668" i="23"/>
  <c r="C668" i="23"/>
  <c r="BC667" i="23"/>
  <c r="BF667" i="23"/>
  <c r="BE667" i="23"/>
  <c r="BB667" i="23"/>
  <c r="BA667" i="23"/>
  <c r="C667" i="23"/>
  <c r="BF666" i="23"/>
  <c r="BE666" i="23"/>
  <c r="BB666" i="23"/>
  <c r="BA666" i="23"/>
  <c r="BD666" i="23"/>
  <c r="AZ666" i="23"/>
  <c r="C666" i="23"/>
  <c r="BD665" i="23"/>
  <c r="BC665" i="23"/>
  <c r="AZ665" i="23"/>
  <c r="BE665" i="23"/>
  <c r="BA665" i="23"/>
  <c r="C665" i="23"/>
  <c r="BF664" i="23"/>
  <c r="BB664" i="23"/>
  <c r="AJ664" i="23"/>
  <c r="BD664" i="23"/>
  <c r="BC664" i="23"/>
  <c r="AZ664" i="23"/>
  <c r="C664" i="23"/>
  <c r="BC663" i="23"/>
  <c r="BF663" i="23"/>
  <c r="BE663" i="23"/>
  <c r="BB663" i="23"/>
  <c r="BA663" i="23"/>
  <c r="C663" i="23"/>
  <c r="BF662" i="23"/>
  <c r="BE662" i="23"/>
  <c r="BB662" i="23"/>
  <c r="BA662" i="23"/>
  <c r="AJ662" i="23"/>
  <c r="BD662" i="23"/>
  <c r="AZ662" i="23"/>
  <c r="C662" i="23"/>
  <c r="BD661" i="23"/>
  <c r="BC661" i="23"/>
  <c r="AZ661" i="23"/>
  <c r="BE661" i="23"/>
  <c r="BA661" i="23"/>
  <c r="C661" i="23"/>
  <c r="BF660" i="23"/>
  <c r="BB660" i="23"/>
  <c r="AJ660" i="23"/>
  <c r="BD660" i="23"/>
  <c r="BC660" i="23"/>
  <c r="AZ660" i="23"/>
  <c r="C660" i="23"/>
  <c r="BC659" i="23"/>
  <c r="BF659" i="23"/>
  <c r="BE659" i="23"/>
  <c r="BB659" i="23"/>
  <c r="BA659" i="23"/>
  <c r="C659" i="23"/>
  <c r="BF658" i="23"/>
  <c r="BE658" i="23"/>
  <c r="BB658" i="23"/>
  <c r="BA658" i="23"/>
  <c r="AJ658" i="23"/>
  <c r="BD658" i="23"/>
  <c r="AZ658" i="23"/>
  <c r="C658" i="23"/>
  <c r="BD657" i="23"/>
  <c r="BC657" i="23"/>
  <c r="AZ657" i="23"/>
  <c r="BE657" i="23"/>
  <c r="BA657" i="23"/>
  <c r="C657" i="23"/>
  <c r="BF656" i="23"/>
  <c r="BB656" i="23"/>
  <c r="AJ656" i="23"/>
  <c r="BD656" i="23"/>
  <c r="BC656" i="23"/>
  <c r="AZ656" i="23"/>
  <c r="C656" i="23"/>
  <c r="BC655" i="23"/>
  <c r="BF655" i="23"/>
  <c r="BE655" i="23"/>
  <c r="BB655" i="23"/>
  <c r="BA655" i="23"/>
  <c r="C655" i="23"/>
  <c r="BF654" i="23"/>
  <c r="BE654" i="23"/>
  <c r="BB654" i="23"/>
  <c r="BA654" i="23"/>
  <c r="BD654" i="23"/>
  <c r="AZ654" i="23"/>
  <c r="C654" i="23"/>
  <c r="BD653" i="23"/>
  <c r="BC653" i="23"/>
  <c r="AZ653" i="23"/>
  <c r="BE653" i="23"/>
  <c r="BA653" i="23"/>
  <c r="C653" i="23"/>
  <c r="BF652" i="23"/>
  <c r="BB652" i="23"/>
  <c r="BD652" i="23"/>
  <c r="BC652" i="23"/>
  <c r="AZ652" i="23"/>
  <c r="C652" i="23"/>
  <c r="BC651" i="23"/>
  <c r="BF651" i="23"/>
  <c r="BE651" i="23"/>
  <c r="BB651" i="23"/>
  <c r="BA651" i="23"/>
  <c r="C651" i="23"/>
  <c r="BF650" i="23"/>
  <c r="BE650" i="23"/>
  <c r="BB650" i="23"/>
  <c r="BA650" i="23"/>
  <c r="AJ650" i="23"/>
  <c r="BD650" i="23"/>
  <c r="AZ650" i="23"/>
  <c r="C650" i="23"/>
  <c r="BD649" i="23"/>
  <c r="BC649" i="23"/>
  <c r="AZ649" i="23"/>
  <c r="BE649" i="23"/>
  <c r="BA649" i="23"/>
  <c r="C649" i="23"/>
  <c r="BF648" i="23"/>
  <c r="BB648" i="23"/>
  <c r="BD648" i="23"/>
  <c r="BC648" i="23"/>
  <c r="AZ648" i="23"/>
  <c r="C648" i="23"/>
  <c r="BC647" i="23"/>
  <c r="BF647" i="23"/>
  <c r="BE647" i="23"/>
  <c r="BB647" i="23"/>
  <c r="BA647" i="23"/>
  <c r="C647" i="23"/>
  <c r="BF646" i="23"/>
  <c r="BB646" i="23"/>
  <c r="BE646" i="23"/>
  <c r="BD646" i="23"/>
  <c r="BA646" i="23"/>
  <c r="AZ646" i="23"/>
  <c r="C646" i="23"/>
  <c r="BE645" i="23"/>
  <c r="BD645" i="23"/>
  <c r="AZ645" i="23"/>
  <c r="BC645" i="23"/>
  <c r="BA645" i="23"/>
  <c r="C645" i="23"/>
  <c r="BF644" i="23"/>
  <c r="BB644" i="23"/>
  <c r="T644" i="23"/>
  <c r="AJ644" i="23"/>
  <c r="BD644" i="23"/>
  <c r="BC644" i="23"/>
  <c r="AZ644" i="23"/>
  <c r="C644" i="23"/>
  <c r="BE643" i="23"/>
  <c r="BA643" i="23"/>
  <c r="BF643" i="23"/>
  <c r="BC643" i="23"/>
  <c r="BB643" i="23"/>
  <c r="C643" i="23"/>
  <c r="AJ642" i="23"/>
  <c r="BF642" i="23"/>
  <c r="BE642" i="23"/>
  <c r="BD642" i="23"/>
  <c r="BB642" i="23"/>
  <c r="BA642" i="23"/>
  <c r="AZ642" i="23"/>
  <c r="C642" i="23"/>
  <c r="BE641" i="23"/>
  <c r="BA641" i="23"/>
  <c r="BD641" i="23"/>
  <c r="BC641" i="23"/>
  <c r="AZ641" i="23"/>
  <c r="C641" i="23"/>
  <c r="BD640" i="23"/>
  <c r="BC640" i="23"/>
  <c r="AZ640" i="23"/>
  <c r="BF640" i="23"/>
  <c r="BB640" i="23"/>
  <c r="C640" i="23"/>
  <c r="BF639" i="23"/>
  <c r="BE639" i="23"/>
  <c r="BB639" i="23"/>
  <c r="BA639" i="23"/>
  <c r="BC639" i="23"/>
  <c r="C639" i="23"/>
  <c r="BD638" i="23"/>
  <c r="AZ638" i="23"/>
  <c r="BF638" i="23"/>
  <c r="BE638" i="23"/>
  <c r="BB638" i="23"/>
  <c r="BA638" i="23"/>
  <c r="C638" i="23"/>
  <c r="BE637" i="23"/>
  <c r="BA637" i="23"/>
  <c r="BD637" i="23"/>
  <c r="BC637" i="23"/>
  <c r="AZ637" i="23"/>
  <c r="C637" i="23"/>
  <c r="BD636" i="23"/>
  <c r="BC636" i="23"/>
  <c r="AZ636" i="23"/>
  <c r="BF636" i="23"/>
  <c r="BB636" i="23"/>
  <c r="C636" i="23"/>
  <c r="BF635" i="23"/>
  <c r="BE635" i="23"/>
  <c r="BB635" i="23"/>
  <c r="BA635" i="23"/>
  <c r="AJ635" i="23"/>
  <c r="BC635" i="23"/>
  <c r="C635" i="23"/>
  <c r="BD634" i="23"/>
  <c r="AZ634" i="23"/>
  <c r="BF634" i="23"/>
  <c r="BE634" i="23"/>
  <c r="BB634" i="23"/>
  <c r="BA634" i="23"/>
  <c r="C634" i="23"/>
  <c r="BE633" i="23"/>
  <c r="BA633" i="23"/>
  <c r="AJ633" i="23"/>
  <c r="BD633" i="23"/>
  <c r="BC633" i="23"/>
  <c r="AZ633" i="23"/>
  <c r="C633" i="23"/>
  <c r="BD632" i="23"/>
  <c r="BC632" i="23"/>
  <c r="AZ632" i="23"/>
  <c r="BF632" i="23"/>
  <c r="BB632" i="23"/>
  <c r="C632" i="23"/>
  <c r="BF631" i="23"/>
  <c r="BE631" i="23"/>
  <c r="BB631" i="23"/>
  <c r="BA631" i="23"/>
  <c r="BC631" i="23"/>
  <c r="C631" i="23"/>
  <c r="BD630" i="23"/>
  <c r="AZ630" i="23"/>
  <c r="BF630" i="23"/>
  <c r="BE630" i="23"/>
  <c r="BB630" i="23"/>
  <c r="BA630" i="23"/>
  <c r="C630" i="23"/>
  <c r="BE629" i="23"/>
  <c r="BA629" i="23"/>
  <c r="BD629" i="23"/>
  <c r="BC629" i="23"/>
  <c r="AZ629" i="23"/>
  <c r="C629" i="23"/>
  <c r="BD628" i="23"/>
  <c r="BC628" i="23"/>
  <c r="AZ628" i="23"/>
  <c r="BF628" i="23"/>
  <c r="BB628" i="23"/>
  <c r="C628" i="23"/>
  <c r="BF627" i="23"/>
  <c r="BE627" i="23"/>
  <c r="BB627" i="23"/>
  <c r="BA627" i="23"/>
  <c r="AJ627" i="23"/>
  <c r="BC627" i="23"/>
  <c r="C627" i="23"/>
  <c r="BD626" i="23"/>
  <c r="AZ626" i="23"/>
  <c r="BF626" i="23"/>
  <c r="BE626" i="23"/>
  <c r="BB626" i="23"/>
  <c r="BA626" i="23"/>
  <c r="C626" i="23"/>
  <c r="BE625" i="23"/>
  <c r="BA625" i="23"/>
  <c r="BD625" i="23"/>
  <c r="BC625" i="23"/>
  <c r="AZ625" i="23"/>
  <c r="C625" i="23"/>
  <c r="BD624" i="23"/>
  <c r="BC624" i="23"/>
  <c r="AZ624" i="23"/>
  <c r="BF624" i="23"/>
  <c r="BB624" i="23"/>
  <c r="C624" i="23"/>
  <c r="BF623" i="23"/>
  <c r="BE623" i="23"/>
  <c r="BB623" i="23"/>
  <c r="BA623" i="23"/>
  <c r="BC623" i="23"/>
  <c r="C623" i="23"/>
  <c r="BD622" i="23"/>
  <c r="AZ622" i="23"/>
  <c r="BF622" i="23"/>
  <c r="BE622" i="23"/>
  <c r="BB622" i="23"/>
  <c r="BA622" i="23"/>
  <c r="C622" i="23"/>
  <c r="BE621" i="23"/>
  <c r="BA621" i="23"/>
  <c r="AJ621" i="23"/>
  <c r="BD621" i="23"/>
  <c r="BC621" i="23"/>
  <c r="AZ621" i="23"/>
  <c r="C621" i="23"/>
  <c r="BD620" i="23"/>
  <c r="BC620" i="23"/>
  <c r="AZ620" i="23"/>
  <c r="BF620" i="23"/>
  <c r="BB620" i="23"/>
  <c r="C620" i="23"/>
  <c r="BF619" i="23"/>
  <c r="BE619" i="23"/>
  <c r="BB619" i="23"/>
  <c r="BA619" i="23"/>
  <c r="AJ619" i="23"/>
  <c r="BC619" i="23"/>
  <c r="C619" i="23"/>
  <c r="BD618" i="23"/>
  <c r="AZ618" i="23"/>
  <c r="BF618" i="23"/>
  <c r="BE618" i="23"/>
  <c r="BB618" i="23"/>
  <c r="BA618" i="23"/>
  <c r="C618" i="23"/>
  <c r="BE617" i="23"/>
  <c r="BA617" i="23"/>
  <c r="AJ617" i="23"/>
  <c r="BD617" i="23"/>
  <c r="BC617" i="23"/>
  <c r="AZ617" i="23"/>
  <c r="C617" i="23"/>
  <c r="BD616" i="23"/>
  <c r="BC616" i="23"/>
  <c r="AZ616" i="23"/>
  <c r="BF616" i="23"/>
  <c r="BB616" i="23"/>
  <c r="C616" i="23"/>
  <c r="BF615" i="23"/>
  <c r="BE615" i="23"/>
  <c r="BB615" i="23"/>
  <c r="BA615" i="23"/>
  <c r="AJ615" i="23"/>
  <c r="BC615" i="23"/>
  <c r="C615" i="23"/>
  <c r="BD614" i="23"/>
  <c r="AZ614" i="23"/>
  <c r="BF614" i="23"/>
  <c r="BE614" i="23"/>
  <c r="BB614" i="23"/>
  <c r="BA614" i="23"/>
  <c r="C614" i="23"/>
  <c r="BE613" i="23"/>
  <c r="BA613" i="23"/>
  <c r="BD613" i="23"/>
  <c r="BC613" i="23"/>
  <c r="AZ613" i="23"/>
  <c r="C613" i="23"/>
  <c r="BD612" i="23"/>
  <c r="BC612" i="23"/>
  <c r="AZ612" i="23"/>
  <c r="BF612" i="23"/>
  <c r="BB612" i="23"/>
  <c r="C612" i="23"/>
  <c r="BF611" i="23"/>
  <c r="BE611" i="23"/>
  <c r="BB611" i="23"/>
  <c r="BA611" i="23"/>
  <c r="AJ611" i="23"/>
  <c r="BC611" i="23"/>
  <c r="C611" i="23"/>
  <c r="BD610" i="23"/>
  <c r="AZ610" i="23"/>
  <c r="BF610" i="23"/>
  <c r="BE610" i="23"/>
  <c r="BB610" i="23"/>
  <c r="BA610" i="23"/>
  <c r="C610" i="23"/>
  <c r="BE609" i="23"/>
  <c r="BA609" i="23"/>
  <c r="BD609" i="23"/>
  <c r="BC609" i="23"/>
  <c r="AZ609" i="23"/>
  <c r="C609" i="23"/>
  <c r="BD608" i="23"/>
  <c r="BC608" i="23"/>
  <c r="AZ608" i="23"/>
  <c r="BF608" i="23"/>
  <c r="BB608" i="23"/>
  <c r="C608" i="23"/>
  <c r="BF607" i="23"/>
  <c r="BE607" i="23"/>
  <c r="BB607" i="23"/>
  <c r="BA607" i="23"/>
  <c r="AJ607" i="23"/>
  <c r="BC607" i="23"/>
  <c r="C607" i="23"/>
  <c r="BD606" i="23"/>
  <c r="AZ606" i="23"/>
  <c r="BF606" i="23"/>
  <c r="BE606" i="23"/>
  <c r="BB606" i="23"/>
  <c r="BA606" i="23"/>
  <c r="C606" i="23"/>
  <c r="BE605" i="23"/>
  <c r="BA605" i="23"/>
  <c r="AJ605" i="23"/>
  <c r="BD605" i="23"/>
  <c r="BC605" i="23"/>
  <c r="AZ605" i="23"/>
  <c r="C605" i="23"/>
  <c r="BD604" i="23"/>
  <c r="BC604" i="23"/>
  <c r="AZ604" i="23"/>
  <c r="BF604" i="23"/>
  <c r="BB604" i="23"/>
  <c r="C604" i="23"/>
  <c r="BF603" i="23"/>
  <c r="BE603" i="23"/>
  <c r="BB603" i="23"/>
  <c r="BA603" i="23"/>
  <c r="AJ603" i="23"/>
  <c r="BC603" i="23"/>
  <c r="C603" i="23"/>
  <c r="BD602" i="23"/>
  <c r="AZ602" i="23"/>
  <c r="BF602" i="23"/>
  <c r="BE602" i="23"/>
  <c r="BB602" i="23"/>
  <c r="BA602" i="23"/>
  <c r="C602" i="23"/>
  <c r="BE601" i="23"/>
  <c r="BA601" i="23"/>
  <c r="AJ601" i="23"/>
  <c r="BD601" i="23"/>
  <c r="BC601" i="23"/>
  <c r="AZ601" i="23"/>
  <c r="C601" i="23"/>
  <c r="BD600" i="23"/>
  <c r="BC600" i="23"/>
  <c r="AZ600" i="23"/>
  <c r="BF600" i="23"/>
  <c r="BB600" i="23"/>
  <c r="C600" i="23"/>
  <c r="BF599" i="23"/>
  <c r="BE599" i="23"/>
  <c r="BB599" i="23"/>
  <c r="BA599" i="23"/>
  <c r="AJ599" i="23"/>
  <c r="BC599" i="23"/>
  <c r="C599" i="23"/>
  <c r="BD598" i="23"/>
  <c r="AZ598" i="23"/>
  <c r="BF598" i="23"/>
  <c r="BE598" i="23"/>
  <c r="BB598" i="23"/>
  <c r="BA598" i="23"/>
  <c r="C598" i="23"/>
  <c r="BE597" i="23"/>
  <c r="BB597" i="23"/>
  <c r="BA597" i="23"/>
  <c r="AJ597" i="23"/>
  <c r="BD597" i="23"/>
  <c r="BC597" i="23"/>
  <c r="AZ597" i="23"/>
  <c r="C597" i="23"/>
  <c r="BD596" i="23"/>
  <c r="BC596" i="23"/>
  <c r="AZ596" i="23"/>
  <c r="BF596" i="23"/>
  <c r="BE596" i="23"/>
  <c r="BB596" i="23"/>
  <c r="C596" i="23"/>
  <c r="BF595" i="23"/>
  <c r="BE595" i="23"/>
  <c r="BB595" i="23"/>
  <c r="BA595" i="23"/>
  <c r="AJ595" i="23"/>
  <c r="BC595" i="23"/>
  <c r="C595" i="23"/>
  <c r="BD594" i="23"/>
  <c r="AZ594" i="23"/>
  <c r="BF594" i="23"/>
  <c r="BE594" i="23"/>
  <c r="BB594" i="23"/>
  <c r="BA594" i="23"/>
  <c r="C594" i="23"/>
  <c r="BE593" i="23"/>
  <c r="BA593" i="23"/>
  <c r="AJ593" i="23"/>
  <c r="BD593" i="23"/>
  <c r="BC593" i="23"/>
  <c r="AZ593" i="23"/>
  <c r="C593" i="23"/>
  <c r="BD592" i="23"/>
  <c r="BC592" i="23"/>
  <c r="AZ592" i="23"/>
  <c r="BF592" i="23"/>
  <c r="BB592" i="23"/>
  <c r="C592" i="23"/>
  <c r="BF591" i="23"/>
  <c r="BE591" i="23"/>
  <c r="BB591" i="23"/>
  <c r="BA591" i="23"/>
  <c r="AJ591" i="23"/>
  <c r="BC591" i="23"/>
  <c r="C591" i="23"/>
  <c r="BD590" i="23"/>
  <c r="AZ590" i="23"/>
  <c r="BF590" i="23"/>
  <c r="BE590" i="23"/>
  <c r="BB590" i="23"/>
  <c r="BA590" i="23"/>
  <c r="C590" i="23"/>
  <c r="BE589" i="23"/>
  <c r="BA589" i="23"/>
  <c r="BD589" i="23"/>
  <c r="BC589" i="23"/>
  <c r="AZ589" i="23"/>
  <c r="C589" i="23"/>
  <c r="BD588" i="23"/>
  <c r="BC588" i="23"/>
  <c r="AZ588" i="23"/>
  <c r="BF588" i="23"/>
  <c r="BB588" i="23"/>
  <c r="C588" i="23"/>
  <c r="BF587" i="23"/>
  <c r="BE587" i="23"/>
  <c r="BB587" i="23"/>
  <c r="BA587" i="23"/>
  <c r="AJ587" i="23"/>
  <c r="BC587" i="23"/>
  <c r="C587" i="23"/>
  <c r="BD586" i="23"/>
  <c r="AZ586" i="23"/>
  <c r="BF586" i="23"/>
  <c r="BE586" i="23"/>
  <c r="BB586" i="23"/>
  <c r="BA586" i="23"/>
  <c r="C586" i="23"/>
  <c r="BC585" i="23"/>
  <c r="AJ585" i="23"/>
  <c r="BE585" i="23"/>
  <c r="BD585" i="23"/>
  <c r="BA585" i="23"/>
  <c r="AZ585" i="23"/>
  <c r="C585" i="23"/>
  <c r="BD584" i="23"/>
  <c r="AZ584" i="23"/>
  <c r="BF584" i="23"/>
  <c r="BC584" i="23"/>
  <c r="BB584" i="23"/>
  <c r="C584" i="23"/>
  <c r="BF583" i="23"/>
  <c r="BE583" i="23"/>
  <c r="BB583" i="23"/>
  <c r="BA583" i="23"/>
  <c r="AJ583" i="23"/>
  <c r="BC583" i="23"/>
  <c r="C583" i="23"/>
  <c r="BE582" i="23"/>
  <c r="BD582" i="23"/>
  <c r="BA582" i="23"/>
  <c r="AZ582" i="23"/>
  <c r="BF582" i="23"/>
  <c r="BB582" i="23"/>
  <c r="C582" i="23"/>
  <c r="BA581" i="23"/>
  <c r="BE581" i="23"/>
  <c r="BD581" i="23"/>
  <c r="BC581" i="23"/>
  <c r="AZ581" i="23"/>
  <c r="C581" i="23"/>
  <c r="BD580" i="23"/>
  <c r="BF580" i="23"/>
  <c r="BC580" i="23"/>
  <c r="BB580" i="23"/>
  <c r="AZ580" i="23"/>
  <c r="C580" i="23"/>
  <c r="BC579" i="23"/>
  <c r="AJ579" i="23"/>
  <c r="BF579" i="23"/>
  <c r="BE579" i="23"/>
  <c r="BB579" i="23"/>
  <c r="BA579" i="23"/>
  <c r="C579" i="23"/>
  <c r="BF578" i="23"/>
  <c r="BE578" i="23"/>
  <c r="BB578" i="23"/>
  <c r="BA578" i="23"/>
  <c r="BD578" i="23"/>
  <c r="AZ578" i="23"/>
  <c r="C578" i="23"/>
  <c r="BD577" i="23"/>
  <c r="BC577" i="23"/>
  <c r="AZ577" i="23"/>
  <c r="AJ577" i="23"/>
  <c r="BE577" i="23"/>
  <c r="BA577" i="23"/>
  <c r="C577" i="23"/>
  <c r="BF576" i="23"/>
  <c r="BB576" i="23"/>
  <c r="BD576" i="23"/>
  <c r="BC576" i="23"/>
  <c r="AZ576" i="23"/>
  <c r="C576" i="23"/>
  <c r="BC575" i="23"/>
  <c r="AJ575" i="23"/>
  <c r="BF575" i="23"/>
  <c r="BE575" i="23"/>
  <c r="BB575" i="23"/>
  <c r="BA575" i="23"/>
  <c r="C575" i="23"/>
  <c r="BF574" i="23"/>
  <c r="BE574" i="23"/>
  <c r="BB574" i="23"/>
  <c r="BA574" i="23"/>
  <c r="BD574" i="23"/>
  <c r="BC574" i="23"/>
  <c r="AZ574" i="23"/>
  <c r="C574" i="23"/>
  <c r="BD573" i="23"/>
  <c r="BC573" i="23"/>
  <c r="AZ573" i="23"/>
  <c r="BE573" i="23"/>
  <c r="BB573" i="23"/>
  <c r="BA573" i="23"/>
  <c r="C573" i="23"/>
  <c r="BF572" i="23"/>
  <c r="BE572" i="23"/>
  <c r="BB572" i="23"/>
  <c r="BD572" i="23"/>
  <c r="BC572" i="23"/>
  <c r="AZ572" i="23"/>
  <c r="C572" i="23"/>
  <c r="BC571" i="23"/>
  <c r="BF571" i="23"/>
  <c r="BE571" i="23"/>
  <c r="BB571" i="23"/>
  <c r="BA571" i="23"/>
  <c r="C571" i="23"/>
  <c r="BF570" i="23"/>
  <c r="BE570" i="23"/>
  <c r="BB570" i="23"/>
  <c r="BA570" i="23"/>
  <c r="BD570" i="23"/>
  <c r="AZ570" i="23"/>
  <c r="C570" i="23"/>
  <c r="BD569" i="23"/>
  <c r="BC569" i="23"/>
  <c r="AZ569" i="23"/>
  <c r="AJ569" i="23"/>
  <c r="BE569" i="23"/>
  <c r="BA569" i="23"/>
  <c r="C569" i="23"/>
  <c r="BF568" i="23"/>
  <c r="BB568" i="23"/>
  <c r="BD568" i="23"/>
  <c r="BC568" i="23"/>
  <c r="AZ568" i="23"/>
  <c r="C568" i="23"/>
  <c r="BD567" i="23"/>
  <c r="BC567" i="23"/>
  <c r="AJ567" i="23"/>
  <c r="BF567" i="23"/>
  <c r="BE567" i="23"/>
  <c r="BB567" i="23"/>
  <c r="BA567" i="23"/>
  <c r="C567" i="23"/>
  <c r="BF566" i="23"/>
  <c r="BE566" i="23"/>
  <c r="BB566" i="23"/>
  <c r="BA566" i="23"/>
  <c r="BD566" i="23"/>
  <c r="AZ566" i="23"/>
  <c r="C566" i="23"/>
  <c r="BD565" i="23"/>
  <c r="BC565" i="23"/>
  <c r="AZ565" i="23"/>
  <c r="AJ565" i="23"/>
  <c r="BE565" i="23"/>
  <c r="BA565" i="23"/>
  <c r="C565" i="23"/>
  <c r="BF564" i="23"/>
  <c r="BB564" i="23"/>
  <c r="BD564" i="23"/>
  <c r="BC564" i="23"/>
  <c r="AZ564" i="23"/>
  <c r="C564" i="23"/>
  <c r="BC563" i="23"/>
  <c r="BF563" i="23"/>
  <c r="BE563" i="23"/>
  <c r="BB563" i="23"/>
  <c r="BA563" i="23"/>
  <c r="C563" i="23"/>
  <c r="BF562" i="23"/>
  <c r="BE562" i="23"/>
  <c r="BB562" i="23"/>
  <c r="BA562" i="23"/>
  <c r="BD562" i="23"/>
  <c r="AZ562" i="23"/>
  <c r="C562" i="23"/>
  <c r="BD561" i="23"/>
  <c r="BC561" i="23"/>
  <c r="AZ561" i="23"/>
  <c r="BE561" i="23"/>
  <c r="BA561" i="23"/>
  <c r="C561" i="23"/>
  <c r="BF560" i="23"/>
  <c r="BB560" i="23"/>
  <c r="BD560" i="23"/>
  <c r="BC560" i="23"/>
  <c r="AZ560" i="23"/>
  <c r="C560" i="23"/>
  <c r="BF559" i="23"/>
  <c r="BE559" i="23"/>
  <c r="BC559" i="23"/>
  <c r="BB559" i="23"/>
  <c r="BA559" i="23"/>
  <c r="C559" i="23"/>
  <c r="BF558" i="23"/>
  <c r="BB558" i="23"/>
  <c r="BE558" i="23"/>
  <c r="BD558" i="23"/>
  <c r="BA558" i="23"/>
  <c r="AZ558" i="23"/>
  <c r="C558" i="23"/>
  <c r="BD557" i="23"/>
  <c r="BC557" i="23"/>
  <c r="AZ557" i="23"/>
  <c r="BE557" i="23"/>
  <c r="BA557" i="23"/>
  <c r="C557" i="23"/>
  <c r="BF556" i="23"/>
  <c r="BB556" i="23"/>
  <c r="BD556" i="23"/>
  <c r="BC556" i="23"/>
  <c r="AZ556" i="23"/>
  <c r="C556" i="23"/>
  <c r="BE555" i="23"/>
  <c r="BA555" i="23"/>
  <c r="BF555" i="23"/>
  <c r="BC555" i="23"/>
  <c r="BB555" i="23"/>
  <c r="C555" i="23"/>
  <c r="BF554" i="23"/>
  <c r="BE554" i="23"/>
  <c r="BB554" i="23"/>
  <c r="BA554" i="23"/>
  <c r="BD554" i="23"/>
  <c r="AZ554" i="23"/>
  <c r="C554" i="23"/>
  <c r="BE553" i="23"/>
  <c r="BD553" i="23"/>
  <c r="BA553" i="23"/>
  <c r="AZ553" i="23"/>
  <c r="BC553" i="23"/>
  <c r="C553" i="23"/>
  <c r="BF552" i="23"/>
  <c r="BC552" i="23"/>
  <c r="BB552" i="23"/>
  <c r="AJ552" i="23"/>
  <c r="BD552" i="23"/>
  <c r="AZ552" i="23"/>
  <c r="C552" i="23"/>
  <c r="BC551" i="23"/>
  <c r="BF551" i="23"/>
  <c r="BE551" i="23"/>
  <c r="BB551" i="23"/>
  <c r="BA551" i="23"/>
  <c r="C551" i="23"/>
  <c r="BF550" i="23"/>
  <c r="BB550" i="23"/>
  <c r="BE550" i="23"/>
  <c r="BD550" i="23"/>
  <c r="BA550" i="23"/>
  <c r="AZ550" i="23"/>
  <c r="C550" i="23"/>
  <c r="BD549" i="23"/>
  <c r="BC549" i="23"/>
  <c r="AZ549" i="23"/>
  <c r="BE549" i="23"/>
  <c r="BB549" i="23"/>
  <c r="BA549" i="23"/>
  <c r="C549" i="23"/>
  <c r="BF548" i="23"/>
  <c r="BE548" i="23"/>
  <c r="BB548" i="23"/>
  <c r="AJ548" i="23"/>
  <c r="BD548" i="23"/>
  <c r="BC548" i="23"/>
  <c r="AZ548" i="23"/>
  <c r="C548" i="23"/>
  <c r="BE547" i="23"/>
  <c r="BA547" i="23"/>
  <c r="BF547" i="23"/>
  <c r="BC547" i="23"/>
  <c r="BB547" i="23"/>
  <c r="C547" i="23"/>
  <c r="BF546" i="23"/>
  <c r="BE546" i="23"/>
  <c r="BB546" i="23"/>
  <c r="BA546" i="23"/>
  <c r="BD546" i="23"/>
  <c r="AZ546" i="23"/>
  <c r="C546" i="23"/>
  <c r="BE545" i="23"/>
  <c r="BD545" i="23"/>
  <c r="BA545" i="23"/>
  <c r="AZ545" i="23"/>
  <c r="BC545" i="23"/>
  <c r="C545" i="23"/>
  <c r="BF544" i="23"/>
  <c r="BC544" i="23"/>
  <c r="BB544" i="23"/>
  <c r="AJ544" i="23"/>
  <c r="BD544" i="23"/>
  <c r="AZ544" i="23"/>
  <c r="C544" i="23"/>
  <c r="BC543" i="23"/>
  <c r="BF543" i="23"/>
  <c r="BE543" i="23"/>
  <c r="BB543" i="23"/>
  <c r="BA543" i="23"/>
  <c r="C543" i="23"/>
  <c r="BF542" i="23"/>
  <c r="BB542" i="23"/>
  <c r="AJ542" i="23"/>
  <c r="BE542" i="23"/>
  <c r="BD542" i="23"/>
  <c r="BA542" i="23"/>
  <c r="AZ542" i="23"/>
  <c r="C542" i="23"/>
  <c r="BD541" i="23"/>
  <c r="BC541" i="23"/>
  <c r="AZ541" i="23"/>
  <c r="BE541" i="23"/>
  <c r="BA541" i="23"/>
  <c r="C541" i="23"/>
  <c r="BF540" i="23"/>
  <c r="BB540" i="23"/>
  <c r="AJ540" i="23"/>
  <c r="BD540" i="23"/>
  <c r="BC540" i="23"/>
  <c r="AZ540" i="23"/>
  <c r="C540" i="23"/>
  <c r="BF539" i="23"/>
  <c r="BC539" i="23"/>
  <c r="BB539" i="23"/>
  <c r="AJ539" i="23"/>
  <c r="BE539" i="23"/>
  <c r="BA539" i="23"/>
  <c r="C539" i="23"/>
  <c r="BE538" i="23"/>
  <c r="BD538" i="23"/>
  <c r="BA538" i="23"/>
  <c r="AZ538" i="23"/>
  <c r="AJ538" i="23"/>
  <c r="BF538" i="23"/>
  <c r="BB538" i="23"/>
  <c r="C538" i="23"/>
  <c r="BC537" i="23"/>
  <c r="AJ537" i="23"/>
  <c r="BE537" i="23"/>
  <c r="BD537" i="23"/>
  <c r="BA537" i="23"/>
  <c r="AZ537" i="23"/>
  <c r="C537" i="23"/>
  <c r="BD536" i="23"/>
  <c r="AZ536" i="23"/>
  <c r="BF536" i="23"/>
  <c r="BC536" i="23"/>
  <c r="BB536" i="23"/>
  <c r="C536" i="23"/>
  <c r="BF535" i="23"/>
  <c r="BC535" i="23"/>
  <c r="BB535" i="23"/>
  <c r="AJ535" i="23"/>
  <c r="BE535" i="23"/>
  <c r="BA535" i="23"/>
  <c r="C535" i="23"/>
  <c r="BE534" i="23"/>
  <c r="BD534" i="23"/>
  <c r="BA534" i="23"/>
  <c r="AZ534" i="23"/>
  <c r="AJ534" i="23"/>
  <c r="BF534" i="23"/>
  <c r="BB534" i="23"/>
  <c r="C534" i="23"/>
  <c r="BC533" i="23"/>
  <c r="AJ533" i="23"/>
  <c r="BE533" i="23"/>
  <c r="BD533" i="23"/>
  <c r="BA533" i="23"/>
  <c r="AZ533" i="23"/>
  <c r="C533" i="23"/>
  <c r="BD532" i="23"/>
  <c r="AZ532" i="23"/>
  <c r="AJ532" i="23"/>
  <c r="BF532" i="23"/>
  <c r="BC532" i="23"/>
  <c r="BB532" i="23"/>
  <c r="C532" i="23"/>
  <c r="BF531" i="23"/>
  <c r="BC531" i="23"/>
  <c r="BB531" i="23"/>
  <c r="AJ531" i="23"/>
  <c r="BE531" i="23"/>
  <c r="BA531" i="23"/>
  <c r="C531" i="23"/>
  <c r="BE530" i="23"/>
  <c r="BD530" i="23"/>
  <c r="BA530" i="23"/>
  <c r="AZ530" i="23"/>
  <c r="AJ530" i="23"/>
  <c r="BF530" i="23"/>
  <c r="BB530" i="23"/>
  <c r="C530" i="23"/>
  <c r="BC529" i="23"/>
  <c r="BE529" i="23"/>
  <c r="BD529" i="23"/>
  <c r="BA529" i="23"/>
  <c r="AZ529" i="23"/>
  <c r="C529" i="23"/>
  <c r="BD528" i="23"/>
  <c r="AZ528" i="23"/>
  <c r="AJ528" i="23"/>
  <c r="BF528" i="23"/>
  <c r="BC528" i="23"/>
  <c r="BB528" i="23"/>
  <c r="C528" i="23"/>
  <c r="BF527" i="23"/>
  <c r="BC527" i="23"/>
  <c r="BB527" i="23"/>
  <c r="AJ527" i="23"/>
  <c r="BE527" i="23"/>
  <c r="BA527" i="23"/>
  <c r="C527" i="23"/>
  <c r="BE526" i="23"/>
  <c r="BD526" i="23"/>
  <c r="BA526" i="23"/>
  <c r="AZ526" i="23"/>
  <c r="AJ526" i="23"/>
  <c r="BF526" i="23"/>
  <c r="BB526" i="23"/>
  <c r="C526" i="23"/>
  <c r="BC525" i="23"/>
  <c r="BE525" i="23"/>
  <c r="BD525" i="23"/>
  <c r="BA525" i="23"/>
  <c r="AZ525" i="23"/>
  <c r="C525" i="23"/>
  <c r="BD524" i="23"/>
  <c r="AZ524" i="23"/>
  <c r="AJ524" i="23"/>
  <c r="BF524" i="23"/>
  <c r="BC524" i="23"/>
  <c r="BB524" i="23"/>
  <c r="C524" i="23"/>
  <c r="BF523" i="23"/>
  <c r="BC523" i="23"/>
  <c r="BB523" i="23"/>
  <c r="AJ523" i="23"/>
  <c r="BE523" i="23"/>
  <c r="BA523" i="23"/>
  <c r="AZ523" i="23"/>
  <c r="C523" i="23"/>
  <c r="BE522" i="23"/>
  <c r="BD522" i="23"/>
  <c r="BA522" i="23"/>
  <c r="AZ522" i="23"/>
  <c r="AJ522" i="23"/>
  <c r="BF522" i="23"/>
  <c r="BC522" i="23"/>
  <c r="BB522" i="23"/>
  <c r="C522" i="23"/>
  <c r="BC521" i="23"/>
  <c r="BE521" i="23"/>
  <c r="BD521" i="23"/>
  <c r="BA521" i="23"/>
  <c r="AZ521" i="23"/>
  <c r="C521" i="23"/>
  <c r="BD520" i="23"/>
  <c r="AZ520" i="23"/>
  <c r="BF520" i="23"/>
  <c r="BC520" i="23"/>
  <c r="BB520" i="23"/>
  <c r="C520" i="23"/>
  <c r="BF519" i="23"/>
  <c r="BC519" i="23"/>
  <c r="BB519" i="23"/>
  <c r="AJ519" i="23"/>
  <c r="BE519" i="23"/>
  <c r="BA519" i="23"/>
  <c r="C519" i="23"/>
  <c r="BE518" i="23"/>
  <c r="BD518" i="23"/>
  <c r="BA518" i="23"/>
  <c r="AZ518" i="23"/>
  <c r="BF518" i="23"/>
  <c r="BB518" i="23"/>
  <c r="C518" i="23"/>
  <c r="BC517" i="23"/>
  <c r="BE517" i="23"/>
  <c r="BD517" i="23"/>
  <c r="BA517" i="23"/>
  <c r="AZ517" i="23"/>
  <c r="C517" i="23"/>
  <c r="BD516" i="23"/>
  <c r="AZ516" i="23"/>
  <c r="BF516" i="23"/>
  <c r="BC516" i="23"/>
  <c r="BB516" i="23"/>
  <c r="C516" i="23"/>
  <c r="BF515" i="23"/>
  <c r="BC515" i="23"/>
  <c r="BB515" i="23"/>
  <c r="BE515" i="23"/>
  <c r="BA515" i="23"/>
  <c r="C515" i="23"/>
  <c r="BE514" i="23"/>
  <c r="BD514" i="23"/>
  <c r="BA514" i="23"/>
  <c r="AZ514" i="23"/>
  <c r="BF514" i="23"/>
  <c r="BB514" i="23"/>
  <c r="C514" i="23"/>
  <c r="BC513" i="23"/>
  <c r="AJ513" i="23"/>
  <c r="BE513" i="23"/>
  <c r="BD513" i="23"/>
  <c r="BA513" i="23"/>
  <c r="AZ513" i="23"/>
  <c r="C513" i="23"/>
  <c r="BD512" i="23"/>
  <c r="AZ512" i="23"/>
  <c r="BF512" i="23"/>
  <c r="BC512" i="23"/>
  <c r="BB512" i="23"/>
  <c r="C512" i="23"/>
  <c r="BF511" i="23"/>
  <c r="BC511" i="23"/>
  <c r="BB511" i="23"/>
  <c r="T511" i="23"/>
  <c r="AJ511" i="23"/>
  <c r="BE511" i="23"/>
  <c r="BA511" i="23"/>
  <c r="C511" i="23"/>
  <c r="BE510" i="23"/>
  <c r="BD510" i="23"/>
  <c r="BA510" i="23"/>
  <c r="AZ510" i="23"/>
  <c r="AJ510" i="23"/>
  <c r="BF510" i="23"/>
  <c r="BB510" i="23"/>
  <c r="C510" i="23"/>
  <c r="BC509" i="23"/>
  <c r="BE509" i="23"/>
  <c r="BD509" i="23"/>
  <c r="BA509" i="23"/>
  <c r="AZ509" i="23"/>
  <c r="C509" i="23"/>
  <c r="BD508" i="23"/>
  <c r="AZ508" i="23"/>
  <c r="AJ508" i="23"/>
  <c r="BF508" i="23"/>
  <c r="BC508" i="23"/>
  <c r="BB508" i="23"/>
  <c r="C508" i="23"/>
  <c r="BF507" i="23"/>
  <c r="BC507" i="23"/>
  <c r="BB507" i="23"/>
  <c r="AJ507" i="23"/>
  <c r="BE507" i="23"/>
  <c r="BA507" i="23"/>
  <c r="C507" i="23"/>
  <c r="BE506" i="23"/>
  <c r="BD506" i="23"/>
  <c r="BA506" i="23"/>
  <c r="AZ506" i="23"/>
  <c r="AJ506" i="23"/>
  <c r="BF506" i="23"/>
  <c r="BB506" i="23"/>
  <c r="C506" i="23"/>
  <c r="BC505" i="23"/>
  <c r="BE505" i="23"/>
  <c r="BD505" i="23"/>
  <c r="BA505" i="23"/>
  <c r="AZ505" i="23"/>
  <c r="C505" i="23"/>
  <c r="BD504" i="23"/>
  <c r="AZ504" i="23"/>
  <c r="BF504" i="23"/>
  <c r="BC504" i="23"/>
  <c r="BB504" i="23"/>
  <c r="C504" i="23"/>
  <c r="BF503" i="23"/>
  <c r="BC503" i="23"/>
  <c r="BB503" i="23"/>
  <c r="AJ503" i="23"/>
  <c r="BE503" i="23"/>
  <c r="BA503" i="23"/>
  <c r="C503" i="23"/>
  <c r="BE502" i="23"/>
  <c r="BD502" i="23"/>
  <c r="BA502" i="23"/>
  <c r="AZ502" i="23"/>
  <c r="BF502" i="23"/>
  <c r="BB502" i="23"/>
  <c r="C502" i="23"/>
  <c r="BC501" i="23"/>
  <c r="BE501" i="23"/>
  <c r="BD501" i="23"/>
  <c r="BA501" i="23"/>
  <c r="AZ501" i="23"/>
  <c r="C501" i="23"/>
  <c r="BD500" i="23"/>
  <c r="AZ500" i="23"/>
  <c r="BF500" i="23"/>
  <c r="BC500" i="23"/>
  <c r="BB500" i="23"/>
  <c r="C500" i="23"/>
  <c r="BF499" i="23"/>
  <c r="BC499" i="23"/>
  <c r="BB499" i="23"/>
  <c r="AJ499" i="23"/>
  <c r="BE499" i="23"/>
  <c r="BA499" i="23"/>
  <c r="C499" i="23"/>
  <c r="BE498" i="23"/>
  <c r="BD498" i="23"/>
  <c r="BA498" i="23"/>
  <c r="AZ498" i="23"/>
  <c r="BF498" i="23"/>
  <c r="BB498" i="23"/>
  <c r="C498" i="23"/>
  <c r="BC497" i="23"/>
  <c r="AJ497" i="23"/>
  <c r="BE497" i="23"/>
  <c r="BD497" i="23"/>
  <c r="BA497" i="23"/>
  <c r="AZ497" i="23"/>
  <c r="C497" i="23"/>
  <c r="BD496" i="23"/>
  <c r="AZ496" i="23"/>
  <c r="BF496" i="23"/>
  <c r="BC496" i="23"/>
  <c r="BB496" i="23"/>
  <c r="C496" i="23"/>
  <c r="BF495" i="23"/>
  <c r="BC495" i="23"/>
  <c r="BB495" i="23"/>
  <c r="AJ495" i="23"/>
  <c r="BE495" i="23"/>
  <c r="BA495" i="23"/>
  <c r="AZ495" i="23"/>
  <c r="C495" i="23"/>
  <c r="BE494" i="23"/>
  <c r="BD494" i="23"/>
  <c r="BA494" i="23"/>
  <c r="AZ494" i="23"/>
  <c r="BF494" i="23"/>
  <c r="BC494" i="23"/>
  <c r="BB494" i="23"/>
  <c r="C494" i="23"/>
  <c r="BC493" i="23"/>
  <c r="BE493" i="23"/>
  <c r="BD493" i="23"/>
  <c r="BA493" i="23"/>
  <c r="AZ493" i="23"/>
  <c r="C493" i="23"/>
  <c r="BD492" i="23"/>
  <c r="AZ492" i="23"/>
  <c r="BF492" i="23"/>
  <c r="BC492" i="23"/>
  <c r="BB492" i="23"/>
  <c r="C492" i="23"/>
  <c r="BF491" i="23"/>
  <c r="BB491" i="23"/>
  <c r="BA491" i="23"/>
  <c r="BE491" i="23"/>
  <c r="BC491" i="23"/>
  <c r="C491" i="23"/>
  <c r="BA490" i="23"/>
  <c r="BF490" i="23"/>
  <c r="BE490" i="23"/>
  <c r="BD490" i="23"/>
  <c r="BB490" i="23"/>
  <c r="AZ490" i="23"/>
  <c r="C490" i="23"/>
  <c r="BD489" i="23"/>
  <c r="BC489" i="23"/>
  <c r="AZ489" i="23"/>
  <c r="BE489" i="23"/>
  <c r="BA489" i="23"/>
  <c r="C489" i="23"/>
  <c r="BF488" i="23"/>
  <c r="BB488" i="23"/>
  <c r="BD488" i="23"/>
  <c r="BC488" i="23"/>
  <c r="AZ488" i="23"/>
  <c r="C488" i="23"/>
  <c r="BC487" i="23"/>
  <c r="BF487" i="23"/>
  <c r="BE487" i="23"/>
  <c r="BB487" i="23"/>
  <c r="BA487" i="23"/>
  <c r="C487" i="23"/>
  <c r="BF486" i="23"/>
  <c r="BE486" i="23"/>
  <c r="BB486" i="23"/>
  <c r="BA486" i="23"/>
  <c r="BD486" i="23"/>
  <c r="BC486" i="23"/>
  <c r="AZ486" i="23"/>
  <c r="C486" i="23"/>
  <c r="BD485" i="23"/>
  <c r="BC485" i="23"/>
  <c r="AZ485" i="23"/>
  <c r="BE485" i="23"/>
  <c r="BA485" i="23"/>
  <c r="C485" i="23"/>
  <c r="BF484" i="23"/>
  <c r="BB484" i="23"/>
  <c r="BD484" i="23"/>
  <c r="BC484" i="23"/>
  <c r="AZ484" i="23"/>
  <c r="C484" i="23"/>
  <c r="BC483" i="23"/>
  <c r="BF483" i="23"/>
  <c r="BE483" i="23"/>
  <c r="BB483" i="23"/>
  <c r="BA483" i="23"/>
  <c r="C483" i="23"/>
  <c r="BF482" i="23"/>
  <c r="BE482" i="23"/>
  <c r="BB482" i="23"/>
  <c r="BA482" i="23"/>
  <c r="BD482" i="23"/>
  <c r="AZ482" i="23"/>
  <c r="C482" i="23"/>
  <c r="BD481" i="23"/>
  <c r="BC481" i="23"/>
  <c r="AZ481" i="23"/>
  <c r="BE481" i="23"/>
  <c r="BA481" i="23"/>
  <c r="C481" i="23"/>
  <c r="BF480" i="23"/>
  <c r="BB480" i="23"/>
  <c r="BD480" i="23"/>
  <c r="BC480" i="23"/>
  <c r="AZ480" i="23"/>
  <c r="C480" i="23"/>
  <c r="BC479" i="23"/>
  <c r="BF479" i="23"/>
  <c r="BE479" i="23"/>
  <c r="BB479" i="23"/>
  <c r="BA479" i="23"/>
  <c r="C479" i="23"/>
  <c r="BF478" i="23"/>
  <c r="BE478" i="23"/>
  <c r="BB478" i="23"/>
  <c r="BA478" i="23"/>
  <c r="BD478" i="23"/>
  <c r="BC478" i="23"/>
  <c r="AZ478" i="23"/>
  <c r="C478" i="23"/>
  <c r="BD477" i="23"/>
  <c r="BC477" i="23"/>
  <c r="AZ477" i="23"/>
  <c r="BE477" i="23"/>
  <c r="BA477" i="23"/>
  <c r="C477" i="23"/>
  <c r="BF476" i="23"/>
  <c r="BB476" i="23"/>
  <c r="BD476" i="23"/>
  <c r="BC476" i="23"/>
  <c r="AZ476" i="23"/>
  <c r="C476" i="23"/>
  <c r="BC475" i="23"/>
  <c r="BF475" i="23"/>
  <c r="BE475" i="23"/>
  <c r="BB475" i="23"/>
  <c r="BA475" i="23"/>
  <c r="C475" i="23"/>
  <c r="BF474" i="23"/>
  <c r="BE474" i="23"/>
  <c r="BB474" i="23"/>
  <c r="BA474" i="23"/>
  <c r="BD474" i="23"/>
  <c r="AZ474" i="23"/>
  <c r="C474" i="23"/>
  <c r="BD473" i="23"/>
  <c r="BC473" i="23"/>
  <c r="AZ473" i="23"/>
  <c r="BE473" i="23"/>
  <c r="BA473" i="23"/>
  <c r="C473" i="23"/>
  <c r="BF472" i="23"/>
  <c r="BB472" i="23"/>
  <c r="BD472" i="23"/>
  <c r="BC472" i="23"/>
  <c r="AZ472" i="23"/>
  <c r="C472" i="23"/>
  <c r="BC471" i="23"/>
  <c r="BF471" i="23"/>
  <c r="BE471" i="23"/>
  <c r="BB471" i="23"/>
  <c r="BA471" i="23"/>
  <c r="C471" i="23"/>
  <c r="BF470" i="23"/>
  <c r="BE470" i="23"/>
  <c r="BB470" i="23"/>
  <c r="BA470" i="23"/>
  <c r="BD470" i="23"/>
  <c r="BC470" i="23"/>
  <c r="AZ470" i="23"/>
  <c r="C470" i="23"/>
  <c r="BD469" i="23"/>
  <c r="BC469" i="23"/>
  <c r="AZ469" i="23"/>
  <c r="BE469" i="23"/>
  <c r="BA469" i="23"/>
  <c r="C469" i="23"/>
  <c r="BF468" i="23"/>
  <c r="BB468" i="23"/>
  <c r="BD468" i="23"/>
  <c r="BC468" i="23"/>
  <c r="AZ468" i="23"/>
  <c r="C468" i="23"/>
  <c r="BC467" i="23"/>
  <c r="BF467" i="23"/>
  <c r="BE467" i="23"/>
  <c r="BB467" i="23"/>
  <c r="BA467" i="23"/>
  <c r="C467" i="23"/>
  <c r="BF466" i="23"/>
  <c r="BE466" i="23"/>
  <c r="BB466" i="23"/>
  <c r="BA466" i="23"/>
  <c r="BD466" i="23"/>
  <c r="AZ466" i="23"/>
  <c r="C466" i="23"/>
  <c r="BD465" i="23"/>
  <c r="BC465" i="23"/>
  <c r="AZ465" i="23"/>
  <c r="BE465" i="23"/>
  <c r="BA465" i="23"/>
  <c r="C465" i="23"/>
  <c r="BF464" i="23"/>
  <c r="BB464" i="23"/>
  <c r="BD464" i="23"/>
  <c r="BC464" i="23"/>
  <c r="AZ464" i="23"/>
  <c r="C464" i="23"/>
  <c r="BC463" i="23"/>
  <c r="BF463" i="23"/>
  <c r="BE463" i="23"/>
  <c r="BB463" i="23"/>
  <c r="BA463" i="23"/>
  <c r="C463" i="23"/>
  <c r="BF462" i="23"/>
  <c r="BE462" i="23"/>
  <c r="BB462" i="23"/>
  <c r="BA462" i="23"/>
  <c r="BD462" i="23"/>
  <c r="BC462" i="23"/>
  <c r="AZ462" i="23"/>
  <c r="C462" i="23"/>
  <c r="BD461" i="23"/>
  <c r="BC461" i="23"/>
  <c r="AZ461" i="23"/>
  <c r="BE461" i="23"/>
  <c r="BA461" i="23"/>
  <c r="C461" i="23"/>
  <c r="BF460" i="23"/>
  <c r="BB460" i="23"/>
  <c r="BD460" i="23"/>
  <c r="BC460" i="23"/>
  <c r="AZ460" i="23"/>
  <c r="C460" i="23"/>
  <c r="BC459" i="23"/>
  <c r="BF459" i="23"/>
  <c r="BE459" i="23"/>
  <c r="BB459" i="23"/>
  <c r="BA459" i="23"/>
  <c r="C459" i="23"/>
  <c r="BF458" i="23"/>
  <c r="BE458" i="23"/>
  <c r="BB458" i="23"/>
  <c r="BA458" i="23"/>
  <c r="BD458" i="23"/>
  <c r="AZ458" i="23"/>
  <c r="C458" i="23"/>
  <c r="BD457" i="23"/>
  <c r="BC457" i="23"/>
  <c r="AZ457" i="23"/>
  <c r="BE457" i="23"/>
  <c r="BA457" i="23"/>
  <c r="C457" i="23"/>
  <c r="BF456" i="23"/>
  <c r="BB456" i="23"/>
  <c r="BD456" i="23"/>
  <c r="BC456" i="23"/>
  <c r="AZ456" i="23"/>
  <c r="C456" i="23"/>
  <c r="BC455" i="23"/>
  <c r="BF455" i="23"/>
  <c r="BE455" i="23"/>
  <c r="BB455" i="23"/>
  <c r="BA455" i="23"/>
  <c r="C455" i="23"/>
  <c r="BF454" i="23"/>
  <c r="BE454" i="23"/>
  <c r="BB454" i="23"/>
  <c r="BA454" i="23"/>
  <c r="BD454" i="23"/>
  <c r="BC454" i="23"/>
  <c r="AZ454" i="23"/>
  <c r="C454" i="23"/>
  <c r="BD453" i="23"/>
  <c r="BC453" i="23"/>
  <c r="AZ453" i="23"/>
  <c r="BE453" i="23"/>
  <c r="BA453" i="23"/>
  <c r="C453" i="23"/>
  <c r="BF452" i="23"/>
  <c r="BB452" i="23"/>
  <c r="BD452" i="23"/>
  <c r="BC452" i="23"/>
  <c r="AZ452" i="23"/>
  <c r="C452" i="23"/>
  <c r="BC451" i="23"/>
  <c r="BF451" i="23"/>
  <c r="BE451" i="23"/>
  <c r="BB451" i="23"/>
  <c r="BA451" i="23"/>
  <c r="C451" i="23"/>
  <c r="BF450" i="23"/>
  <c r="BE450" i="23"/>
  <c r="BB450" i="23"/>
  <c r="BA450" i="23"/>
  <c r="BD450" i="23"/>
  <c r="AZ450" i="23"/>
  <c r="C450" i="23"/>
  <c r="BD449" i="23"/>
  <c r="BC449" i="23"/>
  <c r="AZ449" i="23"/>
  <c r="BE449" i="23"/>
  <c r="BA449" i="23"/>
  <c r="C449" i="23"/>
  <c r="BF448" i="23"/>
  <c r="BB448" i="23"/>
  <c r="BD448" i="23"/>
  <c r="BC448" i="23"/>
  <c r="AZ448" i="23"/>
  <c r="C448" i="23"/>
  <c r="BC447" i="23"/>
  <c r="BF447" i="23"/>
  <c r="BE447" i="23"/>
  <c r="BB447" i="23"/>
  <c r="BA447" i="23"/>
  <c r="C447" i="23"/>
  <c r="BF446" i="23"/>
  <c r="BE446" i="23"/>
  <c r="BB446" i="23"/>
  <c r="BA446" i="23"/>
  <c r="BD446" i="23"/>
  <c r="BC446" i="23"/>
  <c r="AZ446" i="23"/>
  <c r="C446" i="23"/>
  <c r="BD445" i="23"/>
  <c r="BC445" i="23"/>
  <c r="AZ445" i="23"/>
  <c r="BE445" i="23"/>
  <c r="BA445" i="23"/>
  <c r="C445" i="23"/>
  <c r="BF444" i="23"/>
  <c r="BB444" i="23"/>
  <c r="BD444" i="23"/>
  <c r="BC444" i="23"/>
  <c r="AZ444" i="23"/>
  <c r="C444" i="23"/>
  <c r="BC443" i="23"/>
  <c r="BF443" i="23"/>
  <c r="BE443" i="23"/>
  <c r="BB443" i="23"/>
  <c r="BA443" i="23"/>
  <c r="C443" i="23"/>
  <c r="BF442" i="23"/>
  <c r="BE442" i="23"/>
  <c r="BB442" i="23"/>
  <c r="BA442" i="23"/>
  <c r="BD442" i="23"/>
  <c r="AZ442" i="23"/>
  <c r="C442" i="23"/>
  <c r="BD441" i="23"/>
  <c r="BC441" i="23"/>
  <c r="AZ441" i="23"/>
  <c r="BE441" i="23"/>
  <c r="BA441" i="23"/>
  <c r="C441" i="23"/>
  <c r="BF440" i="23"/>
  <c r="BB440" i="23"/>
  <c r="BD440" i="23"/>
  <c r="BC440" i="23"/>
  <c r="AZ440" i="23"/>
  <c r="C440" i="23"/>
  <c r="BC439" i="23"/>
  <c r="BF439" i="23"/>
  <c r="BE439" i="23"/>
  <c r="BB439" i="23"/>
  <c r="BA439" i="23"/>
  <c r="C439" i="23"/>
  <c r="BF438" i="23"/>
  <c r="BE438" i="23"/>
  <c r="BB438" i="23"/>
  <c r="BA438" i="23"/>
  <c r="BD438" i="23"/>
  <c r="BC438" i="23"/>
  <c r="AZ438" i="23"/>
  <c r="C438" i="23"/>
  <c r="BD437" i="23"/>
  <c r="BC437" i="23"/>
  <c r="AZ437" i="23"/>
  <c r="BE437" i="23"/>
  <c r="BA437" i="23"/>
  <c r="C437" i="23"/>
  <c r="BF436" i="23"/>
  <c r="BB436" i="23"/>
  <c r="BD436" i="23"/>
  <c r="BC436" i="23"/>
  <c r="AZ436" i="23"/>
  <c r="C436" i="23"/>
  <c r="BC435" i="23"/>
  <c r="BF435" i="23"/>
  <c r="BE435" i="23"/>
  <c r="BB435" i="23"/>
  <c r="BA435" i="23"/>
  <c r="C435" i="23"/>
  <c r="BF434" i="23"/>
  <c r="BE434" i="23"/>
  <c r="BB434" i="23"/>
  <c r="BA434" i="23"/>
  <c r="BD434" i="23"/>
  <c r="AZ434" i="23"/>
  <c r="C434" i="23"/>
  <c r="BD433" i="23"/>
  <c r="BC433" i="23"/>
  <c r="AZ433" i="23"/>
  <c r="BE433" i="23"/>
  <c r="BA433" i="23"/>
  <c r="C433" i="23"/>
  <c r="BF432" i="23"/>
  <c r="BB432" i="23"/>
  <c r="BD432" i="23"/>
  <c r="BC432" i="23"/>
  <c r="AZ432" i="23"/>
  <c r="C432" i="23"/>
  <c r="BC431" i="23"/>
  <c r="BF431" i="23"/>
  <c r="BE431" i="23"/>
  <c r="BB431" i="23"/>
  <c r="BA431" i="23"/>
  <c r="C431" i="23"/>
  <c r="BF430" i="23"/>
  <c r="BE430" i="23"/>
  <c r="BB430" i="23"/>
  <c r="BA430" i="23"/>
  <c r="BD430" i="23"/>
  <c r="BC430" i="23"/>
  <c r="AZ430" i="23"/>
  <c r="C430" i="23"/>
  <c r="BD429" i="23"/>
  <c r="BC429" i="23"/>
  <c r="AZ429" i="23"/>
  <c r="BE429" i="23"/>
  <c r="BA429" i="23"/>
  <c r="C429" i="23"/>
  <c r="BF428" i="23"/>
  <c r="BB428" i="23"/>
  <c r="BD428" i="23"/>
  <c r="BC428" i="23"/>
  <c r="AZ428" i="23"/>
  <c r="C428" i="23"/>
  <c r="BC427" i="23"/>
  <c r="BF427" i="23"/>
  <c r="BE427" i="23"/>
  <c r="BB427" i="23"/>
  <c r="BA427" i="23"/>
  <c r="C427" i="23"/>
  <c r="BF426" i="23"/>
  <c r="BE426" i="23"/>
  <c r="BB426" i="23"/>
  <c r="BA426" i="23"/>
  <c r="AJ426" i="23"/>
  <c r="BD426" i="23"/>
  <c r="BC426" i="23"/>
  <c r="AZ426" i="23"/>
  <c r="C426" i="23"/>
  <c r="BD425" i="23"/>
  <c r="BC425" i="23"/>
  <c r="AZ425" i="23"/>
  <c r="BE425" i="23"/>
  <c r="BB425" i="23"/>
  <c r="BA425" i="23"/>
  <c r="C425" i="23"/>
  <c r="BF424" i="23"/>
  <c r="BE424" i="23"/>
  <c r="BB424" i="23"/>
  <c r="BD424" i="23"/>
  <c r="BC424" i="23"/>
  <c r="AZ424" i="23"/>
  <c r="C424" i="23"/>
  <c r="BC423" i="23"/>
  <c r="BF423" i="23"/>
  <c r="BE423" i="23"/>
  <c r="BB423" i="23"/>
  <c r="BA423" i="23"/>
  <c r="C423" i="23"/>
  <c r="BF422" i="23"/>
  <c r="BE422" i="23"/>
  <c r="BB422" i="23"/>
  <c r="BA422" i="23"/>
  <c r="BD422" i="23"/>
  <c r="AZ422" i="23"/>
  <c r="C422" i="23"/>
  <c r="BD421" i="23"/>
  <c r="BC421" i="23"/>
  <c r="AZ421" i="23"/>
  <c r="BE421" i="23"/>
  <c r="BA421" i="23"/>
  <c r="C421" i="23"/>
  <c r="BF420" i="23"/>
  <c r="BB420" i="23"/>
  <c r="BD420" i="23"/>
  <c r="BC420" i="23"/>
  <c r="AZ420" i="23"/>
  <c r="C420" i="23"/>
  <c r="BD419" i="23"/>
  <c r="BC419" i="23"/>
  <c r="BF419" i="23"/>
  <c r="BE419" i="23"/>
  <c r="BB419" i="23"/>
  <c r="BA419" i="23"/>
  <c r="C419" i="23"/>
  <c r="BF418" i="23"/>
  <c r="BE418" i="23"/>
  <c r="BB418" i="23"/>
  <c r="BA418" i="23"/>
  <c r="BD418" i="23"/>
  <c r="BC418" i="23"/>
  <c r="AZ418" i="23"/>
  <c r="C418" i="23"/>
  <c r="BD417" i="23"/>
  <c r="BC417" i="23"/>
  <c r="AZ417" i="23"/>
  <c r="BF417" i="23"/>
  <c r="BE417" i="23"/>
  <c r="BB417" i="23"/>
  <c r="BA417" i="23"/>
  <c r="C417" i="23"/>
  <c r="J416" i="23"/>
  <c r="T623" i="23" l="1"/>
  <c r="T695" i="23"/>
  <c r="T420" i="23"/>
  <c r="T424" i="23"/>
  <c r="T428" i="23"/>
  <c r="T432" i="23"/>
  <c r="T436" i="23"/>
  <c r="T440" i="23"/>
  <c r="T444" i="23"/>
  <c r="T448" i="23"/>
  <c r="T452" i="23"/>
  <c r="T456" i="23"/>
  <c r="T460" i="23"/>
  <c r="T464" i="23"/>
  <c r="T468" i="23"/>
  <c r="T472" i="23"/>
  <c r="T476" i="23"/>
  <c r="T480" i="23"/>
  <c r="T484" i="23"/>
  <c r="T488" i="23"/>
  <c r="T508" i="23"/>
  <c r="T516" i="23"/>
  <c r="T524" i="23"/>
  <c r="AJ418" i="23"/>
  <c r="AJ420" i="23"/>
  <c r="T422" i="23"/>
  <c r="AJ424" i="23"/>
  <c r="AJ417" i="23"/>
  <c r="AJ419" i="23"/>
  <c r="T423" i="23"/>
  <c r="AJ423" i="23"/>
  <c r="T425" i="23"/>
  <c r="AJ425" i="23"/>
  <c r="T427" i="23"/>
  <c r="AJ427" i="23"/>
  <c r="T429" i="23"/>
  <c r="AJ429" i="23"/>
  <c r="T431" i="23"/>
  <c r="AJ431" i="23"/>
  <c r="T433" i="23"/>
  <c r="AJ433" i="23"/>
  <c r="T435" i="23"/>
  <c r="AJ435" i="23"/>
  <c r="T437" i="23"/>
  <c r="AJ437" i="23"/>
  <c r="T439" i="23"/>
  <c r="AJ439" i="23"/>
  <c r="T441" i="23"/>
  <c r="AJ441" i="23"/>
  <c r="T443" i="23"/>
  <c r="AJ443" i="23"/>
  <c r="T445" i="23"/>
  <c r="AJ445" i="23"/>
  <c r="T447" i="23"/>
  <c r="AJ447" i="23"/>
  <c r="T449" i="23"/>
  <c r="AJ449" i="23"/>
  <c r="T451" i="23"/>
  <c r="AJ451" i="23"/>
  <c r="T453" i="23"/>
  <c r="AJ453" i="23"/>
  <c r="T455" i="23"/>
  <c r="AJ455" i="23"/>
  <c r="T457" i="23"/>
  <c r="AJ457" i="23"/>
  <c r="T459" i="23"/>
  <c r="AJ459" i="23"/>
  <c r="T461" i="23"/>
  <c r="AJ461" i="23"/>
  <c r="T463" i="23"/>
  <c r="AJ463" i="23"/>
  <c r="T465" i="23"/>
  <c r="AJ465" i="23"/>
  <c r="T467" i="23"/>
  <c r="AJ467" i="23"/>
  <c r="T469" i="23"/>
  <c r="AJ469" i="23"/>
  <c r="T471" i="23"/>
  <c r="AJ471" i="23"/>
  <c r="T473" i="23"/>
  <c r="AJ473" i="23"/>
  <c r="T475" i="23"/>
  <c r="AJ475" i="23"/>
  <c r="T477" i="23"/>
  <c r="AJ477" i="23"/>
  <c r="T479" i="23"/>
  <c r="AJ479" i="23"/>
  <c r="T481" i="23"/>
  <c r="AJ481" i="23"/>
  <c r="T483" i="23"/>
  <c r="AJ483" i="23"/>
  <c r="T485" i="23"/>
  <c r="AJ485" i="23"/>
  <c r="T487" i="23"/>
  <c r="T489" i="23"/>
  <c r="AJ422" i="23"/>
  <c r="T417" i="23"/>
  <c r="T419" i="23"/>
  <c r="AJ421" i="23"/>
  <c r="T494" i="23"/>
  <c r="AJ494" i="23"/>
  <c r="T495" i="23"/>
  <c r="T498" i="23"/>
  <c r="AJ498" i="23"/>
  <c r="T499" i="23"/>
  <c r="T502" i="23"/>
  <c r="AJ502" i="23"/>
  <c r="T503" i="23"/>
  <c r="AJ428" i="23"/>
  <c r="AJ430" i="23"/>
  <c r="AJ432" i="23"/>
  <c r="AJ434" i="23"/>
  <c r="AJ436" i="23"/>
  <c r="AJ438" i="23"/>
  <c r="AJ440" i="23"/>
  <c r="AJ442" i="23"/>
  <c r="AJ444" i="23"/>
  <c r="AJ446" i="23"/>
  <c r="AJ448" i="23"/>
  <c r="AJ450" i="23"/>
  <c r="AJ452" i="23"/>
  <c r="AJ454" i="23"/>
  <c r="AJ456" i="23"/>
  <c r="AJ458" i="23"/>
  <c r="AJ460" i="23"/>
  <c r="AJ462" i="23"/>
  <c r="AJ464" i="23"/>
  <c r="AJ466" i="23"/>
  <c r="AJ468" i="23"/>
  <c r="AJ470" i="23"/>
  <c r="AJ472" i="23"/>
  <c r="AJ474" i="23"/>
  <c r="AJ476" i="23"/>
  <c r="AJ478" i="23"/>
  <c r="AJ480" i="23"/>
  <c r="AJ482" i="23"/>
  <c r="AJ484" i="23"/>
  <c r="AJ486" i="23"/>
  <c r="T490" i="23"/>
  <c r="AJ490" i="23"/>
  <c r="T491" i="23"/>
  <c r="AJ491" i="23"/>
  <c r="T505" i="23"/>
  <c r="T492" i="23"/>
  <c r="AJ492" i="23"/>
  <c r="T493" i="23"/>
  <c r="T496" i="23"/>
  <c r="AJ496" i="23"/>
  <c r="T497" i="23"/>
  <c r="T500" i="23"/>
  <c r="AJ500" i="23"/>
  <c r="T501" i="23"/>
  <c r="T504" i="23"/>
  <c r="AJ504" i="23"/>
  <c r="T506" i="23"/>
  <c r="T541" i="23"/>
  <c r="AJ541" i="23"/>
  <c r="T549" i="23"/>
  <c r="T557" i="23"/>
  <c r="AJ557" i="23"/>
  <c r="AJ561" i="23"/>
  <c r="T564" i="23"/>
  <c r="AJ564" i="23"/>
  <c r="T569" i="23"/>
  <c r="T572" i="23"/>
  <c r="T577" i="23"/>
  <c r="AJ580" i="23"/>
  <c r="AJ543" i="23"/>
  <c r="AJ551" i="23"/>
  <c r="AJ559" i="23"/>
  <c r="T562" i="23"/>
  <c r="T567" i="23"/>
  <c r="T570" i="23"/>
  <c r="AJ570" i="23"/>
  <c r="T575" i="23"/>
  <c r="T578" i="23"/>
  <c r="AJ578" i="23"/>
  <c r="T545" i="23"/>
  <c r="AJ545" i="23"/>
  <c r="T546" i="23"/>
  <c r="T553" i="23"/>
  <c r="AJ553" i="23"/>
  <c r="T554" i="23"/>
  <c r="AJ554" i="23"/>
  <c r="T565" i="23"/>
  <c r="T568" i="23"/>
  <c r="AJ568" i="23"/>
  <c r="T573" i="23"/>
  <c r="T576" i="23"/>
  <c r="AJ576" i="23"/>
  <c r="T547" i="23"/>
  <c r="AJ547" i="23"/>
  <c r="T555" i="23"/>
  <c r="AJ555" i="23"/>
  <c r="AJ560" i="23"/>
  <c r="T563" i="23"/>
  <c r="T566" i="23"/>
  <c r="AJ566" i="23"/>
  <c r="T571" i="23"/>
  <c r="T574" i="23"/>
  <c r="T579" i="23"/>
  <c r="AJ586" i="23"/>
  <c r="T588" i="23"/>
  <c r="T592" i="23"/>
  <c r="T596" i="23"/>
  <c r="T600" i="23"/>
  <c r="T607" i="23"/>
  <c r="T581" i="23"/>
  <c r="AJ581" i="23"/>
  <c r="T582" i="23"/>
  <c r="AJ582" i="23"/>
  <c r="T590" i="23"/>
  <c r="T594" i="23"/>
  <c r="T598" i="23"/>
  <c r="T602" i="23"/>
  <c r="T605" i="23"/>
  <c r="AJ584" i="23"/>
  <c r="AJ588" i="23"/>
  <c r="AJ590" i="23"/>
  <c r="AJ592" i="23"/>
  <c r="AJ594" i="23"/>
  <c r="AJ596" i="23"/>
  <c r="AJ598" i="23"/>
  <c r="AJ600" i="23"/>
  <c r="AJ602" i="23"/>
  <c r="T604" i="23"/>
  <c r="AJ604" i="23"/>
  <c r="T606" i="23"/>
  <c r="AJ606" i="23"/>
  <c r="T608" i="23"/>
  <c r="AJ608" i="23"/>
  <c r="T610" i="23"/>
  <c r="AJ610" i="23"/>
  <c r="T612" i="23"/>
  <c r="AJ612" i="23"/>
  <c r="T614" i="23"/>
  <c r="AJ614" i="23"/>
  <c r="T616" i="23"/>
  <c r="AJ616" i="23"/>
  <c r="T618" i="23"/>
  <c r="AJ618" i="23"/>
  <c r="T620" i="23"/>
  <c r="AJ620" i="23"/>
  <c r="T622" i="23"/>
  <c r="AJ622" i="23"/>
  <c r="T624" i="23"/>
  <c r="T626" i="23"/>
  <c r="AJ626" i="23"/>
  <c r="T628" i="23"/>
  <c r="AJ628" i="23"/>
  <c r="T630" i="23"/>
  <c r="AJ630" i="23"/>
  <c r="T632" i="23"/>
  <c r="T634" i="23"/>
  <c r="AJ634" i="23"/>
  <c r="T636" i="23"/>
  <c r="T638" i="23"/>
  <c r="AJ638" i="23"/>
  <c r="T640" i="23"/>
  <c r="T642" i="23"/>
  <c r="AJ645" i="23"/>
  <c r="AJ646" i="23"/>
  <c r="T647" i="23"/>
  <c r="T648" i="23"/>
  <c r="AJ648" i="23"/>
  <c r="T651" i="23"/>
  <c r="T652" i="23"/>
  <c r="AJ652" i="23"/>
  <c r="T655" i="23"/>
  <c r="T656" i="23"/>
  <c r="T660" i="23"/>
  <c r="T649" i="23"/>
  <c r="T653" i="23"/>
  <c r="T658" i="23"/>
  <c r="T643" i="23"/>
  <c r="AJ643" i="23"/>
  <c r="AJ647" i="23"/>
  <c r="AJ649" i="23"/>
  <c r="AJ651" i="23"/>
  <c r="AJ655" i="23"/>
  <c r="T657" i="23"/>
  <c r="AJ657" i="23"/>
  <c r="T659" i="23"/>
  <c r="AJ659" i="23"/>
  <c r="T661" i="23"/>
  <c r="AJ661" i="23"/>
  <c r="T663" i="23"/>
  <c r="AJ663" i="23"/>
  <c r="T665" i="23"/>
  <c r="T667" i="23"/>
  <c r="AJ667" i="23"/>
  <c r="T669" i="23"/>
  <c r="AJ669" i="23"/>
  <c r="AJ672" i="23"/>
  <c r="T673" i="23"/>
  <c r="AJ676" i="23"/>
  <c r="T677" i="23"/>
  <c r="AJ680" i="23"/>
  <c r="T681" i="23"/>
  <c r="AJ684" i="23"/>
  <c r="T686" i="23"/>
  <c r="AJ686" i="23"/>
  <c r="T674" i="23"/>
  <c r="AJ674" i="23"/>
  <c r="T675" i="23"/>
  <c r="T678" i="23"/>
  <c r="AJ678" i="23"/>
  <c r="T679" i="23"/>
  <c r="T682" i="23"/>
  <c r="AJ682" i="23"/>
  <c r="T683" i="23"/>
  <c r="T685" i="23"/>
  <c r="T714" i="23"/>
  <c r="AJ714" i="23"/>
  <c r="T704" i="23"/>
  <c r="AJ704" i="23"/>
  <c r="T705" i="23"/>
  <c r="T708" i="23"/>
  <c r="AJ708" i="23"/>
  <c r="T709" i="23"/>
  <c r="T712" i="23"/>
  <c r="AJ712" i="23"/>
  <c r="T710" i="23"/>
  <c r="AJ710" i="23"/>
  <c r="T713" i="23"/>
  <c r="T700" i="23"/>
  <c r="AJ700" i="23"/>
  <c r="T701" i="23"/>
  <c r="T702" i="23"/>
  <c r="AJ702" i="23"/>
  <c r="T703" i="23"/>
  <c r="T706" i="23"/>
  <c r="AJ706" i="23"/>
  <c r="T707" i="23"/>
  <c r="T726" i="23"/>
  <c r="T731" i="23"/>
  <c r="T734" i="23"/>
  <c r="T739" i="23"/>
  <c r="T742" i="23"/>
  <c r="T747" i="23"/>
  <c r="T750" i="23"/>
  <c r="T756" i="23"/>
  <c r="AJ773" i="23"/>
  <c r="T773" i="23"/>
  <c r="T725" i="23"/>
  <c r="T729" i="23"/>
  <c r="T732" i="23"/>
  <c r="T737" i="23"/>
  <c r="T740" i="23"/>
  <c r="T748" i="23"/>
  <c r="T760" i="23"/>
  <c r="T763" i="23"/>
  <c r="T730" i="23"/>
  <c r="T738" i="23"/>
  <c r="T746" i="23"/>
  <c r="T724" i="23"/>
  <c r="T728" i="23"/>
  <c r="T736" i="23"/>
  <c r="T744" i="23"/>
  <c r="T752" i="23"/>
  <c r="AJ743" i="23"/>
  <c r="T745" i="23"/>
  <c r="AJ745" i="23"/>
  <c r="AJ747" i="23"/>
  <c r="AJ749" i="23"/>
  <c r="AJ756" i="23"/>
  <c r="T757" i="23"/>
  <c r="AJ760" i="23"/>
  <c r="T766" i="23"/>
  <c r="T774" i="23"/>
  <c r="T753" i="23"/>
  <c r="T769" i="23"/>
  <c r="T776" i="23"/>
  <c r="T754" i="23"/>
  <c r="AJ754" i="23"/>
  <c r="T755" i="23"/>
  <c r="T758" i="23"/>
  <c r="AJ758" i="23"/>
  <c r="T759" i="23"/>
  <c r="T770" i="23"/>
  <c r="T778" i="23"/>
  <c r="AJ761" i="23"/>
  <c r="AJ762" i="23"/>
  <c r="AJ763" i="23"/>
  <c r="T767" i="23"/>
  <c r="AJ767" i="23"/>
  <c r="T768" i="23"/>
  <c r="T771" i="23"/>
  <c r="AJ771" i="23"/>
  <c r="T772" i="23"/>
  <c r="T775" i="23"/>
  <c r="AJ775" i="23"/>
  <c r="T765" i="23"/>
  <c r="AJ765" i="23"/>
  <c r="T781" i="23"/>
  <c r="T785" i="23"/>
  <c r="T779" i="23"/>
  <c r="T789" i="23"/>
  <c r="T780" i="23"/>
  <c r="AJ783" i="23"/>
  <c r="T782" i="23"/>
  <c r="T784" i="23"/>
  <c r="T787" i="23"/>
  <c r="T788" i="23"/>
  <c r="T791" i="23"/>
  <c r="T792" i="23"/>
  <c r="AJ792" i="23"/>
  <c r="T793" i="23"/>
  <c r="T800" i="23"/>
  <c r="T794" i="23"/>
  <c r="AJ794" i="23"/>
  <c r="T796" i="23"/>
  <c r="T798" i="23"/>
  <c r="T803" i="23"/>
  <c r="T804" i="23"/>
  <c r="T806" i="23"/>
  <c r="T807" i="23"/>
  <c r="T799" i="23"/>
  <c r="T801" i="23"/>
  <c r="T802" i="23"/>
  <c r="T805" i="23"/>
  <c r="AJ800" i="23"/>
  <c r="AJ802" i="23"/>
  <c r="AJ807" i="23"/>
  <c r="T810" i="23"/>
  <c r="T813" i="23"/>
  <c r="T809" i="23"/>
  <c r="AN816" i="23"/>
  <c r="AU816" i="23" s="1"/>
  <c r="X815" i="23" s="1"/>
  <c r="AE815" i="23" s="1"/>
  <c r="AN815" i="23" s="1"/>
  <c r="AU815" i="23" s="1"/>
  <c r="X814" i="23" s="1"/>
  <c r="AE814" i="23" s="1"/>
  <c r="AN814" i="23" s="1"/>
  <c r="AU814" i="23" s="1"/>
  <c r="X813" i="23" s="1"/>
  <c r="AE813" i="23" s="1"/>
  <c r="AN813" i="23" s="1"/>
  <c r="AU813" i="23" s="1"/>
  <c r="X812" i="23" s="1"/>
  <c r="AE812" i="23" s="1"/>
  <c r="AN812" i="23" s="1"/>
  <c r="AU812" i="23" s="1"/>
  <c r="X811" i="23" s="1"/>
  <c r="AE811" i="23" s="1"/>
  <c r="AN811" i="23" s="1"/>
  <c r="AU811" i="23" s="1"/>
  <c r="X810" i="23" s="1"/>
  <c r="AE810" i="23" s="1"/>
  <c r="AN810" i="23" s="1"/>
  <c r="AU810" i="23" s="1"/>
  <c r="X809" i="23" s="1"/>
  <c r="AE809" i="23" s="1"/>
  <c r="AN809" i="23" s="1"/>
  <c r="AU809" i="23" s="1"/>
  <c r="X808" i="23" s="1"/>
  <c r="AE808" i="23" s="1"/>
  <c r="AN808" i="23" s="1"/>
  <c r="AU808" i="23" s="1"/>
  <c r="X807" i="23" s="1"/>
  <c r="AE807" i="23" s="1"/>
  <c r="AN807" i="23" s="1"/>
  <c r="AU807" i="23" s="1"/>
  <c r="X806" i="23" s="1"/>
  <c r="AE806" i="23" s="1"/>
  <c r="AN806" i="23" s="1"/>
  <c r="AU806" i="23" s="1"/>
  <c r="X805" i="23" s="1"/>
  <c r="AE805" i="23" s="1"/>
  <c r="AN805" i="23" s="1"/>
  <c r="AU805" i="23" s="1"/>
  <c r="X804" i="23" s="1"/>
  <c r="AE804" i="23" s="1"/>
  <c r="AN804" i="23" s="1"/>
  <c r="AU804" i="23" s="1"/>
  <c r="X803" i="23" s="1"/>
  <c r="AE803" i="23" s="1"/>
  <c r="AN803" i="23" s="1"/>
  <c r="AU803" i="23" s="1"/>
  <c r="X802" i="23" s="1"/>
  <c r="AE802" i="23" s="1"/>
  <c r="AN802" i="23" s="1"/>
  <c r="AU802" i="23" s="1"/>
  <c r="X801" i="23" s="1"/>
  <c r="AE801" i="23" s="1"/>
  <c r="AN801" i="23" s="1"/>
  <c r="AU801" i="23" s="1"/>
  <c r="X800" i="23" s="1"/>
  <c r="AE800" i="23" s="1"/>
  <c r="AN800" i="23" s="1"/>
  <c r="AU800" i="23" s="1"/>
  <c r="X799" i="23" s="1"/>
  <c r="AE799" i="23" s="1"/>
  <c r="AN799" i="23" s="1"/>
  <c r="AU799" i="23" s="1"/>
  <c r="X798" i="23" s="1"/>
  <c r="AE798" i="23" s="1"/>
  <c r="AN798" i="23" s="1"/>
  <c r="AU798" i="23" s="1"/>
  <c r="X797" i="23" s="1"/>
  <c r="AE797" i="23" s="1"/>
  <c r="AN797" i="23" s="1"/>
  <c r="AU797" i="23" s="1"/>
  <c r="X796" i="23" s="1"/>
  <c r="AE796" i="23" s="1"/>
  <c r="AN796" i="23" s="1"/>
  <c r="AU796" i="23" s="1"/>
  <c r="X795" i="23" s="1"/>
  <c r="AE795" i="23" s="1"/>
  <c r="AN795" i="23" s="1"/>
  <c r="AU795" i="23" s="1"/>
  <c r="X794" i="23" s="1"/>
  <c r="AE794" i="23" s="1"/>
  <c r="AN794" i="23" s="1"/>
  <c r="AU794" i="23" s="1"/>
  <c r="X793" i="23" s="1"/>
  <c r="AE793" i="23" s="1"/>
  <c r="AN793" i="23" s="1"/>
  <c r="AU793" i="23" s="1"/>
  <c r="X792" i="23" s="1"/>
  <c r="AE792" i="23" s="1"/>
  <c r="AN792" i="23" s="1"/>
  <c r="AU792" i="23" s="1"/>
  <c r="X791" i="23" s="1"/>
  <c r="AE791" i="23" s="1"/>
  <c r="AN791" i="23" s="1"/>
  <c r="AU791" i="23" s="1"/>
  <c r="X790" i="23" s="1"/>
  <c r="AE790" i="23" s="1"/>
  <c r="AN790" i="23" s="1"/>
  <c r="AU790" i="23" s="1"/>
  <c r="X789" i="23" s="1"/>
  <c r="AE789" i="23" s="1"/>
  <c r="AN789" i="23" s="1"/>
  <c r="AU789" i="23" s="1"/>
  <c r="X788" i="23" s="1"/>
  <c r="AE788" i="23" s="1"/>
  <c r="AN788" i="23" s="1"/>
  <c r="AU788" i="23" s="1"/>
  <c r="X787" i="23" s="1"/>
  <c r="AE787" i="23" s="1"/>
  <c r="AN787" i="23" s="1"/>
  <c r="AU787" i="23" s="1"/>
  <c r="X786" i="23" s="1"/>
  <c r="AE786" i="23" s="1"/>
  <c r="AN786" i="23" s="1"/>
  <c r="AU786" i="23" s="1"/>
  <c r="X785" i="23" s="1"/>
  <c r="AE785" i="23" s="1"/>
  <c r="AN785" i="23" s="1"/>
  <c r="AU785" i="23" s="1"/>
  <c r="X784" i="23" s="1"/>
  <c r="AE784" i="23" s="1"/>
  <c r="AN784" i="23" s="1"/>
  <c r="AU784" i="23" s="1"/>
  <c r="X783" i="23" s="1"/>
  <c r="AE783" i="23" s="1"/>
  <c r="AN783" i="23" s="1"/>
  <c r="AU783" i="23" s="1"/>
  <c r="X782" i="23" s="1"/>
  <c r="AE782" i="23" s="1"/>
  <c r="AN782" i="23" s="1"/>
  <c r="AU782" i="23" s="1"/>
  <c r="X781" i="23" s="1"/>
  <c r="AE781" i="23" s="1"/>
  <c r="AN781" i="23" s="1"/>
  <c r="AU781" i="23" s="1"/>
  <c r="X780" i="23" s="1"/>
  <c r="AE780" i="23" s="1"/>
  <c r="AN780" i="23" s="1"/>
  <c r="AU780" i="23" s="1"/>
  <c r="X779" i="23" s="1"/>
  <c r="AE779" i="23" s="1"/>
  <c r="AN779" i="23" s="1"/>
  <c r="AU779" i="23" s="1"/>
  <c r="X778" i="23" s="1"/>
  <c r="AE778" i="23" s="1"/>
  <c r="AN778" i="23" s="1"/>
  <c r="AU778" i="23" s="1"/>
  <c r="X777" i="23" s="1"/>
  <c r="AE777" i="23" s="1"/>
  <c r="AN777" i="23" s="1"/>
  <c r="AU777" i="23" s="1"/>
  <c r="X776" i="23" s="1"/>
  <c r="AE776" i="23" s="1"/>
  <c r="AN776" i="23" s="1"/>
  <c r="AU776" i="23" s="1"/>
  <c r="X775" i="23" s="1"/>
  <c r="AE775" i="23" s="1"/>
  <c r="AN775" i="23" s="1"/>
  <c r="AU775" i="23" s="1"/>
  <c r="X774" i="23" s="1"/>
  <c r="AE774" i="23" s="1"/>
  <c r="AN774" i="23" s="1"/>
  <c r="AU774" i="23" s="1"/>
  <c r="X773" i="23" s="1"/>
  <c r="AE773" i="23" s="1"/>
  <c r="AN773" i="23" s="1"/>
  <c r="AU773" i="23" s="1"/>
  <c r="X772" i="23" s="1"/>
  <c r="AE772" i="23" s="1"/>
  <c r="AN772" i="23" s="1"/>
  <c r="AU772" i="23" s="1"/>
  <c r="X771" i="23" s="1"/>
  <c r="AE771" i="23" s="1"/>
  <c r="AN771" i="23" s="1"/>
  <c r="AU771" i="23" s="1"/>
  <c r="X770" i="23" s="1"/>
  <c r="AE770" i="23" s="1"/>
  <c r="AN770" i="23" s="1"/>
  <c r="AU770" i="23" s="1"/>
  <c r="X769" i="23" s="1"/>
  <c r="AE769" i="23" s="1"/>
  <c r="AN769" i="23" s="1"/>
  <c r="AU769" i="23" s="1"/>
  <c r="X768" i="23" s="1"/>
  <c r="AE768" i="23" s="1"/>
  <c r="AN768" i="23" s="1"/>
  <c r="AU768" i="23" s="1"/>
  <c r="X767" i="23" s="1"/>
  <c r="AE767" i="23" s="1"/>
  <c r="AN767" i="23" s="1"/>
  <c r="AU767" i="23" s="1"/>
  <c r="X766" i="23" s="1"/>
  <c r="AE766" i="23" s="1"/>
  <c r="AN766" i="23" s="1"/>
  <c r="AU766" i="23" s="1"/>
  <c r="X765" i="23" s="1"/>
  <c r="AE765" i="23" s="1"/>
  <c r="AN765" i="23" s="1"/>
  <c r="AU765" i="23" s="1"/>
  <c r="X764" i="23" s="1"/>
  <c r="AE764" i="23" s="1"/>
  <c r="AN764" i="23" s="1"/>
  <c r="AU764" i="23" s="1"/>
  <c r="X763" i="23" s="1"/>
  <c r="AE763" i="23" s="1"/>
  <c r="AN763" i="23" s="1"/>
  <c r="AU763" i="23" s="1"/>
  <c r="X762" i="23" s="1"/>
  <c r="AE762" i="23" s="1"/>
  <c r="AN762" i="23" s="1"/>
  <c r="AU762" i="23" s="1"/>
  <c r="X761" i="23" s="1"/>
  <c r="AE761" i="23" s="1"/>
  <c r="AN761" i="23" s="1"/>
  <c r="AU761" i="23" s="1"/>
  <c r="X760" i="23" s="1"/>
  <c r="AE760" i="23" s="1"/>
  <c r="AN760" i="23" s="1"/>
  <c r="AU760" i="23" s="1"/>
  <c r="X759" i="23" s="1"/>
  <c r="AE759" i="23" s="1"/>
  <c r="AN759" i="23" s="1"/>
  <c r="AU759" i="23" s="1"/>
  <c r="X758" i="23" s="1"/>
  <c r="AE758" i="23" s="1"/>
  <c r="AN758" i="23" s="1"/>
  <c r="AU758" i="23" s="1"/>
  <c r="X757" i="23" s="1"/>
  <c r="AE757" i="23" s="1"/>
  <c r="AN757" i="23" s="1"/>
  <c r="AU757" i="23" s="1"/>
  <c r="X756" i="23" s="1"/>
  <c r="AE756" i="23" s="1"/>
  <c r="AN756" i="23" s="1"/>
  <c r="AU756" i="23" s="1"/>
  <c r="X755" i="23" s="1"/>
  <c r="AE755" i="23" s="1"/>
  <c r="AN755" i="23" s="1"/>
  <c r="AU755" i="23" s="1"/>
  <c r="X754" i="23" s="1"/>
  <c r="AE754" i="23" s="1"/>
  <c r="AN754" i="23" s="1"/>
  <c r="AU754" i="23" s="1"/>
  <c r="X753" i="23" s="1"/>
  <c r="AE753" i="23" s="1"/>
  <c r="AN753" i="23" s="1"/>
  <c r="AU753" i="23" s="1"/>
  <c r="X752" i="23" s="1"/>
  <c r="AE752" i="23" s="1"/>
  <c r="AN752" i="23" s="1"/>
  <c r="AU752" i="23" s="1"/>
  <c r="X751" i="23" s="1"/>
  <c r="AE751" i="23" s="1"/>
  <c r="AN751" i="23" s="1"/>
  <c r="AU751" i="23" s="1"/>
  <c r="X750" i="23" s="1"/>
  <c r="AE750" i="23" s="1"/>
  <c r="AN750" i="23" s="1"/>
  <c r="AU750" i="23" s="1"/>
  <c r="X749" i="23" s="1"/>
  <c r="AE749" i="23" s="1"/>
  <c r="AN749" i="23" s="1"/>
  <c r="AU749" i="23" s="1"/>
  <c r="X748" i="23" s="1"/>
  <c r="AE748" i="23" s="1"/>
  <c r="AN748" i="23" s="1"/>
  <c r="AU748" i="23" s="1"/>
  <c r="X747" i="23" s="1"/>
  <c r="AE747" i="23" s="1"/>
  <c r="AN747" i="23" s="1"/>
  <c r="AU747" i="23" s="1"/>
  <c r="X746" i="23" s="1"/>
  <c r="AE746" i="23" s="1"/>
  <c r="AN746" i="23" s="1"/>
  <c r="AU746" i="23" s="1"/>
  <c r="X745" i="23" s="1"/>
  <c r="AE745" i="23" s="1"/>
  <c r="AN745" i="23" s="1"/>
  <c r="AU745" i="23" s="1"/>
  <c r="X744" i="23" s="1"/>
  <c r="AE744" i="23" s="1"/>
  <c r="AN744" i="23" s="1"/>
  <c r="AU744" i="23" s="1"/>
  <c r="X743" i="23" s="1"/>
  <c r="AE743" i="23" s="1"/>
  <c r="AN743" i="23" s="1"/>
  <c r="AU743" i="23" s="1"/>
  <c r="X742" i="23" s="1"/>
  <c r="AE742" i="23" s="1"/>
  <c r="AN742" i="23" s="1"/>
  <c r="AU742" i="23" s="1"/>
  <c r="X741" i="23" s="1"/>
  <c r="AE741" i="23" s="1"/>
  <c r="AN741" i="23" s="1"/>
  <c r="AU741" i="23" s="1"/>
  <c r="X740" i="23" s="1"/>
  <c r="AE740" i="23" s="1"/>
  <c r="AN740" i="23" s="1"/>
  <c r="AU740" i="23" s="1"/>
  <c r="X739" i="23" s="1"/>
  <c r="AE739" i="23" s="1"/>
  <c r="AN739" i="23" s="1"/>
  <c r="AU739" i="23" s="1"/>
  <c r="X738" i="23" s="1"/>
  <c r="AE738" i="23" s="1"/>
  <c r="AN738" i="23" s="1"/>
  <c r="AU738" i="23" s="1"/>
  <c r="X737" i="23" s="1"/>
  <c r="AE737" i="23" s="1"/>
  <c r="AN737" i="23" s="1"/>
  <c r="AU737" i="23" s="1"/>
  <c r="X736" i="23" s="1"/>
  <c r="AE736" i="23" s="1"/>
  <c r="AN736" i="23" s="1"/>
  <c r="AU736" i="23" s="1"/>
  <c r="X735" i="23" s="1"/>
  <c r="AE735" i="23" s="1"/>
  <c r="AN735" i="23" s="1"/>
  <c r="AU735" i="23" s="1"/>
  <c r="X734" i="23" s="1"/>
  <c r="AE734" i="23" s="1"/>
  <c r="AN734" i="23" s="1"/>
  <c r="AU734" i="23" s="1"/>
  <c r="X733" i="23" s="1"/>
  <c r="AE733" i="23" s="1"/>
  <c r="AN733" i="23" s="1"/>
  <c r="AU733" i="23" s="1"/>
  <c r="X732" i="23" s="1"/>
  <c r="AE732" i="23" s="1"/>
  <c r="AN732" i="23" s="1"/>
  <c r="AU732" i="23" s="1"/>
  <c r="X731" i="23" s="1"/>
  <c r="AE731" i="23" s="1"/>
  <c r="AN731" i="23" s="1"/>
  <c r="AU731" i="23" s="1"/>
  <c r="X730" i="23" s="1"/>
  <c r="AE730" i="23" s="1"/>
  <c r="AN730" i="23" s="1"/>
  <c r="AU730" i="23" s="1"/>
  <c r="X729" i="23" s="1"/>
  <c r="AE729" i="23" s="1"/>
  <c r="AN729" i="23" s="1"/>
  <c r="AU729" i="23" s="1"/>
  <c r="X728" i="23" s="1"/>
  <c r="AE728" i="23" s="1"/>
  <c r="AN728" i="23" s="1"/>
  <c r="AU728" i="23" s="1"/>
  <c r="X727" i="23" s="1"/>
  <c r="AE727" i="23" s="1"/>
  <c r="AN727" i="23" s="1"/>
  <c r="AU727" i="23" s="1"/>
  <c r="X726" i="23" s="1"/>
  <c r="AE726" i="23" s="1"/>
  <c r="AN726" i="23" s="1"/>
  <c r="AU726" i="23" s="1"/>
  <c r="X725" i="23" s="1"/>
  <c r="AE725" i="23" s="1"/>
  <c r="AN725" i="23" s="1"/>
  <c r="AU725" i="23" s="1"/>
  <c r="X724" i="23" s="1"/>
  <c r="AE724" i="23" s="1"/>
  <c r="AN724" i="23" s="1"/>
  <c r="AU724" i="23" s="1"/>
  <c r="X723" i="23" s="1"/>
  <c r="AE723" i="23" s="1"/>
  <c r="AN723" i="23" s="1"/>
  <c r="AU723" i="23" s="1"/>
  <c r="X722" i="23" s="1"/>
  <c r="AE722" i="23" s="1"/>
  <c r="AN722" i="23" s="1"/>
  <c r="AU722" i="23" s="1"/>
  <c r="X721" i="23" s="1"/>
  <c r="AE721" i="23" s="1"/>
  <c r="AN721" i="23" s="1"/>
  <c r="AU721" i="23" s="1"/>
  <c r="X720" i="23" s="1"/>
  <c r="AE720" i="23" s="1"/>
  <c r="AN720" i="23" s="1"/>
  <c r="AU720" i="23" s="1"/>
  <c r="X719" i="23" s="1"/>
  <c r="AE719" i="23" s="1"/>
  <c r="AN719" i="23" s="1"/>
  <c r="AU719" i="23" s="1"/>
  <c r="X718" i="23" s="1"/>
  <c r="AE718" i="23" s="1"/>
  <c r="AN718" i="23" s="1"/>
  <c r="AU718" i="23" s="1"/>
  <c r="X717" i="23" s="1"/>
  <c r="AE717" i="23" s="1"/>
  <c r="AN717" i="23" s="1"/>
  <c r="AU717" i="23" s="1"/>
  <c r="X716" i="23" s="1"/>
  <c r="AE716" i="23" s="1"/>
  <c r="AN716" i="23" s="1"/>
  <c r="AU716" i="23" s="1"/>
  <c r="X715" i="23" s="1"/>
  <c r="AE715" i="23" s="1"/>
  <c r="AN715" i="23" s="1"/>
  <c r="AU715" i="23" s="1"/>
  <c r="X714" i="23" s="1"/>
  <c r="AE714" i="23" s="1"/>
  <c r="AN714" i="23" s="1"/>
  <c r="AU714" i="23" s="1"/>
  <c r="X713" i="23" s="1"/>
  <c r="AE713" i="23" s="1"/>
  <c r="AN713" i="23" s="1"/>
  <c r="AU713" i="23" s="1"/>
  <c r="X712" i="23" s="1"/>
  <c r="AE712" i="23" s="1"/>
  <c r="AN712" i="23" s="1"/>
  <c r="AU712" i="23" s="1"/>
  <c r="X711" i="23" s="1"/>
  <c r="AE711" i="23" s="1"/>
  <c r="AN711" i="23" s="1"/>
  <c r="AU711" i="23" s="1"/>
  <c r="X710" i="23" s="1"/>
  <c r="AE710" i="23" s="1"/>
  <c r="AN710" i="23" s="1"/>
  <c r="AU710" i="23" s="1"/>
  <c r="X709" i="23" s="1"/>
  <c r="AE709" i="23" s="1"/>
  <c r="AN709" i="23" s="1"/>
  <c r="AU709" i="23" s="1"/>
  <c r="X708" i="23" s="1"/>
  <c r="AE708" i="23" s="1"/>
  <c r="AN708" i="23" s="1"/>
  <c r="AU708" i="23" s="1"/>
  <c r="X707" i="23" s="1"/>
  <c r="AE707" i="23" s="1"/>
  <c r="AN707" i="23" s="1"/>
  <c r="AU707" i="23" s="1"/>
  <c r="X706" i="23" s="1"/>
  <c r="AE706" i="23" s="1"/>
  <c r="AN706" i="23" s="1"/>
  <c r="AU706" i="23" s="1"/>
  <c r="X705" i="23" s="1"/>
  <c r="AE705" i="23" s="1"/>
  <c r="AN705" i="23" s="1"/>
  <c r="AU705" i="23" s="1"/>
  <c r="X704" i="23" s="1"/>
  <c r="AE704" i="23" s="1"/>
  <c r="AN704" i="23" s="1"/>
  <c r="AU704" i="23" s="1"/>
  <c r="X703" i="23" s="1"/>
  <c r="AE703" i="23" s="1"/>
  <c r="AN703" i="23" s="1"/>
  <c r="AU703" i="23" s="1"/>
  <c r="X702" i="23" s="1"/>
  <c r="AE702" i="23" s="1"/>
  <c r="AN702" i="23" s="1"/>
  <c r="AU702" i="23" s="1"/>
  <c r="X701" i="23" s="1"/>
  <c r="AE701" i="23" s="1"/>
  <c r="AN701" i="23" s="1"/>
  <c r="AU701" i="23" s="1"/>
  <c r="X700" i="23" s="1"/>
  <c r="AE700" i="23" s="1"/>
  <c r="AN700" i="23" s="1"/>
  <c r="AU700" i="23" s="1"/>
  <c r="X699" i="23" s="1"/>
  <c r="AE699" i="23" s="1"/>
  <c r="AN699" i="23" s="1"/>
  <c r="AU699" i="23" s="1"/>
  <c r="X698" i="23" s="1"/>
  <c r="AE698" i="23" s="1"/>
  <c r="AN698" i="23" s="1"/>
  <c r="AU698" i="23" s="1"/>
  <c r="X697" i="23" s="1"/>
  <c r="AE697" i="23" s="1"/>
  <c r="AN697" i="23" s="1"/>
  <c r="AU697" i="23" s="1"/>
  <c r="X696" i="23" s="1"/>
  <c r="AE696" i="23" s="1"/>
  <c r="AN696" i="23" s="1"/>
  <c r="AU696" i="23" s="1"/>
  <c r="X695" i="23" s="1"/>
  <c r="AE695" i="23" s="1"/>
  <c r="AN695" i="23" s="1"/>
  <c r="AU695" i="23" s="1"/>
  <c r="X694" i="23" s="1"/>
  <c r="AE694" i="23" s="1"/>
  <c r="AN694" i="23" s="1"/>
  <c r="AU694" i="23" s="1"/>
  <c r="X693" i="23" s="1"/>
  <c r="AE693" i="23" s="1"/>
  <c r="AN693" i="23" s="1"/>
  <c r="AU693" i="23" s="1"/>
  <c r="X692" i="23" s="1"/>
  <c r="AE692" i="23" s="1"/>
  <c r="AN692" i="23" s="1"/>
  <c r="AU692" i="23" s="1"/>
  <c r="X691" i="23" s="1"/>
  <c r="AE691" i="23" s="1"/>
  <c r="AN691" i="23" s="1"/>
  <c r="AU691" i="23" s="1"/>
  <c r="X690" i="23" s="1"/>
  <c r="AE690" i="23" s="1"/>
  <c r="AN690" i="23" s="1"/>
  <c r="AU690" i="23" s="1"/>
  <c r="X689" i="23" s="1"/>
  <c r="AE689" i="23" s="1"/>
  <c r="AN689" i="23" s="1"/>
  <c r="AU689" i="23" s="1"/>
  <c r="X688" i="23" s="1"/>
  <c r="AE688" i="23" s="1"/>
  <c r="AN688" i="23" s="1"/>
  <c r="AU688" i="23" s="1"/>
  <c r="X687" i="23" s="1"/>
  <c r="AE687" i="23" s="1"/>
  <c r="AN687" i="23" s="1"/>
  <c r="AU687" i="23" s="1"/>
  <c r="X686" i="23" s="1"/>
  <c r="AE686" i="23" s="1"/>
  <c r="AN686" i="23" s="1"/>
  <c r="AU686" i="23" s="1"/>
  <c r="X685" i="23" s="1"/>
  <c r="AE685" i="23" s="1"/>
  <c r="AN685" i="23" s="1"/>
  <c r="AU685" i="23" s="1"/>
  <c r="X684" i="23" s="1"/>
  <c r="AE684" i="23" s="1"/>
  <c r="AN684" i="23" s="1"/>
  <c r="AU684" i="23" s="1"/>
  <c r="X683" i="23" s="1"/>
  <c r="AE683" i="23" s="1"/>
  <c r="AN683" i="23" s="1"/>
  <c r="AU683" i="23" s="1"/>
  <c r="X682" i="23" s="1"/>
  <c r="AE682" i="23" s="1"/>
  <c r="AN682" i="23" s="1"/>
  <c r="AU682" i="23" s="1"/>
  <c r="X681" i="23" s="1"/>
  <c r="AE681" i="23" s="1"/>
  <c r="AN681" i="23" s="1"/>
  <c r="AU681" i="23" s="1"/>
  <c r="X680" i="23" s="1"/>
  <c r="AE680" i="23" s="1"/>
  <c r="AN680" i="23" s="1"/>
  <c r="AU680" i="23" s="1"/>
  <c r="X679" i="23" s="1"/>
  <c r="AE679" i="23" s="1"/>
  <c r="AN679" i="23" s="1"/>
  <c r="AU679" i="23" s="1"/>
  <c r="X678" i="23" s="1"/>
  <c r="AE678" i="23" s="1"/>
  <c r="AN678" i="23" s="1"/>
  <c r="AU678" i="23" s="1"/>
  <c r="X677" i="23" s="1"/>
  <c r="AE677" i="23" s="1"/>
  <c r="AN677" i="23" s="1"/>
  <c r="AU677" i="23" s="1"/>
  <c r="X676" i="23" s="1"/>
  <c r="AE676" i="23" s="1"/>
  <c r="AN676" i="23" s="1"/>
  <c r="AU676" i="23" s="1"/>
  <c r="X675" i="23" s="1"/>
  <c r="AE675" i="23" s="1"/>
  <c r="AN675" i="23" s="1"/>
  <c r="AU675" i="23" s="1"/>
  <c r="X674" i="23" s="1"/>
  <c r="AE674" i="23" s="1"/>
  <c r="AN674" i="23" s="1"/>
  <c r="AU674" i="23" s="1"/>
  <c r="X673" i="23" s="1"/>
  <c r="AE673" i="23" s="1"/>
  <c r="AN673" i="23" s="1"/>
  <c r="AU673" i="23" s="1"/>
  <c r="X672" i="23" s="1"/>
  <c r="AE672" i="23" s="1"/>
  <c r="AN672" i="23" s="1"/>
  <c r="AU672" i="23" s="1"/>
  <c r="X671" i="23" s="1"/>
  <c r="AE671" i="23" s="1"/>
  <c r="AN671" i="23" s="1"/>
  <c r="AU671" i="23" s="1"/>
  <c r="X670" i="23" s="1"/>
  <c r="AE670" i="23" s="1"/>
  <c r="AN670" i="23" s="1"/>
  <c r="AU670" i="23" s="1"/>
  <c r="X669" i="23" s="1"/>
  <c r="AE669" i="23" s="1"/>
  <c r="AN669" i="23" s="1"/>
  <c r="AU669" i="23" s="1"/>
  <c r="X668" i="23" s="1"/>
  <c r="AE668" i="23" s="1"/>
  <c r="AN668" i="23" s="1"/>
  <c r="AU668" i="23" s="1"/>
  <c r="X667" i="23" s="1"/>
  <c r="AE667" i="23" s="1"/>
  <c r="AN667" i="23" s="1"/>
  <c r="AU667" i="23" s="1"/>
  <c r="X666" i="23" s="1"/>
  <c r="AE666" i="23" s="1"/>
  <c r="AN666" i="23" s="1"/>
  <c r="AU666" i="23" s="1"/>
  <c r="X665" i="23" s="1"/>
  <c r="AE665" i="23" s="1"/>
  <c r="AN665" i="23" s="1"/>
  <c r="AU665" i="23" s="1"/>
  <c r="X664" i="23" s="1"/>
  <c r="AE664" i="23" s="1"/>
  <c r="AN664" i="23" s="1"/>
  <c r="AU664" i="23" s="1"/>
  <c r="X663" i="23" s="1"/>
  <c r="AE663" i="23" s="1"/>
  <c r="AN663" i="23" s="1"/>
  <c r="AU663" i="23" s="1"/>
  <c r="X662" i="23" s="1"/>
  <c r="AE662" i="23" s="1"/>
  <c r="AN662" i="23" s="1"/>
  <c r="AU662" i="23" s="1"/>
  <c r="X661" i="23" s="1"/>
  <c r="AE661" i="23" s="1"/>
  <c r="AN661" i="23" s="1"/>
  <c r="AU661" i="23" s="1"/>
  <c r="X660" i="23" s="1"/>
  <c r="AE660" i="23" s="1"/>
  <c r="AN660" i="23" s="1"/>
  <c r="AU660" i="23" s="1"/>
  <c r="X659" i="23" s="1"/>
  <c r="AE659" i="23" s="1"/>
  <c r="AN659" i="23" s="1"/>
  <c r="AU659" i="23" s="1"/>
  <c r="X658" i="23" s="1"/>
  <c r="AE658" i="23" s="1"/>
  <c r="AN658" i="23" s="1"/>
  <c r="AU658" i="23" s="1"/>
  <c r="X657" i="23" s="1"/>
  <c r="AE657" i="23" s="1"/>
  <c r="AN657" i="23" s="1"/>
  <c r="AU657" i="23" s="1"/>
  <c r="X656" i="23" s="1"/>
  <c r="AE656" i="23" s="1"/>
  <c r="AN656" i="23" s="1"/>
  <c r="AU656" i="23" s="1"/>
  <c r="X655" i="23" s="1"/>
  <c r="AE655" i="23" s="1"/>
  <c r="AN655" i="23" s="1"/>
  <c r="AU655" i="23" s="1"/>
  <c r="X654" i="23" s="1"/>
  <c r="AE654" i="23" s="1"/>
  <c r="AN654" i="23" s="1"/>
  <c r="AU654" i="23" s="1"/>
  <c r="X653" i="23" s="1"/>
  <c r="AE653" i="23" s="1"/>
  <c r="AN653" i="23" s="1"/>
  <c r="AU653" i="23" s="1"/>
  <c r="X652" i="23" s="1"/>
  <c r="AE652" i="23" s="1"/>
  <c r="AN652" i="23" s="1"/>
  <c r="AU652" i="23" s="1"/>
  <c r="X651" i="23" s="1"/>
  <c r="AE651" i="23" s="1"/>
  <c r="AN651" i="23" s="1"/>
  <c r="AU651" i="23" s="1"/>
  <c r="X650" i="23" s="1"/>
  <c r="AE650" i="23" s="1"/>
  <c r="AN650" i="23" s="1"/>
  <c r="AU650" i="23" s="1"/>
  <c r="X649" i="23" s="1"/>
  <c r="AE649" i="23" s="1"/>
  <c r="AN649" i="23" s="1"/>
  <c r="AU649" i="23" s="1"/>
  <c r="X648" i="23" s="1"/>
  <c r="AE648" i="23" s="1"/>
  <c r="AN648" i="23" s="1"/>
  <c r="AU648" i="23" s="1"/>
  <c r="X647" i="23" s="1"/>
  <c r="AE647" i="23" s="1"/>
  <c r="AN647" i="23" s="1"/>
  <c r="AU647" i="23" s="1"/>
  <c r="X646" i="23" s="1"/>
  <c r="AE646" i="23" s="1"/>
  <c r="AN646" i="23" s="1"/>
  <c r="AU646" i="23" s="1"/>
  <c r="X645" i="23" s="1"/>
  <c r="AE645" i="23" s="1"/>
  <c r="AN645" i="23" s="1"/>
  <c r="AU645" i="23" s="1"/>
  <c r="X644" i="23" s="1"/>
  <c r="AE644" i="23" s="1"/>
  <c r="AN644" i="23" s="1"/>
  <c r="AU644" i="23" s="1"/>
  <c r="X643" i="23" s="1"/>
  <c r="AE643" i="23" s="1"/>
  <c r="AN643" i="23" s="1"/>
  <c r="AU643" i="23" s="1"/>
  <c r="X642" i="23" s="1"/>
  <c r="AE642" i="23" s="1"/>
  <c r="AN642" i="23" s="1"/>
  <c r="AU642" i="23" s="1"/>
  <c r="X641" i="23" s="1"/>
  <c r="AE641" i="23" s="1"/>
  <c r="AN641" i="23" s="1"/>
  <c r="AU641" i="23" s="1"/>
  <c r="X640" i="23" s="1"/>
  <c r="AE640" i="23" s="1"/>
  <c r="AN640" i="23" s="1"/>
  <c r="AU640" i="23" s="1"/>
  <c r="X639" i="23" s="1"/>
  <c r="AE639" i="23" s="1"/>
  <c r="AN639" i="23" s="1"/>
  <c r="AU639" i="23" s="1"/>
  <c r="X638" i="23" s="1"/>
  <c r="AE638" i="23" s="1"/>
  <c r="AN638" i="23" s="1"/>
  <c r="AU638" i="23" s="1"/>
  <c r="X637" i="23" s="1"/>
  <c r="AE637" i="23" s="1"/>
  <c r="AN637" i="23" s="1"/>
  <c r="AU637" i="23" s="1"/>
  <c r="X636" i="23" s="1"/>
  <c r="AE636" i="23" s="1"/>
  <c r="AN636" i="23" s="1"/>
  <c r="AU636" i="23" s="1"/>
  <c r="X635" i="23" s="1"/>
  <c r="AE635" i="23" s="1"/>
  <c r="AN635" i="23" s="1"/>
  <c r="AU635" i="23" s="1"/>
  <c r="X634" i="23" s="1"/>
  <c r="AE634" i="23" s="1"/>
  <c r="AN634" i="23" s="1"/>
  <c r="AU634" i="23" s="1"/>
  <c r="X633" i="23" s="1"/>
  <c r="AE633" i="23" s="1"/>
  <c r="AN633" i="23" s="1"/>
  <c r="AU633" i="23" s="1"/>
  <c r="X632" i="23" s="1"/>
  <c r="AE632" i="23" s="1"/>
  <c r="AN632" i="23" s="1"/>
  <c r="AU632" i="23" s="1"/>
  <c r="X631" i="23" s="1"/>
  <c r="AE631" i="23" s="1"/>
  <c r="AN631" i="23" s="1"/>
  <c r="AU631" i="23" s="1"/>
  <c r="X630" i="23" s="1"/>
  <c r="AE630" i="23" s="1"/>
  <c r="AN630" i="23" s="1"/>
  <c r="AU630" i="23" s="1"/>
  <c r="X629" i="23" s="1"/>
  <c r="AE629" i="23" s="1"/>
  <c r="AN629" i="23" s="1"/>
  <c r="AU629" i="23" s="1"/>
  <c r="X628" i="23" s="1"/>
  <c r="AE628" i="23" s="1"/>
  <c r="AN628" i="23" s="1"/>
  <c r="AU628" i="23" s="1"/>
  <c r="X627" i="23" s="1"/>
  <c r="AE627" i="23" s="1"/>
  <c r="AN627" i="23" s="1"/>
  <c r="AU627" i="23" s="1"/>
  <c r="X626" i="23" s="1"/>
  <c r="AE626" i="23" s="1"/>
  <c r="AN626" i="23" s="1"/>
  <c r="AU626" i="23" s="1"/>
  <c r="X625" i="23" s="1"/>
  <c r="AE625" i="23" s="1"/>
  <c r="AN625" i="23" s="1"/>
  <c r="AU625" i="23" s="1"/>
  <c r="X624" i="23" s="1"/>
  <c r="AE624" i="23" s="1"/>
  <c r="AN624" i="23" s="1"/>
  <c r="AU624" i="23" s="1"/>
  <c r="X623" i="23" s="1"/>
  <c r="AE623" i="23" s="1"/>
  <c r="AN623" i="23" s="1"/>
  <c r="AU623" i="23" s="1"/>
  <c r="X622" i="23" s="1"/>
  <c r="AE622" i="23" s="1"/>
  <c r="AN622" i="23" s="1"/>
  <c r="AU622" i="23" s="1"/>
  <c r="X621" i="23" s="1"/>
  <c r="AE621" i="23" s="1"/>
  <c r="AN621" i="23" s="1"/>
  <c r="AU621" i="23" s="1"/>
  <c r="X620" i="23" s="1"/>
  <c r="AE620" i="23" s="1"/>
  <c r="AN620" i="23" s="1"/>
  <c r="AU620" i="23" s="1"/>
  <c r="X619" i="23" s="1"/>
  <c r="AE619" i="23" s="1"/>
  <c r="AN619" i="23" s="1"/>
  <c r="AU619" i="23" s="1"/>
  <c r="X618" i="23" s="1"/>
  <c r="AE618" i="23" s="1"/>
  <c r="AN618" i="23" s="1"/>
  <c r="AU618" i="23" s="1"/>
  <c r="X617" i="23" s="1"/>
  <c r="AE617" i="23" s="1"/>
  <c r="AN617" i="23" s="1"/>
  <c r="AU617" i="23" s="1"/>
  <c r="X616" i="23" s="1"/>
  <c r="AE616" i="23" s="1"/>
  <c r="AN616" i="23" s="1"/>
  <c r="AU616" i="23" s="1"/>
  <c r="X615" i="23" s="1"/>
  <c r="AE615" i="23" s="1"/>
  <c r="AN615" i="23" s="1"/>
  <c r="AU615" i="23" s="1"/>
  <c r="X614" i="23" s="1"/>
  <c r="AE614" i="23" s="1"/>
  <c r="AN614" i="23" s="1"/>
  <c r="AU614" i="23" s="1"/>
  <c r="X613" i="23" s="1"/>
  <c r="AE613" i="23" s="1"/>
  <c r="AN613" i="23" s="1"/>
  <c r="AU613" i="23" s="1"/>
  <c r="X612" i="23" s="1"/>
  <c r="AE612" i="23" s="1"/>
  <c r="AN612" i="23" s="1"/>
  <c r="AU612" i="23" s="1"/>
  <c r="X611" i="23" s="1"/>
  <c r="AE611" i="23" s="1"/>
  <c r="AN611" i="23" s="1"/>
  <c r="AU611" i="23" s="1"/>
  <c r="X610" i="23" s="1"/>
  <c r="AE610" i="23" s="1"/>
  <c r="AN610" i="23" s="1"/>
  <c r="AU610" i="23" s="1"/>
  <c r="X609" i="23" s="1"/>
  <c r="AE609" i="23" s="1"/>
  <c r="AN609" i="23" s="1"/>
  <c r="AU609" i="23" s="1"/>
  <c r="X608" i="23" s="1"/>
  <c r="AE608" i="23" s="1"/>
  <c r="AN608" i="23" s="1"/>
  <c r="AU608" i="23" s="1"/>
  <c r="X607" i="23" s="1"/>
  <c r="AE607" i="23" s="1"/>
  <c r="AN607" i="23" s="1"/>
  <c r="AU607" i="23" s="1"/>
  <c r="X606" i="23" s="1"/>
  <c r="AE606" i="23" s="1"/>
  <c r="AN606" i="23" s="1"/>
  <c r="AU606" i="23" s="1"/>
  <c r="X605" i="23" s="1"/>
  <c r="AE605" i="23" s="1"/>
  <c r="AN605" i="23" s="1"/>
  <c r="AU605" i="23" s="1"/>
  <c r="X604" i="23" s="1"/>
  <c r="AE604" i="23" s="1"/>
  <c r="AN604" i="23" s="1"/>
  <c r="AU604" i="23" s="1"/>
  <c r="X603" i="23" s="1"/>
  <c r="AE603" i="23" s="1"/>
  <c r="AN603" i="23" s="1"/>
  <c r="AU603" i="23" s="1"/>
  <c r="X602" i="23" s="1"/>
  <c r="AE602" i="23" s="1"/>
  <c r="AN602" i="23" s="1"/>
  <c r="AU602" i="23" s="1"/>
  <c r="X601" i="23" s="1"/>
  <c r="AE601" i="23" s="1"/>
  <c r="AN601" i="23" s="1"/>
  <c r="AU601" i="23" s="1"/>
  <c r="X600" i="23" s="1"/>
  <c r="AE600" i="23" s="1"/>
  <c r="AN600" i="23" s="1"/>
  <c r="AU600" i="23" s="1"/>
  <c r="X599" i="23" s="1"/>
  <c r="AE599" i="23" s="1"/>
  <c r="AN599" i="23" s="1"/>
  <c r="AU599" i="23" s="1"/>
  <c r="X598" i="23" s="1"/>
  <c r="AE598" i="23" s="1"/>
  <c r="AN598" i="23" s="1"/>
  <c r="AU598" i="23" s="1"/>
  <c r="X597" i="23" s="1"/>
  <c r="AE597" i="23" s="1"/>
  <c r="AN597" i="23" s="1"/>
  <c r="AU597" i="23" s="1"/>
  <c r="X596" i="23" s="1"/>
  <c r="AE596" i="23" s="1"/>
  <c r="AN596" i="23" s="1"/>
  <c r="AU596" i="23" s="1"/>
  <c r="X595" i="23" s="1"/>
  <c r="AE595" i="23" s="1"/>
  <c r="AN595" i="23" s="1"/>
  <c r="AU595" i="23" s="1"/>
  <c r="X594" i="23" s="1"/>
  <c r="AE594" i="23" s="1"/>
  <c r="AN594" i="23" s="1"/>
  <c r="AU594" i="23" s="1"/>
  <c r="X593" i="23" s="1"/>
  <c r="AE593" i="23" s="1"/>
  <c r="AN593" i="23" s="1"/>
  <c r="AU593" i="23" s="1"/>
  <c r="X592" i="23" s="1"/>
  <c r="AE592" i="23" s="1"/>
  <c r="AN592" i="23" s="1"/>
  <c r="AU592" i="23" s="1"/>
  <c r="X591" i="23" s="1"/>
  <c r="AE591" i="23" s="1"/>
  <c r="AN591" i="23" s="1"/>
  <c r="AU591" i="23" s="1"/>
  <c r="X590" i="23" s="1"/>
  <c r="AE590" i="23" s="1"/>
  <c r="AN590" i="23" s="1"/>
  <c r="AU590" i="23" s="1"/>
  <c r="X589" i="23" s="1"/>
  <c r="AE589" i="23" s="1"/>
  <c r="AN589" i="23" s="1"/>
  <c r="AU589" i="23" s="1"/>
  <c r="X588" i="23" s="1"/>
  <c r="AE588" i="23" s="1"/>
  <c r="AN588" i="23" s="1"/>
  <c r="AU588" i="23" s="1"/>
  <c r="X587" i="23" s="1"/>
  <c r="AE587" i="23" s="1"/>
  <c r="AN587" i="23" s="1"/>
  <c r="AU587" i="23" s="1"/>
  <c r="X586" i="23" s="1"/>
  <c r="AE586" i="23" s="1"/>
  <c r="AN586" i="23" s="1"/>
  <c r="AU586" i="23" s="1"/>
  <c r="X585" i="23" s="1"/>
  <c r="AE585" i="23" s="1"/>
  <c r="AN585" i="23" s="1"/>
  <c r="AU585" i="23" s="1"/>
  <c r="X584" i="23" s="1"/>
  <c r="AE584" i="23" s="1"/>
  <c r="AN584" i="23" s="1"/>
  <c r="AU584" i="23" s="1"/>
  <c r="X583" i="23" s="1"/>
  <c r="AE583" i="23" s="1"/>
  <c r="AN583" i="23" s="1"/>
  <c r="AU583" i="23" s="1"/>
  <c r="X582" i="23" s="1"/>
  <c r="AE582" i="23" s="1"/>
  <c r="AN582" i="23" s="1"/>
  <c r="AU582" i="23" s="1"/>
  <c r="X581" i="23" s="1"/>
  <c r="AE581" i="23" s="1"/>
  <c r="AN581" i="23" s="1"/>
  <c r="AU581" i="23" s="1"/>
  <c r="X580" i="23" s="1"/>
  <c r="AE580" i="23" s="1"/>
  <c r="AN580" i="23" s="1"/>
  <c r="AU580" i="23" s="1"/>
  <c r="X579" i="23" s="1"/>
  <c r="AE579" i="23" s="1"/>
  <c r="AN579" i="23" s="1"/>
  <c r="AU579" i="23" s="1"/>
  <c r="X578" i="23" s="1"/>
  <c r="AE578" i="23" s="1"/>
  <c r="AN578" i="23" s="1"/>
  <c r="AU578" i="23" s="1"/>
  <c r="X577" i="23" s="1"/>
  <c r="AE577" i="23" s="1"/>
  <c r="AN577" i="23" s="1"/>
  <c r="AU577" i="23" s="1"/>
  <c r="X576" i="23" s="1"/>
  <c r="AE576" i="23" s="1"/>
  <c r="AN576" i="23" s="1"/>
  <c r="AU576" i="23" s="1"/>
  <c r="X575" i="23" s="1"/>
  <c r="AE575" i="23" s="1"/>
  <c r="AN575" i="23" s="1"/>
  <c r="AU575" i="23" s="1"/>
  <c r="X574" i="23" s="1"/>
  <c r="AE574" i="23" s="1"/>
  <c r="AN574" i="23" s="1"/>
  <c r="AU574" i="23" s="1"/>
  <c r="X573" i="23" s="1"/>
  <c r="AE573" i="23" s="1"/>
  <c r="AN573" i="23" s="1"/>
  <c r="AU573" i="23" s="1"/>
  <c r="X572" i="23" s="1"/>
  <c r="AE572" i="23" s="1"/>
  <c r="AN572" i="23" s="1"/>
  <c r="AU572" i="23" s="1"/>
  <c r="X571" i="23" s="1"/>
  <c r="AE571" i="23" s="1"/>
  <c r="AN571" i="23" s="1"/>
  <c r="AU571" i="23" s="1"/>
  <c r="X570" i="23" s="1"/>
  <c r="AE570" i="23" s="1"/>
  <c r="AN570" i="23" s="1"/>
  <c r="AU570" i="23" s="1"/>
  <c r="X569" i="23" s="1"/>
  <c r="AE569" i="23" s="1"/>
  <c r="AN569" i="23" s="1"/>
  <c r="AU569" i="23" s="1"/>
  <c r="X568" i="23" s="1"/>
  <c r="AE568" i="23" s="1"/>
  <c r="AN568" i="23" s="1"/>
  <c r="AU568" i="23" s="1"/>
  <c r="X567" i="23" s="1"/>
  <c r="AE567" i="23" s="1"/>
  <c r="AN567" i="23" s="1"/>
  <c r="AU567" i="23" s="1"/>
  <c r="X566" i="23" s="1"/>
  <c r="AE566" i="23" s="1"/>
  <c r="AN566" i="23" s="1"/>
  <c r="AU566" i="23" s="1"/>
  <c r="X565" i="23" s="1"/>
  <c r="AE565" i="23" s="1"/>
  <c r="AN565" i="23" s="1"/>
  <c r="AU565" i="23" s="1"/>
  <c r="X564" i="23" s="1"/>
  <c r="AE564" i="23" s="1"/>
  <c r="AN564" i="23" s="1"/>
  <c r="AU564" i="23" s="1"/>
  <c r="X563" i="23" s="1"/>
  <c r="AE563" i="23" s="1"/>
  <c r="AN563" i="23" s="1"/>
  <c r="AU563" i="23" s="1"/>
  <c r="X562" i="23" s="1"/>
  <c r="AE562" i="23" s="1"/>
  <c r="AN562" i="23" s="1"/>
  <c r="AU562" i="23" s="1"/>
  <c r="X561" i="23" s="1"/>
  <c r="AE561" i="23" s="1"/>
  <c r="AN561" i="23" s="1"/>
  <c r="AU561" i="23" s="1"/>
  <c r="X560" i="23" s="1"/>
  <c r="AE560" i="23" s="1"/>
  <c r="AN560" i="23" s="1"/>
  <c r="AU560" i="23" s="1"/>
  <c r="X559" i="23" s="1"/>
  <c r="AE559" i="23" s="1"/>
  <c r="AN559" i="23" s="1"/>
  <c r="AU559" i="23" s="1"/>
  <c r="X558" i="23" s="1"/>
  <c r="AE558" i="23" s="1"/>
  <c r="AN558" i="23" s="1"/>
  <c r="AU558" i="23" s="1"/>
  <c r="X557" i="23" s="1"/>
  <c r="AE557" i="23" s="1"/>
  <c r="AN557" i="23" s="1"/>
  <c r="AU557" i="23" s="1"/>
  <c r="X556" i="23" s="1"/>
  <c r="AE556" i="23" s="1"/>
  <c r="AN556" i="23" s="1"/>
  <c r="AU556" i="23" s="1"/>
  <c r="X555" i="23" s="1"/>
  <c r="AE555" i="23" s="1"/>
  <c r="AN555" i="23" s="1"/>
  <c r="AU555" i="23" s="1"/>
  <c r="X554" i="23" s="1"/>
  <c r="AE554" i="23" s="1"/>
  <c r="AN554" i="23" s="1"/>
  <c r="AU554" i="23" s="1"/>
  <c r="X553" i="23" s="1"/>
  <c r="AE553" i="23" s="1"/>
  <c r="AN553" i="23" s="1"/>
  <c r="AU553" i="23" s="1"/>
  <c r="X552" i="23" s="1"/>
  <c r="AE552" i="23" s="1"/>
  <c r="AN552" i="23" s="1"/>
  <c r="AU552" i="23" s="1"/>
  <c r="X551" i="23" s="1"/>
  <c r="AE551" i="23" s="1"/>
  <c r="AN551" i="23" s="1"/>
  <c r="AU551" i="23" s="1"/>
  <c r="X550" i="23" s="1"/>
  <c r="AE550" i="23" s="1"/>
  <c r="AN550" i="23" s="1"/>
  <c r="AU550" i="23" s="1"/>
  <c r="X549" i="23" s="1"/>
  <c r="AE549" i="23" s="1"/>
  <c r="AN549" i="23" s="1"/>
  <c r="AU549" i="23" s="1"/>
  <c r="X548" i="23" s="1"/>
  <c r="AE548" i="23" s="1"/>
  <c r="AN548" i="23" s="1"/>
  <c r="AU548" i="23" s="1"/>
  <c r="X547" i="23" s="1"/>
  <c r="AE547" i="23" s="1"/>
  <c r="AN547" i="23" s="1"/>
  <c r="AU547" i="23" s="1"/>
  <c r="X546" i="23" s="1"/>
  <c r="AE546" i="23" s="1"/>
  <c r="AN546" i="23" s="1"/>
  <c r="AU546" i="23" s="1"/>
  <c r="X545" i="23" s="1"/>
  <c r="AE545" i="23" s="1"/>
  <c r="AN545" i="23" s="1"/>
  <c r="AU545" i="23" s="1"/>
  <c r="X544" i="23" s="1"/>
  <c r="AE544" i="23" s="1"/>
  <c r="AN544" i="23" s="1"/>
  <c r="AU544" i="23" s="1"/>
  <c r="X543" i="23" s="1"/>
  <c r="AE543" i="23" s="1"/>
  <c r="AN543" i="23" s="1"/>
  <c r="AU543" i="23" s="1"/>
  <c r="X542" i="23" s="1"/>
  <c r="AE542" i="23" s="1"/>
  <c r="AN542" i="23" s="1"/>
  <c r="AU542" i="23" s="1"/>
  <c r="X541" i="23" s="1"/>
  <c r="AE541" i="23" s="1"/>
  <c r="AN541" i="23" s="1"/>
  <c r="AU541" i="23" s="1"/>
  <c r="X540" i="23" s="1"/>
  <c r="AE540" i="23" s="1"/>
  <c r="AN540" i="23" s="1"/>
  <c r="AU540" i="23" s="1"/>
  <c r="X539" i="23" s="1"/>
  <c r="AE539" i="23" s="1"/>
  <c r="AN539" i="23" s="1"/>
  <c r="AU539" i="23" s="1"/>
  <c r="X538" i="23" s="1"/>
  <c r="AE538" i="23" s="1"/>
  <c r="AN538" i="23" s="1"/>
  <c r="AU538" i="23" s="1"/>
  <c r="X537" i="23" s="1"/>
  <c r="AE537" i="23" s="1"/>
  <c r="AN537" i="23" s="1"/>
  <c r="AU537" i="23" s="1"/>
  <c r="X536" i="23" s="1"/>
  <c r="AE536" i="23" s="1"/>
  <c r="AN536" i="23" s="1"/>
  <c r="AU536" i="23" s="1"/>
  <c r="X535" i="23" s="1"/>
  <c r="AE535" i="23" s="1"/>
  <c r="AN535" i="23" s="1"/>
  <c r="AU535" i="23" s="1"/>
  <c r="X534" i="23" s="1"/>
  <c r="AE534" i="23" s="1"/>
  <c r="AN534" i="23" s="1"/>
  <c r="AU534" i="23" s="1"/>
  <c r="X533" i="23" s="1"/>
  <c r="AE533" i="23" s="1"/>
  <c r="AN533" i="23" s="1"/>
  <c r="AU533" i="23" s="1"/>
  <c r="X532" i="23" s="1"/>
  <c r="AE532" i="23" s="1"/>
  <c r="AN532" i="23" s="1"/>
  <c r="AU532" i="23" s="1"/>
  <c r="X531" i="23" s="1"/>
  <c r="AE531" i="23" s="1"/>
  <c r="AN531" i="23" s="1"/>
  <c r="AU531" i="23" s="1"/>
  <c r="X530" i="23" s="1"/>
  <c r="AE530" i="23" s="1"/>
  <c r="AN530" i="23" s="1"/>
  <c r="AU530" i="23" s="1"/>
  <c r="X529" i="23" s="1"/>
  <c r="AE529" i="23" s="1"/>
  <c r="AN529" i="23" s="1"/>
  <c r="AU529" i="23" s="1"/>
  <c r="X528" i="23" s="1"/>
  <c r="AE528" i="23" s="1"/>
  <c r="AN528" i="23" s="1"/>
  <c r="AU528" i="23" s="1"/>
  <c r="X527" i="23" s="1"/>
  <c r="AE527" i="23" s="1"/>
  <c r="AN527" i="23" s="1"/>
  <c r="AU527" i="23" s="1"/>
  <c r="X526" i="23" s="1"/>
  <c r="AE526" i="23" s="1"/>
  <c r="AN526" i="23" s="1"/>
  <c r="AU526" i="23" s="1"/>
  <c r="X525" i="23" s="1"/>
  <c r="AE525" i="23" s="1"/>
  <c r="AN525" i="23" s="1"/>
  <c r="AU525" i="23" s="1"/>
  <c r="X524" i="23" s="1"/>
  <c r="AE524" i="23" s="1"/>
  <c r="AN524" i="23" s="1"/>
  <c r="AU524" i="23" s="1"/>
  <c r="X523" i="23" s="1"/>
  <c r="AE523" i="23" s="1"/>
  <c r="AN523" i="23" s="1"/>
  <c r="AU523" i="23" s="1"/>
  <c r="X522" i="23" s="1"/>
  <c r="AE522" i="23" s="1"/>
  <c r="AN522" i="23" s="1"/>
  <c r="AU522" i="23" s="1"/>
  <c r="X521" i="23" s="1"/>
  <c r="AE521" i="23" s="1"/>
  <c r="AN521" i="23" s="1"/>
  <c r="AU521" i="23" s="1"/>
  <c r="X520" i="23" s="1"/>
  <c r="AE520" i="23" s="1"/>
  <c r="AN520" i="23" s="1"/>
  <c r="AU520" i="23" s="1"/>
  <c r="X519" i="23" s="1"/>
  <c r="AE519" i="23" s="1"/>
  <c r="AN519" i="23" s="1"/>
  <c r="AU519" i="23" s="1"/>
  <c r="X518" i="23" s="1"/>
  <c r="AE518" i="23" s="1"/>
  <c r="AN518" i="23" s="1"/>
  <c r="AU518" i="23" s="1"/>
  <c r="X517" i="23" s="1"/>
  <c r="AE517" i="23" s="1"/>
  <c r="AN517" i="23" s="1"/>
  <c r="AU517" i="23" s="1"/>
  <c r="X516" i="23" s="1"/>
  <c r="AE516" i="23" s="1"/>
  <c r="AN516" i="23" s="1"/>
  <c r="AU516" i="23" s="1"/>
  <c r="X515" i="23" s="1"/>
  <c r="AE515" i="23" s="1"/>
  <c r="AN515" i="23" s="1"/>
  <c r="AU515" i="23" s="1"/>
  <c r="X514" i="23" s="1"/>
  <c r="AE514" i="23" s="1"/>
  <c r="AN514" i="23" s="1"/>
  <c r="AU514" i="23" s="1"/>
  <c r="X513" i="23" s="1"/>
  <c r="AE513" i="23" s="1"/>
  <c r="AN513" i="23" s="1"/>
  <c r="AU513" i="23" s="1"/>
  <c r="X512" i="23" s="1"/>
  <c r="AE512" i="23" s="1"/>
  <c r="AN512" i="23" s="1"/>
  <c r="AU512" i="23" s="1"/>
  <c r="X511" i="23" s="1"/>
  <c r="AE511" i="23" s="1"/>
  <c r="AN511" i="23" s="1"/>
  <c r="AU511" i="23" s="1"/>
  <c r="X510" i="23" s="1"/>
  <c r="AE510" i="23" s="1"/>
  <c r="AN510" i="23" s="1"/>
  <c r="AU510" i="23" s="1"/>
  <c r="X509" i="23" s="1"/>
  <c r="AE509" i="23" s="1"/>
  <c r="AN509" i="23" s="1"/>
  <c r="AU509" i="23" s="1"/>
  <c r="X508" i="23" s="1"/>
  <c r="AE508" i="23" s="1"/>
  <c r="AN508" i="23" s="1"/>
  <c r="AU508" i="23" s="1"/>
  <c r="X507" i="23" s="1"/>
  <c r="AE507" i="23" s="1"/>
  <c r="AN507" i="23" s="1"/>
  <c r="AU507" i="23" s="1"/>
  <c r="X506" i="23" s="1"/>
  <c r="AE506" i="23" s="1"/>
  <c r="AN506" i="23" s="1"/>
  <c r="AU506" i="23" s="1"/>
  <c r="X505" i="23" s="1"/>
  <c r="AE505" i="23" s="1"/>
  <c r="AN505" i="23" s="1"/>
  <c r="AU505" i="23" s="1"/>
  <c r="X504" i="23" s="1"/>
  <c r="AE504" i="23" s="1"/>
  <c r="AN504" i="23" s="1"/>
  <c r="AU504" i="23" s="1"/>
  <c r="X503" i="23" s="1"/>
  <c r="AE503" i="23" s="1"/>
  <c r="AN503" i="23" s="1"/>
  <c r="AU503" i="23" s="1"/>
  <c r="X502" i="23" s="1"/>
  <c r="AE502" i="23" s="1"/>
  <c r="AN502" i="23" s="1"/>
  <c r="AU502" i="23" s="1"/>
  <c r="X501" i="23" s="1"/>
  <c r="AE501" i="23" s="1"/>
  <c r="AN501" i="23" s="1"/>
  <c r="AU501" i="23" s="1"/>
  <c r="X500" i="23" s="1"/>
  <c r="AE500" i="23" s="1"/>
  <c r="AN500" i="23" s="1"/>
  <c r="AU500" i="23" s="1"/>
  <c r="X499" i="23" s="1"/>
  <c r="AE499" i="23" s="1"/>
  <c r="AN499" i="23" s="1"/>
  <c r="AU499" i="23" s="1"/>
  <c r="X498" i="23" s="1"/>
  <c r="AE498" i="23" s="1"/>
  <c r="AN498" i="23" s="1"/>
  <c r="AU498" i="23" s="1"/>
  <c r="X497" i="23" s="1"/>
  <c r="AE497" i="23" s="1"/>
  <c r="AN497" i="23" s="1"/>
  <c r="AU497" i="23" s="1"/>
  <c r="X496" i="23" s="1"/>
  <c r="AE496" i="23" s="1"/>
  <c r="AN496" i="23" s="1"/>
  <c r="AU496" i="23" s="1"/>
  <c r="X495" i="23" s="1"/>
  <c r="AE495" i="23" s="1"/>
  <c r="AN495" i="23" s="1"/>
  <c r="AU495" i="23" s="1"/>
  <c r="X494" i="23" s="1"/>
  <c r="AE494" i="23" s="1"/>
  <c r="AN494" i="23" s="1"/>
  <c r="AU494" i="23" s="1"/>
  <c r="X493" i="23" s="1"/>
  <c r="AE493" i="23" s="1"/>
  <c r="AN493" i="23" s="1"/>
  <c r="AU493" i="23" s="1"/>
  <c r="X492" i="23" s="1"/>
  <c r="AE492" i="23" s="1"/>
  <c r="AN492" i="23" s="1"/>
  <c r="AU492" i="23" s="1"/>
  <c r="X491" i="23" s="1"/>
  <c r="AE491" i="23" s="1"/>
  <c r="AN491" i="23" s="1"/>
  <c r="AU491" i="23" s="1"/>
  <c r="X490" i="23" s="1"/>
  <c r="AE490" i="23" s="1"/>
  <c r="AN490" i="23" s="1"/>
  <c r="AU490" i="23" s="1"/>
  <c r="X489" i="23" s="1"/>
  <c r="AE489" i="23" s="1"/>
  <c r="AN489" i="23" s="1"/>
  <c r="AU489" i="23" s="1"/>
  <c r="X488" i="23" s="1"/>
  <c r="AE488" i="23" s="1"/>
  <c r="AN488" i="23" s="1"/>
  <c r="AU488" i="23" s="1"/>
  <c r="X487" i="23" s="1"/>
  <c r="AE487" i="23" s="1"/>
  <c r="AN487" i="23" s="1"/>
  <c r="AU487" i="23" s="1"/>
  <c r="X486" i="23" s="1"/>
  <c r="AE486" i="23" s="1"/>
  <c r="AN486" i="23" s="1"/>
  <c r="AU486" i="23" s="1"/>
  <c r="X485" i="23" s="1"/>
  <c r="AE485" i="23" s="1"/>
  <c r="AN485" i="23" s="1"/>
  <c r="AU485" i="23" s="1"/>
  <c r="X484" i="23" s="1"/>
  <c r="AE484" i="23" s="1"/>
  <c r="AN484" i="23" s="1"/>
  <c r="AU484" i="23" s="1"/>
  <c r="X483" i="23" s="1"/>
  <c r="AE483" i="23" s="1"/>
  <c r="AN483" i="23" s="1"/>
  <c r="AU483" i="23" s="1"/>
  <c r="X482" i="23" s="1"/>
  <c r="AE482" i="23" s="1"/>
  <c r="AN482" i="23" s="1"/>
  <c r="AU482" i="23" s="1"/>
  <c r="X481" i="23" s="1"/>
  <c r="AE481" i="23" s="1"/>
  <c r="AN481" i="23" s="1"/>
  <c r="AU481" i="23" s="1"/>
  <c r="X480" i="23" s="1"/>
  <c r="AE480" i="23" s="1"/>
  <c r="AN480" i="23" s="1"/>
  <c r="AU480" i="23" s="1"/>
  <c r="X479" i="23" s="1"/>
  <c r="AE479" i="23" s="1"/>
  <c r="AN479" i="23" s="1"/>
  <c r="AU479" i="23" s="1"/>
  <c r="X478" i="23" s="1"/>
  <c r="AE478" i="23" s="1"/>
  <c r="AN478" i="23" s="1"/>
  <c r="AU478" i="23" s="1"/>
  <c r="X477" i="23" s="1"/>
  <c r="AE477" i="23" s="1"/>
  <c r="AN477" i="23" s="1"/>
  <c r="AU477" i="23" s="1"/>
  <c r="X476" i="23" s="1"/>
  <c r="AE476" i="23" s="1"/>
  <c r="AN476" i="23" s="1"/>
  <c r="AU476" i="23" s="1"/>
  <c r="X475" i="23" s="1"/>
  <c r="AE475" i="23" s="1"/>
  <c r="AN475" i="23" s="1"/>
  <c r="AU475" i="23" s="1"/>
  <c r="X474" i="23" s="1"/>
  <c r="AE474" i="23" s="1"/>
  <c r="AN474" i="23" s="1"/>
  <c r="AU474" i="23" s="1"/>
  <c r="X473" i="23" s="1"/>
  <c r="AE473" i="23" s="1"/>
  <c r="AN473" i="23" s="1"/>
  <c r="AU473" i="23" s="1"/>
  <c r="X472" i="23" s="1"/>
  <c r="AE472" i="23" s="1"/>
  <c r="AN472" i="23" s="1"/>
  <c r="AU472" i="23" s="1"/>
  <c r="X471" i="23" s="1"/>
  <c r="AE471" i="23" s="1"/>
  <c r="AN471" i="23" s="1"/>
  <c r="AU471" i="23" s="1"/>
  <c r="X470" i="23" s="1"/>
  <c r="AE470" i="23" s="1"/>
  <c r="AN470" i="23" s="1"/>
  <c r="AU470" i="23" s="1"/>
  <c r="X469" i="23" s="1"/>
  <c r="AE469" i="23" s="1"/>
  <c r="AN469" i="23" s="1"/>
  <c r="AU469" i="23" s="1"/>
  <c r="X468" i="23" s="1"/>
  <c r="AE468" i="23" s="1"/>
  <c r="AN468" i="23" s="1"/>
  <c r="AU468" i="23" s="1"/>
  <c r="X467" i="23" s="1"/>
  <c r="AE467" i="23" s="1"/>
  <c r="AN467" i="23" s="1"/>
  <c r="AU467" i="23" s="1"/>
  <c r="X466" i="23" s="1"/>
  <c r="AE466" i="23" s="1"/>
  <c r="AN466" i="23" s="1"/>
  <c r="AU466" i="23" s="1"/>
  <c r="X465" i="23" s="1"/>
  <c r="AE465" i="23" s="1"/>
  <c r="AN465" i="23" s="1"/>
  <c r="AU465" i="23" s="1"/>
  <c r="X464" i="23" s="1"/>
  <c r="AE464" i="23" s="1"/>
  <c r="AN464" i="23" s="1"/>
  <c r="AU464" i="23" s="1"/>
  <c r="X463" i="23" s="1"/>
  <c r="AE463" i="23" s="1"/>
  <c r="AN463" i="23" s="1"/>
  <c r="AU463" i="23" s="1"/>
  <c r="X462" i="23" s="1"/>
  <c r="AE462" i="23" s="1"/>
  <c r="AN462" i="23" s="1"/>
  <c r="AU462" i="23" s="1"/>
  <c r="X461" i="23" s="1"/>
  <c r="AE461" i="23" s="1"/>
  <c r="AN461" i="23" s="1"/>
  <c r="AU461" i="23" s="1"/>
  <c r="X460" i="23" s="1"/>
  <c r="AE460" i="23" s="1"/>
  <c r="AN460" i="23" s="1"/>
  <c r="AU460" i="23" s="1"/>
  <c r="X459" i="23" s="1"/>
  <c r="AE459" i="23" s="1"/>
  <c r="AN459" i="23" s="1"/>
  <c r="AU459" i="23" s="1"/>
  <c r="X458" i="23" s="1"/>
  <c r="AE458" i="23" s="1"/>
  <c r="AN458" i="23" s="1"/>
  <c r="AU458" i="23" s="1"/>
  <c r="X457" i="23" s="1"/>
  <c r="AE457" i="23" s="1"/>
  <c r="AN457" i="23" s="1"/>
  <c r="AU457" i="23" s="1"/>
  <c r="X456" i="23" s="1"/>
  <c r="AE456" i="23" s="1"/>
  <c r="AN456" i="23" s="1"/>
  <c r="AU456" i="23" s="1"/>
  <c r="X455" i="23" s="1"/>
  <c r="AE455" i="23" s="1"/>
  <c r="AN455" i="23" s="1"/>
  <c r="AU455" i="23" s="1"/>
  <c r="X454" i="23" s="1"/>
  <c r="AE454" i="23" s="1"/>
  <c r="AN454" i="23" s="1"/>
  <c r="AU454" i="23" s="1"/>
  <c r="X453" i="23" s="1"/>
  <c r="AE453" i="23" s="1"/>
  <c r="AN453" i="23" s="1"/>
  <c r="AU453" i="23" s="1"/>
  <c r="X452" i="23" s="1"/>
  <c r="AE452" i="23" s="1"/>
  <c r="AN452" i="23" s="1"/>
  <c r="AU452" i="23" s="1"/>
  <c r="X451" i="23" s="1"/>
  <c r="AE451" i="23" s="1"/>
  <c r="AN451" i="23" s="1"/>
  <c r="AU451" i="23" s="1"/>
  <c r="X450" i="23" s="1"/>
  <c r="AE450" i="23" s="1"/>
  <c r="AN450" i="23" s="1"/>
  <c r="AU450" i="23" s="1"/>
  <c r="X449" i="23" s="1"/>
  <c r="AE449" i="23" s="1"/>
  <c r="AN449" i="23" s="1"/>
  <c r="AU449" i="23" s="1"/>
  <c r="X448" i="23" s="1"/>
  <c r="AE448" i="23" s="1"/>
  <c r="AN448" i="23" s="1"/>
  <c r="AU448" i="23" s="1"/>
  <c r="X447" i="23" s="1"/>
  <c r="AE447" i="23" s="1"/>
  <c r="AN447" i="23" s="1"/>
  <c r="AU447" i="23" s="1"/>
  <c r="X446" i="23" s="1"/>
  <c r="AE446" i="23" s="1"/>
  <c r="AN446" i="23" s="1"/>
  <c r="AU446" i="23" s="1"/>
  <c r="X445" i="23" s="1"/>
  <c r="AE445" i="23" s="1"/>
  <c r="AN445" i="23" s="1"/>
  <c r="AU445" i="23" s="1"/>
  <c r="X444" i="23" s="1"/>
  <c r="AE444" i="23" s="1"/>
  <c r="AN444" i="23" s="1"/>
  <c r="AU444" i="23" s="1"/>
  <c r="X443" i="23" s="1"/>
  <c r="AE443" i="23" s="1"/>
  <c r="AN443" i="23" s="1"/>
  <c r="AU443" i="23" s="1"/>
  <c r="X442" i="23" s="1"/>
  <c r="AE442" i="23" s="1"/>
  <c r="AN442" i="23" s="1"/>
  <c r="AU442" i="23" s="1"/>
  <c r="X441" i="23" s="1"/>
  <c r="AE441" i="23" s="1"/>
  <c r="AN441" i="23" s="1"/>
  <c r="AU441" i="23" s="1"/>
  <c r="X440" i="23" s="1"/>
  <c r="AE440" i="23" s="1"/>
  <c r="AN440" i="23" s="1"/>
  <c r="AU440" i="23" s="1"/>
  <c r="X439" i="23" s="1"/>
  <c r="AE439" i="23" s="1"/>
  <c r="AN439" i="23" s="1"/>
  <c r="AU439" i="23" s="1"/>
  <c r="X438" i="23" s="1"/>
  <c r="AE438" i="23" s="1"/>
  <c r="AN438" i="23" s="1"/>
  <c r="AU438" i="23" s="1"/>
  <c r="X437" i="23" s="1"/>
  <c r="AE437" i="23" s="1"/>
  <c r="AN437" i="23" s="1"/>
  <c r="AU437" i="23" s="1"/>
  <c r="X436" i="23" s="1"/>
  <c r="AE436" i="23" s="1"/>
  <c r="AN436" i="23" s="1"/>
  <c r="AU436" i="23" s="1"/>
  <c r="X435" i="23" s="1"/>
  <c r="AE435" i="23" s="1"/>
  <c r="AN435" i="23" s="1"/>
  <c r="AU435" i="23" s="1"/>
  <c r="X434" i="23" s="1"/>
  <c r="AE434" i="23" s="1"/>
  <c r="AN434" i="23" s="1"/>
  <c r="AU434" i="23" s="1"/>
  <c r="X433" i="23" s="1"/>
  <c r="AE433" i="23" s="1"/>
  <c r="AN433" i="23" s="1"/>
  <c r="AU433" i="23" s="1"/>
  <c r="X432" i="23" s="1"/>
  <c r="AE432" i="23" s="1"/>
  <c r="AN432" i="23" s="1"/>
  <c r="AU432" i="23" s="1"/>
  <c r="X431" i="23" s="1"/>
  <c r="AE431" i="23" s="1"/>
  <c r="AN431" i="23" s="1"/>
  <c r="AU431" i="23" s="1"/>
  <c r="X430" i="23" s="1"/>
  <c r="AE430" i="23" s="1"/>
  <c r="AN430" i="23" s="1"/>
  <c r="AU430" i="23" s="1"/>
  <c r="X429" i="23" s="1"/>
  <c r="AE429" i="23" s="1"/>
  <c r="AN429" i="23" s="1"/>
  <c r="AU429" i="23" s="1"/>
  <c r="X428" i="23" s="1"/>
  <c r="AE428" i="23" s="1"/>
  <c r="AN428" i="23" s="1"/>
  <c r="AU428" i="23" s="1"/>
  <c r="X427" i="23" s="1"/>
  <c r="AE427" i="23" s="1"/>
  <c r="AN427" i="23" s="1"/>
  <c r="AU427" i="23" s="1"/>
  <c r="X426" i="23" s="1"/>
  <c r="AE426" i="23" s="1"/>
  <c r="AN426" i="23" s="1"/>
  <c r="AU426" i="23" s="1"/>
  <c r="X425" i="23" s="1"/>
  <c r="AE425" i="23" s="1"/>
  <c r="AN425" i="23" s="1"/>
  <c r="AU425" i="23" s="1"/>
  <c r="X424" i="23" s="1"/>
  <c r="AE424" i="23" s="1"/>
  <c r="AN424" i="23" s="1"/>
  <c r="AU424" i="23" s="1"/>
  <c r="X423" i="23" s="1"/>
  <c r="AE423" i="23" s="1"/>
  <c r="AN423" i="23" s="1"/>
  <c r="AU423" i="23" s="1"/>
  <c r="X422" i="23" s="1"/>
  <c r="AE422" i="23" s="1"/>
  <c r="AN422" i="23" s="1"/>
  <c r="AU422" i="23" s="1"/>
  <c r="X421" i="23" s="1"/>
  <c r="AE421" i="23" s="1"/>
  <c r="AN421" i="23" s="1"/>
  <c r="AU421" i="23" s="1"/>
  <c r="X420" i="23" s="1"/>
  <c r="AE420" i="23" s="1"/>
  <c r="AN420" i="23" s="1"/>
  <c r="AU420" i="23" s="1"/>
  <c r="X419" i="23" s="1"/>
  <c r="AE419" i="23" s="1"/>
  <c r="AN419" i="23" s="1"/>
  <c r="AU419" i="23" s="1"/>
  <c r="X418" i="23" s="1"/>
  <c r="AE418" i="23" s="1"/>
  <c r="AN418" i="23" s="1"/>
  <c r="AU418" i="23" s="1"/>
  <c r="X417" i="23" s="1"/>
  <c r="AE417" i="23" s="1"/>
  <c r="AN417" i="23" s="1"/>
  <c r="AU417" i="23" s="1"/>
  <c r="T816" i="23"/>
  <c r="AC816" i="23"/>
  <c r="AL816" i="23" s="1"/>
  <c r="AS816" i="23" s="1"/>
  <c r="V815" i="23" s="1"/>
  <c r="AC815" i="23" s="1"/>
  <c r="AL815" i="23" s="1"/>
  <c r="AS815" i="23" s="1"/>
  <c r="V814" i="23" s="1"/>
  <c r="AC814" i="23" s="1"/>
  <c r="AL814" i="23" s="1"/>
  <c r="AS814" i="23" s="1"/>
  <c r="V813" i="23" s="1"/>
  <c r="AC813" i="23" s="1"/>
  <c r="AL813" i="23" s="1"/>
  <c r="AS813" i="23" s="1"/>
  <c r="V812" i="23" s="1"/>
  <c r="AC812" i="23" s="1"/>
  <c r="AL812" i="23" s="1"/>
  <c r="AS812" i="23" s="1"/>
  <c r="V811" i="23" s="1"/>
  <c r="AC811" i="23" s="1"/>
  <c r="AL811" i="23" s="1"/>
  <c r="AS811" i="23" s="1"/>
  <c r="V810" i="23" s="1"/>
  <c r="AC810" i="23" s="1"/>
  <c r="AL810" i="23" s="1"/>
  <c r="AS810" i="23" s="1"/>
  <c r="V809" i="23" s="1"/>
  <c r="AC809" i="23" s="1"/>
  <c r="AL809" i="23" s="1"/>
  <c r="AS809" i="23" s="1"/>
  <c r="V808" i="23" s="1"/>
  <c r="AC808" i="23" s="1"/>
  <c r="AL808" i="23" s="1"/>
  <c r="AS808" i="23" s="1"/>
  <c r="V807" i="23" s="1"/>
  <c r="AC807" i="23" s="1"/>
  <c r="AL807" i="23" s="1"/>
  <c r="AS807" i="23" s="1"/>
  <c r="V806" i="23" s="1"/>
  <c r="AC806" i="23" s="1"/>
  <c r="AL806" i="23" s="1"/>
  <c r="AS806" i="23" s="1"/>
  <c r="V805" i="23" s="1"/>
  <c r="AC805" i="23" s="1"/>
  <c r="AL805" i="23" s="1"/>
  <c r="AS805" i="23" s="1"/>
  <c r="V804" i="23" s="1"/>
  <c r="AC804" i="23" s="1"/>
  <c r="AL804" i="23" s="1"/>
  <c r="AS804" i="23" s="1"/>
  <c r="V803" i="23" s="1"/>
  <c r="AC803" i="23" s="1"/>
  <c r="AL803" i="23" s="1"/>
  <c r="AS803" i="23" s="1"/>
  <c r="V802" i="23" s="1"/>
  <c r="AC802" i="23" s="1"/>
  <c r="AL802" i="23" s="1"/>
  <c r="AS802" i="23" s="1"/>
  <c r="V801" i="23" s="1"/>
  <c r="AC801" i="23" s="1"/>
  <c r="AL801" i="23" s="1"/>
  <c r="AS801" i="23" s="1"/>
  <c r="V800" i="23" s="1"/>
  <c r="AC800" i="23" s="1"/>
  <c r="AL800" i="23" s="1"/>
  <c r="AS800" i="23" s="1"/>
  <c r="V799" i="23" s="1"/>
  <c r="AC799" i="23" s="1"/>
  <c r="AL799" i="23" s="1"/>
  <c r="AS799" i="23" s="1"/>
  <c r="V798" i="23" s="1"/>
  <c r="AC798" i="23" s="1"/>
  <c r="AL798" i="23" s="1"/>
  <c r="AS798" i="23" s="1"/>
  <c r="V797" i="23" s="1"/>
  <c r="AC797" i="23" s="1"/>
  <c r="AL797" i="23" s="1"/>
  <c r="AS797" i="23" s="1"/>
  <c r="V796" i="23" s="1"/>
  <c r="AC796" i="23" s="1"/>
  <c r="AL796" i="23" s="1"/>
  <c r="AS796" i="23" s="1"/>
  <c r="V795" i="23" s="1"/>
  <c r="AC795" i="23" s="1"/>
  <c r="AL795" i="23" s="1"/>
  <c r="AS795" i="23" s="1"/>
  <c r="V794" i="23" s="1"/>
  <c r="AC794" i="23" s="1"/>
  <c r="AL794" i="23" s="1"/>
  <c r="AS794" i="23" s="1"/>
  <c r="V793" i="23" s="1"/>
  <c r="AC793" i="23" s="1"/>
  <c r="AL793" i="23" s="1"/>
  <c r="AS793" i="23" s="1"/>
  <c r="V792" i="23" s="1"/>
  <c r="AC792" i="23" s="1"/>
  <c r="AL792" i="23" s="1"/>
  <c r="AS792" i="23" s="1"/>
  <c r="V791" i="23" s="1"/>
  <c r="AC791" i="23" s="1"/>
  <c r="AL791" i="23" s="1"/>
  <c r="AS791" i="23" s="1"/>
  <c r="V790" i="23" s="1"/>
  <c r="AC790" i="23" s="1"/>
  <c r="AL790" i="23" s="1"/>
  <c r="AS790" i="23" s="1"/>
  <c r="V789" i="23" s="1"/>
  <c r="AC789" i="23" s="1"/>
  <c r="AL789" i="23" s="1"/>
  <c r="AS789" i="23" s="1"/>
  <c r="V788" i="23" s="1"/>
  <c r="AC788" i="23" s="1"/>
  <c r="AL788" i="23" s="1"/>
  <c r="AS788" i="23" s="1"/>
  <c r="V787" i="23" s="1"/>
  <c r="AC787" i="23" s="1"/>
  <c r="AL787" i="23" s="1"/>
  <c r="AS787" i="23" s="1"/>
  <c r="V786" i="23" s="1"/>
  <c r="AC786" i="23" s="1"/>
  <c r="AL786" i="23" s="1"/>
  <c r="AS786" i="23" s="1"/>
  <c r="V785" i="23" s="1"/>
  <c r="AC785" i="23" s="1"/>
  <c r="AL785" i="23" s="1"/>
  <c r="AS785" i="23" s="1"/>
  <c r="V784" i="23" s="1"/>
  <c r="AC784" i="23" s="1"/>
  <c r="AL784" i="23" s="1"/>
  <c r="AS784" i="23" s="1"/>
  <c r="V783" i="23" s="1"/>
  <c r="AC783" i="23" s="1"/>
  <c r="AL783" i="23" s="1"/>
  <c r="AS783" i="23" s="1"/>
  <c r="V782" i="23" s="1"/>
  <c r="AC782" i="23" s="1"/>
  <c r="AL782" i="23" s="1"/>
  <c r="AS782" i="23" s="1"/>
  <c r="V781" i="23" s="1"/>
  <c r="AC781" i="23" s="1"/>
  <c r="AL781" i="23" s="1"/>
  <c r="AS781" i="23" s="1"/>
  <c r="V780" i="23" s="1"/>
  <c r="AC780" i="23" s="1"/>
  <c r="AL780" i="23" s="1"/>
  <c r="AS780" i="23" s="1"/>
  <c r="V779" i="23" s="1"/>
  <c r="AC779" i="23" s="1"/>
  <c r="AL779" i="23" s="1"/>
  <c r="AS779" i="23" s="1"/>
  <c r="V778" i="23" s="1"/>
  <c r="AC778" i="23" s="1"/>
  <c r="AL778" i="23" s="1"/>
  <c r="AS778" i="23" s="1"/>
  <c r="V777" i="23" s="1"/>
  <c r="AC777" i="23" s="1"/>
  <c r="AL777" i="23" s="1"/>
  <c r="AS777" i="23" s="1"/>
  <c r="V776" i="23" s="1"/>
  <c r="AC776" i="23" s="1"/>
  <c r="AL776" i="23" s="1"/>
  <c r="AS776" i="23" s="1"/>
  <c r="V775" i="23" s="1"/>
  <c r="AC775" i="23" s="1"/>
  <c r="AL775" i="23" s="1"/>
  <c r="AS775" i="23" s="1"/>
  <c r="V774" i="23" s="1"/>
  <c r="AC774" i="23" s="1"/>
  <c r="AL774" i="23" s="1"/>
  <c r="AS774" i="23" s="1"/>
  <c r="V773" i="23" s="1"/>
  <c r="AC773" i="23" s="1"/>
  <c r="AL773" i="23" s="1"/>
  <c r="AS773" i="23" s="1"/>
  <c r="V772" i="23" s="1"/>
  <c r="AC772" i="23" s="1"/>
  <c r="AL772" i="23" s="1"/>
  <c r="AS772" i="23" s="1"/>
  <c r="V771" i="23" s="1"/>
  <c r="AC771" i="23" s="1"/>
  <c r="AL771" i="23" s="1"/>
  <c r="AS771" i="23" s="1"/>
  <c r="V770" i="23" s="1"/>
  <c r="AC770" i="23" s="1"/>
  <c r="AL770" i="23" s="1"/>
  <c r="AS770" i="23" s="1"/>
  <c r="V769" i="23" s="1"/>
  <c r="AC769" i="23" s="1"/>
  <c r="AL769" i="23" s="1"/>
  <c r="AS769" i="23" s="1"/>
  <c r="V768" i="23" s="1"/>
  <c r="AC768" i="23" s="1"/>
  <c r="AL768" i="23" s="1"/>
  <c r="AS768" i="23" s="1"/>
  <c r="V767" i="23" s="1"/>
  <c r="AC767" i="23" s="1"/>
  <c r="AL767" i="23" s="1"/>
  <c r="AS767" i="23" s="1"/>
  <c r="V766" i="23" s="1"/>
  <c r="AC766" i="23" s="1"/>
  <c r="AL766" i="23" s="1"/>
  <c r="AS766" i="23" s="1"/>
  <c r="V765" i="23" s="1"/>
  <c r="AC765" i="23" s="1"/>
  <c r="AL765" i="23" s="1"/>
  <c r="AS765" i="23" s="1"/>
  <c r="V764" i="23" s="1"/>
  <c r="AC764" i="23" s="1"/>
  <c r="AL764" i="23" s="1"/>
  <c r="AS764" i="23" s="1"/>
  <c r="V763" i="23" s="1"/>
  <c r="AC763" i="23" s="1"/>
  <c r="AL763" i="23" s="1"/>
  <c r="AS763" i="23" s="1"/>
  <c r="V762" i="23" s="1"/>
  <c r="AC762" i="23" s="1"/>
  <c r="AL762" i="23" s="1"/>
  <c r="AS762" i="23" s="1"/>
  <c r="V761" i="23" s="1"/>
  <c r="AC761" i="23" s="1"/>
  <c r="AL761" i="23" s="1"/>
  <c r="AS761" i="23" s="1"/>
  <c r="V760" i="23" s="1"/>
  <c r="AC760" i="23" s="1"/>
  <c r="AL760" i="23" s="1"/>
  <c r="AS760" i="23" s="1"/>
  <c r="V759" i="23" s="1"/>
  <c r="AC759" i="23" s="1"/>
  <c r="AL759" i="23" s="1"/>
  <c r="AS759" i="23" s="1"/>
  <c r="V758" i="23" s="1"/>
  <c r="AC758" i="23" s="1"/>
  <c r="AL758" i="23" s="1"/>
  <c r="AS758" i="23" s="1"/>
  <c r="V757" i="23" s="1"/>
  <c r="AC757" i="23" s="1"/>
  <c r="AL757" i="23" s="1"/>
  <c r="AS757" i="23" s="1"/>
  <c r="V756" i="23" s="1"/>
  <c r="AC756" i="23" s="1"/>
  <c r="AL756" i="23" s="1"/>
  <c r="AS756" i="23" s="1"/>
  <c r="V755" i="23" s="1"/>
  <c r="AC755" i="23" s="1"/>
  <c r="AL755" i="23" s="1"/>
  <c r="AS755" i="23" s="1"/>
  <c r="V754" i="23" s="1"/>
  <c r="AC754" i="23" s="1"/>
  <c r="AL754" i="23" s="1"/>
  <c r="AS754" i="23" s="1"/>
  <c r="V753" i="23" s="1"/>
  <c r="AC753" i="23" s="1"/>
  <c r="AL753" i="23" s="1"/>
  <c r="AS753" i="23" s="1"/>
  <c r="V752" i="23" s="1"/>
  <c r="AC752" i="23" s="1"/>
  <c r="AL752" i="23" s="1"/>
  <c r="AS752" i="23" s="1"/>
  <c r="V751" i="23" s="1"/>
  <c r="AC751" i="23" s="1"/>
  <c r="AL751" i="23" s="1"/>
  <c r="AS751" i="23" s="1"/>
  <c r="V750" i="23" s="1"/>
  <c r="AC750" i="23" s="1"/>
  <c r="AL750" i="23" s="1"/>
  <c r="AS750" i="23" s="1"/>
  <c r="V749" i="23" s="1"/>
  <c r="AC749" i="23" s="1"/>
  <c r="AL749" i="23" s="1"/>
  <c r="AS749" i="23" s="1"/>
  <c r="V748" i="23" s="1"/>
  <c r="AC748" i="23" s="1"/>
  <c r="AL748" i="23" s="1"/>
  <c r="AS748" i="23" s="1"/>
  <c r="V747" i="23" s="1"/>
  <c r="AC747" i="23" s="1"/>
  <c r="AL747" i="23" s="1"/>
  <c r="AS747" i="23" s="1"/>
  <c r="V746" i="23" s="1"/>
  <c r="AC746" i="23" s="1"/>
  <c r="AL746" i="23" s="1"/>
  <c r="AS746" i="23" s="1"/>
  <c r="V745" i="23" s="1"/>
  <c r="AC745" i="23" s="1"/>
  <c r="AL745" i="23" s="1"/>
  <c r="AS745" i="23" s="1"/>
  <c r="V744" i="23" s="1"/>
  <c r="AC744" i="23" s="1"/>
  <c r="AL744" i="23" s="1"/>
  <c r="AS744" i="23" s="1"/>
  <c r="V743" i="23" s="1"/>
  <c r="AC743" i="23" s="1"/>
  <c r="AL743" i="23" s="1"/>
  <c r="AS743" i="23" s="1"/>
  <c r="V742" i="23" s="1"/>
  <c r="AC742" i="23" s="1"/>
  <c r="AL742" i="23" s="1"/>
  <c r="AS742" i="23" s="1"/>
  <c r="V741" i="23" s="1"/>
  <c r="AC741" i="23" s="1"/>
  <c r="AL741" i="23" s="1"/>
  <c r="AS741" i="23" s="1"/>
  <c r="V740" i="23" s="1"/>
  <c r="AC740" i="23" s="1"/>
  <c r="AL740" i="23" s="1"/>
  <c r="AS740" i="23" s="1"/>
  <c r="V739" i="23" s="1"/>
  <c r="AC739" i="23" s="1"/>
  <c r="AL739" i="23" s="1"/>
  <c r="AS739" i="23" s="1"/>
  <c r="V738" i="23" s="1"/>
  <c r="AC738" i="23" s="1"/>
  <c r="AL738" i="23" s="1"/>
  <c r="AS738" i="23" s="1"/>
  <c r="V737" i="23" s="1"/>
  <c r="AC737" i="23" s="1"/>
  <c r="AL737" i="23" s="1"/>
  <c r="AS737" i="23" s="1"/>
  <c r="V736" i="23" s="1"/>
  <c r="AC736" i="23" s="1"/>
  <c r="AL736" i="23" s="1"/>
  <c r="AS736" i="23" s="1"/>
  <c r="V735" i="23" s="1"/>
  <c r="AC735" i="23" s="1"/>
  <c r="AL735" i="23" s="1"/>
  <c r="AS735" i="23" s="1"/>
  <c r="V734" i="23" s="1"/>
  <c r="AC734" i="23" s="1"/>
  <c r="AL734" i="23" s="1"/>
  <c r="AS734" i="23" s="1"/>
  <c r="V733" i="23" s="1"/>
  <c r="AC733" i="23" s="1"/>
  <c r="AL733" i="23" s="1"/>
  <c r="AS733" i="23" s="1"/>
  <c r="V732" i="23" s="1"/>
  <c r="AC732" i="23" s="1"/>
  <c r="AL732" i="23" s="1"/>
  <c r="AS732" i="23" s="1"/>
  <c r="V731" i="23" s="1"/>
  <c r="AC731" i="23" s="1"/>
  <c r="AL731" i="23" s="1"/>
  <c r="AS731" i="23" s="1"/>
  <c r="V730" i="23" s="1"/>
  <c r="AC730" i="23" s="1"/>
  <c r="AL730" i="23" s="1"/>
  <c r="AS730" i="23" s="1"/>
  <c r="V729" i="23" s="1"/>
  <c r="AC729" i="23" s="1"/>
  <c r="AL729" i="23" s="1"/>
  <c r="AS729" i="23" s="1"/>
  <c r="V728" i="23" s="1"/>
  <c r="AC728" i="23" s="1"/>
  <c r="AL728" i="23" s="1"/>
  <c r="AS728" i="23" s="1"/>
  <c r="V727" i="23" s="1"/>
  <c r="AC727" i="23" s="1"/>
  <c r="AL727" i="23" s="1"/>
  <c r="AS727" i="23" s="1"/>
  <c r="V726" i="23" s="1"/>
  <c r="AC726" i="23" s="1"/>
  <c r="AL726" i="23" s="1"/>
  <c r="AS726" i="23" s="1"/>
  <c r="V725" i="23" s="1"/>
  <c r="AC725" i="23" s="1"/>
  <c r="AL725" i="23" s="1"/>
  <c r="AS725" i="23" s="1"/>
  <c r="V724" i="23" s="1"/>
  <c r="AC724" i="23" s="1"/>
  <c r="AL724" i="23" s="1"/>
  <c r="AS724" i="23" s="1"/>
  <c r="V723" i="23" s="1"/>
  <c r="AC723" i="23" s="1"/>
  <c r="AL723" i="23" s="1"/>
  <c r="AS723" i="23" s="1"/>
  <c r="V722" i="23" s="1"/>
  <c r="AC722" i="23" s="1"/>
  <c r="AL722" i="23" s="1"/>
  <c r="AS722" i="23" s="1"/>
  <c r="V721" i="23" s="1"/>
  <c r="AC721" i="23" s="1"/>
  <c r="AL721" i="23" s="1"/>
  <c r="AS721" i="23" s="1"/>
  <c r="V720" i="23" s="1"/>
  <c r="AC720" i="23" s="1"/>
  <c r="AL720" i="23" s="1"/>
  <c r="AS720" i="23" s="1"/>
  <c r="V719" i="23" s="1"/>
  <c r="AC719" i="23" s="1"/>
  <c r="AL719" i="23" s="1"/>
  <c r="AS719" i="23" s="1"/>
  <c r="V718" i="23" s="1"/>
  <c r="AC718" i="23" s="1"/>
  <c r="AL718" i="23" s="1"/>
  <c r="AS718" i="23" s="1"/>
  <c r="V717" i="23" s="1"/>
  <c r="AC717" i="23" s="1"/>
  <c r="AL717" i="23" s="1"/>
  <c r="AS717" i="23" s="1"/>
  <c r="V716" i="23" s="1"/>
  <c r="AC716" i="23" s="1"/>
  <c r="AL716" i="23" s="1"/>
  <c r="AS716" i="23" s="1"/>
  <c r="V715" i="23" s="1"/>
  <c r="AC715" i="23" s="1"/>
  <c r="AL715" i="23" s="1"/>
  <c r="AS715" i="23" s="1"/>
  <c r="V714" i="23" s="1"/>
  <c r="AC714" i="23" s="1"/>
  <c r="AL714" i="23" s="1"/>
  <c r="AS714" i="23" s="1"/>
  <c r="V713" i="23" s="1"/>
  <c r="AC713" i="23" s="1"/>
  <c r="AL713" i="23" s="1"/>
  <c r="AS713" i="23" s="1"/>
  <c r="V712" i="23" s="1"/>
  <c r="AC712" i="23" s="1"/>
  <c r="AL712" i="23" s="1"/>
  <c r="AS712" i="23" s="1"/>
  <c r="V711" i="23" s="1"/>
  <c r="AC711" i="23" s="1"/>
  <c r="AL711" i="23" s="1"/>
  <c r="AS711" i="23" s="1"/>
  <c r="V710" i="23" s="1"/>
  <c r="AC710" i="23" s="1"/>
  <c r="AL710" i="23" s="1"/>
  <c r="AS710" i="23" s="1"/>
  <c r="V709" i="23" s="1"/>
  <c r="AC709" i="23" s="1"/>
  <c r="AL709" i="23" s="1"/>
  <c r="AS709" i="23" s="1"/>
  <c r="V708" i="23" s="1"/>
  <c r="AC708" i="23" s="1"/>
  <c r="AL708" i="23" s="1"/>
  <c r="AS708" i="23" s="1"/>
  <c r="V707" i="23" s="1"/>
  <c r="AC707" i="23" s="1"/>
  <c r="AL707" i="23" s="1"/>
  <c r="AS707" i="23" s="1"/>
  <c r="V706" i="23" s="1"/>
  <c r="AC706" i="23" s="1"/>
  <c r="AL706" i="23" s="1"/>
  <c r="AS706" i="23" s="1"/>
  <c r="V705" i="23" s="1"/>
  <c r="AC705" i="23" s="1"/>
  <c r="AL705" i="23" s="1"/>
  <c r="AS705" i="23" s="1"/>
  <c r="V704" i="23" s="1"/>
  <c r="AC704" i="23" s="1"/>
  <c r="AL704" i="23" s="1"/>
  <c r="AS704" i="23" s="1"/>
  <c r="V703" i="23" s="1"/>
  <c r="AC703" i="23" s="1"/>
  <c r="AL703" i="23" s="1"/>
  <c r="AS703" i="23" s="1"/>
  <c r="V702" i="23" s="1"/>
  <c r="AC702" i="23" s="1"/>
  <c r="AL702" i="23" s="1"/>
  <c r="AS702" i="23" s="1"/>
  <c r="V701" i="23" s="1"/>
  <c r="AC701" i="23" s="1"/>
  <c r="AL701" i="23" s="1"/>
  <c r="AS701" i="23" s="1"/>
  <c r="V700" i="23" s="1"/>
  <c r="AC700" i="23" s="1"/>
  <c r="AL700" i="23" s="1"/>
  <c r="AS700" i="23" s="1"/>
  <c r="V699" i="23" s="1"/>
  <c r="AC699" i="23" s="1"/>
  <c r="AL699" i="23" s="1"/>
  <c r="AS699" i="23" s="1"/>
  <c r="V698" i="23" s="1"/>
  <c r="AC698" i="23" s="1"/>
  <c r="AL698" i="23" s="1"/>
  <c r="AS698" i="23" s="1"/>
  <c r="V697" i="23" s="1"/>
  <c r="AC697" i="23" s="1"/>
  <c r="AL697" i="23" s="1"/>
  <c r="AS697" i="23" s="1"/>
  <c r="V696" i="23" s="1"/>
  <c r="AC696" i="23" s="1"/>
  <c r="AL696" i="23" s="1"/>
  <c r="AS696" i="23" s="1"/>
  <c r="V695" i="23" s="1"/>
  <c r="AC695" i="23" s="1"/>
  <c r="AL695" i="23" s="1"/>
  <c r="AS695" i="23" s="1"/>
  <c r="V694" i="23" s="1"/>
  <c r="AC694" i="23" s="1"/>
  <c r="AL694" i="23" s="1"/>
  <c r="AS694" i="23" s="1"/>
  <c r="V693" i="23" s="1"/>
  <c r="AC693" i="23" s="1"/>
  <c r="AL693" i="23" s="1"/>
  <c r="AS693" i="23" s="1"/>
  <c r="V692" i="23" s="1"/>
  <c r="AC692" i="23" s="1"/>
  <c r="AL692" i="23" s="1"/>
  <c r="AS692" i="23" s="1"/>
  <c r="V691" i="23" s="1"/>
  <c r="AC691" i="23" s="1"/>
  <c r="AL691" i="23" s="1"/>
  <c r="AS691" i="23" s="1"/>
  <c r="V690" i="23" s="1"/>
  <c r="AC690" i="23" s="1"/>
  <c r="AL690" i="23" s="1"/>
  <c r="AS690" i="23" s="1"/>
  <c r="V689" i="23" s="1"/>
  <c r="AC689" i="23" s="1"/>
  <c r="AL689" i="23" s="1"/>
  <c r="AS689" i="23" s="1"/>
  <c r="V688" i="23" s="1"/>
  <c r="AC688" i="23" s="1"/>
  <c r="AL688" i="23" s="1"/>
  <c r="AS688" i="23" s="1"/>
  <c r="V687" i="23" s="1"/>
  <c r="AC687" i="23" s="1"/>
  <c r="AL687" i="23" s="1"/>
  <c r="AS687" i="23" s="1"/>
  <c r="V686" i="23" s="1"/>
  <c r="AC686" i="23" s="1"/>
  <c r="AL686" i="23" s="1"/>
  <c r="AS686" i="23" s="1"/>
  <c r="V685" i="23" s="1"/>
  <c r="AC685" i="23" s="1"/>
  <c r="AL685" i="23" s="1"/>
  <c r="AS685" i="23" s="1"/>
  <c r="V684" i="23" s="1"/>
  <c r="AC684" i="23" s="1"/>
  <c r="AL684" i="23" s="1"/>
  <c r="AS684" i="23" s="1"/>
  <c r="V683" i="23" s="1"/>
  <c r="AC683" i="23" s="1"/>
  <c r="AL683" i="23" s="1"/>
  <c r="AS683" i="23" s="1"/>
  <c r="V682" i="23" s="1"/>
  <c r="AC682" i="23" s="1"/>
  <c r="AL682" i="23" s="1"/>
  <c r="AS682" i="23" s="1"/>
  <c r="V681" i="23" s="1"/>
  <c r="AC681" i="23" s="1"/>
  <c r="AL681" i="23" s="1"/>
  <c r="AS681" i="23" s="1"/>
  <c r="V680" i="23" s="1"/>
  <c r="AC680" i="23" s="1"/>
  <c r="AL680" i="23" s="1"/>
  <c r="AS680" i="23" s="1"/>
  <c r="V679" i="23" s="1"/>
  <c r="AC679" i="23" s="1"/>
  <c r="AL679" i="23" s="1"/>
  <c r="AS679" i="23" s="1"/>
  <c r="V678" i="23" s="1"/>
  <c r="AC678" i="23" s="1"/>
  <c r="AL678" i="23" s="1"/>
  <c r="AS678" i="23" s="1"/>
  <c r="V677" i="23" s="1"/>
  <c r="AC677" i="23" s="1"/>
  <c r="AL677" i="23" s="1"/>
  <c r="AS677" i="23" s="1"/>
  <c r="V676" i="23" s="1"/>
  <c r="AC676" i="23" s="1"/>
  <c r="AL676" i="23" s="1"/>
  <c r="AS676" i="23" s="1"/>
  <c r="V675" i="23" s="1"/>
  <c r="AC675" i="23" s="1"/>
  <c r="AL675" i="23" s="1"/>
  <c r="AS675" i="23" s="1"/>
  <c r="V674" i="23" s="1"/>
  <c r="AC674" i="23" s="1"/>
  <c r="AL674" i="23" s="1"/>
  <c r="AS674" i="23" s="1"/>
  <c r="V673" i="23" s="1"/>
  <c r="AC673" i="23" s="1"/>
  <c r="AL673" i="23" s="1"/>
  <c r="AS673" i="23" s="1"/>
  <c r="V672" i="23" s="1"/>
  <c r="AC672" i="23" s="1"/>
  <c r="AL672" i="23" s="1"/>
  <c r="AS672" i="23" s="1"/>
  <c r="V671" i="23" s="1"/>
  <c r="AC671" i="23" s="1"/>
  <c r="AL671" i="23" s="1"/>
  <c r="AS671" i="23" s="1"/>
  <c r="V670" i="23" s="1"/>
  <c r="AC670" i="23" s="1"/>
  <c r="AL670" i="23" s="1"/>
  <c r="AS670" i="23" s="1"/>
  <c r="V669" i="23" s="1"/>
  <c r="AC669" i="23" s="1"/>
  <c r="AL669" i="23" s="1"/>
  <c r="AS669" i="23" s="1"/>
  <c r="V668" i="23" s="1"/>
  <c r="AC668" i="23" s="1"/>
  <c r="AL668" i="23" s="1"/>
  <c r="AS668" i="23" s="1"/>
  <c r="V667" i="23" s="1"/>
  <c r="AC667" i="23" s="1"/>
  <c r="AL667" i="23" s="1"/>
  <c r="AS667" i="23" s="1"/>
  <c r="V666" i="23" s="1"/>
  <c r="AC666" i="23" s="1"/>
  <c r="AL666" i="23" s="1"/>
  <c r="AS666" i="23" s="1"/>
  <c r="V665" i="23" s="1"/>
  <c r="AC665" i="23" s="1"/>
  <c r="AL665" i="23" s="1"/>
  <c r="AS665" i="23" s="1"/>
  <c r="V664" i="23" s="1"/>
  <c r="AC664" i="23" s="1"/>
  <c r="AL664" i="23" s="1"/>
  <c r="AS664" i="23" s="1"/>
  <c r="V663" i="23" s="1"/>
  <c r="AC663" i="23" s="1"/>
  <c r="AL663" i="23" s="1"/>
  <c r="AS663" i="23" s="1"/>
  <c r="V662" i="23" s="1"/>
  <c r="AC662" i="23" s="1"/>
  <c r="AL662" i="23" s="1"/>
  <c r="AS662" i="23" s="1"/>
  <c r="V661" i="23" s="1"/>
  <c r="AC661" i="23" s="1"/>
  <c r="AL661" i="23" s="1"/>
  <c r="AS661" i="23" s="1"/>
  <c r="V660" i="23" s="1"/>
  <c r="AC660" i="23" s="1"/>
  <c r="AL660" i="23" s="1"/>
  <c r="AS660" i="23" s="1"/>
  <c r="V659" i="23" s="1"/>
  <c r="AC659" i="23" s="1"/>
  <c r="AL659" i="23" s="1"/>
  <c r="AS659" i="23" s="1"/>
  <c r="V658" i="23" s="1"/>
  <c r="AC658" i="23" s="1"/>
  <c r="AL658" i="23" s="1"/>
  <c r="AS658" i="23" s="1"/>
  <c r="V657" i="23" s="1"/>
  <c r="AC657" i="23" s="1"/>
  <c r="AL657" i="23" s="1"/>
  <c r="AS657" i="23" s="1"/>
  <c r="V656" i="23" s="1"/>
  <c r="AC656" i="23" s="1"/>
  <c r="AL656" i="23" s="1"/>
  <c r="AS656" i="23" s="1"/>
  <c r="V655" i="23" s="1"/>
  <c r="AC655" i="23" s="1"/>
  <c r="AL655" i="23" s="1"/>
  <c r="AS655" i="23" s="1"/>
  <c r="V654" i="23" s="1"/>
  <c r="AC654" i="23" s="1"/>
  <c r="AL654" i="23" s="1"/>
  <c r="AS654" i="23" s="1"/>
  <c r="V653" i="23" s="1"/>
  <c r="AC653" i="23" s="1"/>
  <c r="AL653" i="23" s="1"/>
  <c r="AS653" i="23" s="1"/>
  <c r="V652" i="23" s="1"/>
  <c r="AC652" i="23" s="1"/>
  <c r="AL652" i="23" s="1"/>
  <c r="AS652" i="23" s="1"/>
  <c r="V651" i="23" s="1"/>
  <c r="AC651" i="23" s="1"/>
  <c r="AL651" i="23" s="1"/>
  <c r="AS651" i="23" s="1"/>
  <c r="V650" i="23" s="1"/>
  <c r="AC650" i="23" s="1"/>
  <c r="AL650" i="23" s="1"/>
  <c r="AS650" i="23" s="1"/>
  <c r="V649" i="23" s="1"/>
  <c r="AC649" i="23" s="1"/>
  <c r="AL649" i="23" s="1"/>
  <c r="AS649" i="23" s="1"/>
  <c r="V648" i="23" s="1"/>
  <c r="AC648" i="23" s="1"/>
  <c r="AL648" i="23" s="1"/>
  <c r="AS648" i="23" s="1"/>
  <c r="V647" i="23" s="1"/>
  <c r="AC647" i="23" s="1"/>
  <c r="AL647" i="23" s="1"/>
  <c r="AS647" i="23" s="1"/>
  <c r="V646" i="23" s="1"/>
  <c r="AC646" i="23" s="1"/>
  <c r="AL646" i="23" s="1"/>
  <c r="AS646" i="23" s="1"/>
  <c r="V645" i="23" s="1"/>
  <c r="AC645" i="23" s="1"/>
  <c r="AL645" i="23" s="1"/>
  <c r="AS645" i="23" s="1"/>
  <c r="V644" i="23" s="1"/>
  <c r="AC644" i="23" s="1"/>
  <c r="AL644" i="23" s="1"/>
  <c r="AS644" i="23" s="1"/>
  <c r="V643" i="23" s="1"/>
  <c r="AC643" i="23" s="1"/>
  <c r="AL643" i="23" s="1"/>
  <c r="AS643" i="23" s="1"/>
  <c r="V642" i="23" s="1"/>
  <c r="AC642" i="23" s="1"/>
  <c r="AL642" i="23" s="1"/>
  <c r="AS642" i="23" s="1"/>
  <c r="V641" i="23" s="1"/>
  <c r="AC641" i="23" s="1"/>
  <c r="AL641" i="23" s="1"/>
  <c r="AS641" i="23" s="1"/>
  <c r="V640" i="23" s="1"/>
  <c r="AC640" i="23" s="1"/>
  <c r="AL640" i="23" s="1"/>
  <c r="AS640" i="23" s="1"/>
  <c r="V639" i="23" s="1"/>
  <c r="AC639" i="23" s="1"/>
  <c r="AL639" i="23" s="1"/>
  <c r="AS639" i="23" s="1"/>
  <c r="V638" i="23" s="1"/>
  <c r="AC638" i="23" s="1"/>
  <c r="AL638" i="23" s="1"/>
  <c r="AS638" i="23" s="1"/>
  <c r="V637" i="23" s="1"/>
  <c r="AC637" i="23" s="1"/>
  <c r="AL637" i="23" s="1"/>
  <c r="AS637" i="23" s="1"/>
  <c r="V636" i="23" s="1"/>
  <c r="AC636" i="23" s="1"/>
  <c r="AL636" i="23" s="1"/>
  <c r="AS636" i="23" s="1"/>
  <c r="V635" i="23" s="1"/>
  <c r="AC635" i="23" s="1"/>
  <c r="AL635" i="23" s="1"/>
  <c r="AS635" i="23" s="1"/>
  <c r="V634" i="23" s="1"/>
  <c r="AC634" i="23" s="1"/>
  <c r="AL634" i="23" s="1"/>
  <c r="AS634" i="23" s="1"/>
  <c r="V633" i="23" s="1"/>
  <c r="AC633" i="23" s="1"/>
  <c r="AL633" i="23" s="1"/>
  <c r="AS633" i="23" s="1"/>
  <c r="V632" i="23" s="1"/>
  <c r="AC632" i="23" s="1"/>
  <c r="AL632" i="23" s="1"/>
  <c r="AS632" i="23" s="1"/>
  <c r="V631" i="23" s="1"/>
  <c r="AC631" i="23" s="1"/>
  <c r="AL631" i="23" s="1"/>
  <c r="AS631" i="23" s="1"/>
  <c r="V630" i="23" s="1"/>
  <c r="AC630" i="23" s="1"/>
  <c r="AL630" i="23" s="1"/>
  <c r="AS630" i="23" s="1"/>
  <c r="V629" i="23" s="1"/>
  <c r="AC629" i="23" s="1"/>
  <c r="AL629" i="23" s="1"/>
  <c r="AS629" i="23" s="1"/>
  <c r="V628" i="23" s="1"/>
  <c r="AC628" i="23" s="1"/>
  <c r="AL628" i="23" s="1"/>
  <c r="AS628" i="23" s="1"/>
  <c r="V627" i="23" s="1"/>
  <c r="AC627" i="23" s="1"/>
  <c r="AL627" i="23" s="1"/>
  <c r="AS627" i="23" s="1"/>
  <c r="V626" i="23" s="1"/>
  <c r="AC626" i="23" s="1"/>
  <c r="AL626" i="23" s="1"/>
  <c r="AS626" i="23" s="1"/>
  <c r="V625" i="23" s="1"/>
  <c r="AC625" i="23" s="1"/>
  <c r="AL625" i="23" s="1"/>
  <c r="AS625" i="23" s="1"/>
  <c r="V624" i="23" s="1"/>
  <c r="AC624" i="23" s="1"/>
  <c r="AL624" i="23" s="1"/>
  <c r="AS624" i="23" s="1"/>
  <c r="V623" i="23" s="1"/>
  <c r="AC623" i="23" s="1"/>
  <c r="AL623" i="23" s="1"/>
  <c r="AS623" i="23" s="1"/>
  <c r="V622" i="23" s="1"/>
  <c r="AC622" i="23" s="1"/>
  <c r="AL622" i="23" s="1"/>
  <c r="AS622" i="23" s="1"/>
  <c r="V621" i="23" s="1"/>
  <c r="AC621" i="23" s="1"/>
  <c r="AL621" i="23" s="1"/>
  <c r="AS621" i="23" s="1"/>
  <c r="V620" i="23" s="1"/>
  <c r="AC620" i="23" s="1"/>
  <c r="AL620" i="23" s="1"/>
  <c r="AS620" i="23" s="1"/>
  <c r="V619" i="23" s="1"/>
  <c r="AC619" i="23" s="1"/>
  <c r="AL619" i="23" s="1"/>
  <c r="AS619" i="23" s="1"/>
  <c r="V618" i="23" s="1"/>
  <c r="AC618" i="23" s="1"/>
  <c r="AL618" i="23" s="1"/>
  <c r="AS618" i="23" s="1"/>
  <c r="V617" i="23" s="1"/>
  <c r="AC617" i="23" s="1"/>
  <c r="AL617" i="23" s="1"/>
  <c r="AS617" i="23" s="1"/>
  <c r="V616" i="23" s="1"/>
  <c r="AC616" i="23" s="1"/>
  <c r="AL616" i="23" s="1"/>
  <c r="AS616" i="23" s="1"/>
  <c r="V615" i="23" s="1"/>
  <c r="AC615" i="23" s="1"/>
  <c r="AL615" i="23" s="1"/>
  <c r="AS615" i="23" s="1"/>
  <c r="V614" i="23" s="1"/>
  <c r="AC614" i="23" s="1"/>
  <c r="AL614" i="23" s="1"/>
  <c r="AS614" i="23" s="1"/>
  <c r="V613" i="23" s="1"/>
  <c r="AC613" i="23" s="1"/>
  <c r="AL613" i="23" s="1"/>
  <c r="AS613" i="23" s="1"/>
  <c r="V612" i="23" s="1"/>
  <c r="AC612" i="23" s="1"/>
  <c r="AL612" i="23" s="1"/>
  <c r="AS612" i="23" s="1"/>
  <c r="V611" i="23" s="1"/>
  <c r="AC611" i="23" s="1"/>
  <c r="AL611" i="23" s="1"/>
  <c r="AS611" i="23" s="1"/>
  <c r="V610" i="23" s="1"/>
  <c r="AC610" i="23" s="1"/>
  <c r="AL610" i="23" s="1"/>
  <c r="AS610" i="23" s="1"/>
  <c r="V609" i="23" s="1"/>
  <c r="AC609" i="23" s="1"/>
  <c r="AL609" i="23" s="1"/>
  <c r="AS609" i="23" s="1"/>
  <c r="V608" i="23" s="1"/>
  <c r="AC608" i="23" s="1"/>
  <c r="AL608" i="23" s="1"/>
  <c r="AS608" i="23" s="1"/>
  <c r="V607" i="23" s="1"/>
  <c r="AC607" i="23" s="1"/>
  <c r="AL607" i="23" s="1"/>
  <c r="AS607" i="23" s="1"/>
  <c r="V606" i="23" s="1"/>
  <c r="AC606" i="23" s="1"/>
  <c r="AL606" i="23" s="1"/>
  <c r="AS606" i="23" s="1"/>
  <c r="V605" i="23" s="1"/>
  <c r="AC605" i="23" s="1"/>
  <c r="AL605" i="23" s="1"/>
  <c r="AS605" i="23" s="1"/>
  <c r="V604" i="23" s="1"/>
  <c r="AC604" i="23" s="1"/>
  <c r="AL604" i="23" s="1"/>
  <c r="AS604" i="23" s="1"/>
  <c r="V603" i="23" s="1"/>
  <c r="AC603" i="23" s="1"/>
  <c r="AL603" i="23" s="1"/>
  <c r="AS603" i="23" s="1"/>
  <c r="V602" i="23" s="1"/>
  <c r="AC602" i="23" s="1"/>
  <c r="AL602" i="23" s="1"/>
  <c r="AS602" i="23" s="1"/>
  <c r="V601" i="23" s="1"/>
  <c r="AC601" i="23" s="1"/>
  <c r="AL601" i="23" s="1"/>
  <c r="AS601" i="23" s="1"/>
  <c r="V600" i="23" s="1"/>
  <c r="AC600" i="23" s="1"/>
  <c r="AL600" i="23" s="1"/>
  <c r="AS600" i="23" s="1"/>
  <c r="V599" i="23" s="1"/>
  <c r="AC599" i="23" s="1"/>
  <c r="AL599" i="23" s="1"/>
  <c r="AS599" i="23" s="1"/>
  <c r="V598" i="23" s="1"/>
  <c r="AC598" i="23" s="1"/>
  <c r="AL598" i="23" s="1"/>
  <c r="AS598" i="23" s="1"/>
  <c r="V597" i="23" s="1"/>
  <c r="AC597" i="23" s="1"/>
  <c r="AL597" i="23" s="1"/>
  <c r="AS597" i="23" s="1"/>
  <c r="V596" i="23" s="1"/>
  <c r="AC596" i="23" s="1"/>
  <c r="AL596" i="23" s="1"/>
  <c r="AS596" i="23" s="1"/>
  <c r="V595" i="23" s="1"/>
  <c r="AC595" i="23" s="1"/>
  <c r="AL595" i="23" s="1"/>
  <c r="AS595" i="23" s="1"/>
  <c r="V594" i="23" s="1"/>
  <c r="AC594" i="23" s="1"/>
  <c r="AL594" i="23" s="1"/>
  <c r="AS594" i="23" s="1"/>
  <c r="V593" i="23" s="1"/>
  <c r="AC593" i="23" s="1"/>
  <c r="AL593" i="23" s="1"/>
  <c r="AS593" i="23" s="1"/>
  <c r="V592" i="23" s="1"/>
  <c r="AC592" i="23" s="1"/>
  <c r="AL592" i="23" s="1"/>
  <c r="AS592" i="23" s="1"/>
  <c r="V591" i="23" s="1"/>
  <c r="AC591" i="23" s="1"/>
  <c r="AL591" i="23" s="1"/>
  <c r="AS591" i="23" s="1"/>
  <c r="V590" i="23" s="1"/>
  <c r="AC590" i="23" s="1"/>
  <c r="AL590" i="23" s="1"/>
  <c r="AS590" i="23" s="1"/>
  <c r="V589" i="23" s="1"/>
  <c r="AC589" i="23" s="1"/>
  <c r="AL589" i="23" s="1"/>
  <c r="AS589" i="23" s="1"/>
  <c r="V588" i="23" s="1"/>
  <c r="AC588" i="23" s="1"/>
  <c r="AL588" i="23" s="1"/>
  <c r="AS588" i="23" s="1"/>
  <c r="V587" i="23" s="1"/>
  <c r="AC587" i="23" s="1"/>
  <c r="AL587" i="23" s="1"/>
  <c r="AS587" i="23" s="1"/>
  <c r="V586" i="23" s="1"/>
  <c r="AC586" i="23" s="1"/>
  <c r="AL586" i="23" s="1"/>
  <c r="AS586" i="23" s="1"/>
  <c r="V585" i="23" s="1"/>
  <c r="AC585" i="23" s="1"/>
  <c r="AL585" i="23" s="1"/>
  <c r="AS585" i="23" s="1"/>
  <c r="V584" i="23" s="1"/>
  <c r="AC584" i="23" s="1"/>
  <c r="AL584" i="23" s="1"/>
  <c r="AS584" i="23" s="1"/>
  <c r="V583" i="23" s="1"/>
  <c r="AC583" i="23" s="1"/>
  <c r="AL583" i="23" s="1"/>
  <c r="AS583" i="23" s="1"/>
  <c r="V582" i="23" s="1"/>
  <c r="AC582" i="23" s="1"/>
  <c r="AL582" i="23" s="1"/>
  <c r="AS582" i="23" s="1"/>
  <c r="V581" i="23" s="1"/>
  <c r="AC581" i="23" s="1"/>
  <c r="AL581" i="23" s="1"/>
  <c r="AS581" i="23" s="1"/>
  <c r="V580" i="23" s="1"/>
  <c r="AC580" i="23" s="1"/>
  <c r="AL580" i="23" s="1"/>
  <c r="AS580" i="23" s="1"/>
  <c r="V579" i="23" s="1"/>
  <c r="AC579" i="23" s="1"/>
  <c r="AL579" i="23" s="1"/>
  <c r="AS579" i="23" s="1"/>
  <c r="V578" i="23" s="1"/>
  <c r="AC578" i="23" s="1"/>
  <c r="AL578" i="23" s="1"/>
  <c r="AS578" i="23" s="1"/>
  <c r="V577" i="23" s="1"/>
  <c r="AC577" i="23" s="1"/>
  <c r="AL577" i="23" s="1"/>
  <c r="AS577" i="23" s="1"/>
  <c r="V576" i="23" s="1"/>
  <c r="AC576" i="23" s="1"/>
  <c r="AL576" i="23" s="1"/>
  <c r="AS576" i="23" s="1"/>
  <c r="V575" i="23" s="1"/>
  <c r="AC575" i="23" s="1"/>
  <c r="AL575" i="23" s="1"/>
  <c r="AS575" i="23" s="1"/>
  <c r="V574" i="23" s="1"/>
  <c r="AC574" i="23" s="1"/>
  <c r="AL574" i="23" s="1"/>
  <c r="AS574" i="23" s="1"/>
  <c r="V573" i="23" s="1"/>
  <c r="AC573" i="23" s="1"/>
  <c r="AL573" i="23" s="1"/>
  <c r="AS573" i="23" s="1"/>
  <c r="V572" i="23" s="1"/>
  <c r="AC572" i="23" s="1"/>
  <c r="AL572" i="23" s="1"/>
  <c r="AS572" i="23" s="1"/>
  <c r="V571" i="23" s="1"/>
  <c r="AC571" i="23" s="1"/>
  <c r="AL571" i="23" s="1"/>
  <c r="AS571" i="23" s="1"/>
  <c r="V570" i="23" s="1"/>
  <c r="AC570" i="23" s="1"/>
  <c r="AL570" i="23" s="1"/>
  <c r="AS570" i="23" s="1"/>
  <c r="V569" i="23" s="1"/>
  <c r="AC569" i="23" s="1"/>
  <c r="AL569" i="23" s="1"/>
  <c r="AS569" i="23" s="1"/>
  <c r="V568" i="23" s="1"/>
  <c r="AC568" i="23" s="1"/>
  <c r="AL568" i="23" s="1"/>
  <c r="AS568" i="23" s="1"/>
  <c r="V567" i="23" s="1"/>
  <c r="AC567" i="23" s="1"/>
  <c r="AL567" i="23" s="1"/>
  <c r="AS567" i="23" s="1"/>
  <c r="V566" i="23" s="1"/>
  <c r="AC566" i="23" s="1"/>
  <c r="AL566" i="23" s="1"/>
  <c r="AS566" i="23" s="1"/>
  <c r="V565" i="23" s="1"/>
  <c r="AC565" i="23" s="1"/>
  <c r="AL565" i="23" s="1"/>
  <c r="AS565" i="23" s="1"/>
  <c r="V564" i="23" s="1"/>
  <c r="AC564" i="23" s="1"/>
  <c r="AL564" i="23" s="1"/>
  <c r="AS564" i="23" s="1"/>
  <c r="V563" i="23" s="1"/>
  <c r="AC563" i="23" s="1"/>
  <c r="AL563" i="23" s="1"/>
  <c r="AS563" i="23" s="1"/>
  <c r="V562" i="23" s="1"/>
  <c r="AC562" i="23" s="1"/>
  <c r="AL562" i="23" s="1"/>
  <c r="AS562" i="23" s="1"/>
  <c r="V561" i="23" s="1"/>
  <c r="AC561" i="23" s="1"/>
  <c r="AL561" i="23" s="1"/>
  <c r="AS561" i="23" s="1"/>
  <c r="V560" i="23" s="1"/>
  <c r="AC560" i="23" s="1"/>
  <c r="AL560" i="23" s="1"/>
  <c r="AS560" i="23" s="1"/>
  <c r="V559" i="23" s="1"/>
  <c r="AC559" i="23" s="1"/>
  <c r="AL559" i="23" s="1"/>
  <c r="AS559" i="23" s="1"/>
  <c r="V558" i="23" s="1"/>
  <c r="AC558" i="23" s="1"/>
  <c r="AL558" i="23" s="1"/>
  <c r="AS558" i="23" s="1"/>
  <c r="V557" i="23" s="1"/>
  <c r="AC557" i="23" s="1"/>
  <c r="AL557" i="23" s="1"/>
  <c r="AS557" i="23" s="1"/>
  <c r="V556" i="23" s="1"/>
  <c r="AC556" i="23" s="1"/>
  <c r="AL556" i="23" s="1"/>
  <c r="AS556" i="23" s="1"/>
  <c r="V555" i="23" s="1"/>
  <c r="AC555" i="23" s="1"/>
  <c r="AL555" i="23" s="1"/>
  <c r="AS555" i="23" s="1"/>
  <c r="V554" i="23" s="1"/>
  <c r="AC554" i="23" s="1"/>
  <c r="AL554" i="23" s="1"/>
  <c r="AS554" i="23" s="1"/>
  <c r="V553" i="23" s="1"/>
  <c r="AC553" i="23" s="1"/>
  <c r="AL553" i="23" s="1"/>
  <c r="AS553" i="23" s="1"/>
  <c r="V552" i="23" s="1"/>
  <c r="AC552" i="23" s="1"/>
  <c r="AL552" i="23" s="1"/>
  <c r="AS552" i="23" s="1"/>
  <c r="V551" i="23" s="1"/>
  <c r="AC551" i="23" s="1"/>
  <c r="AL551" i="23" s="1"/>
  <c r="AS551" i="23" s="1"/>
  <c r="V550" i="23" s="1"/>
  <c r="AC550" i="23" s="1"/>
  <c r="AL550" i="23" s="1"/>
  <c r="AS550" i="23" s="1"/>
  <c r="V549" i="23" s="1"/>
  <c r="AC549" i="23" s="1"/>
  <c r="AL549" i="23" s="1"/>
  <c r="AS549" i="23" s="1"/>
  <c r="V548" i="23" s="1"/>
  <c r="AC548" i="23" s="1"/>
  <c r="AL548" i="23" s="1"/>
  <c r="AS548" i="23" s="1"/>
  <c r="V547" i="23" s="1"/>
  <c r="AC547" i="23" s="1"/>
  <c r="AL547" i="23" s="1"/>
  <c r="AS547" i="23" s="1"/>
  <c r="V546" i="23" s="1"/>
  <c r="AC546" i="23" s="1"/>
  <c r="AL546" i="23" s="1"/>
  <c r="AS546" i="23" s="1"/>
  <c r="V545" i="23" s="1"/>
  <c r="AC545" i="23" s="1"/>
  <c r="AL545" i="23" s="1"/>
  <c r="AS545" i="23" s="1"/>
  <c r="V544" i="23" s="1"/>
  <c r="AC544" i="23" s="1"/>
  <c r="AL544" i="23" s="1"/>
  <c r="AS544" i="23" s="1"/>
  <c r="V543" i="23" s="1"/>
  <c r="AC543" i="23" s="1"/>
  <c r="AL543" i="23" s="1"/>
  <c r="AS543" i="23" s="1"/>
  <c r="V542" i="23" s="1"/>
  <c r="AC542" i="23" s="1"/>
  <c r="AL542" i="23" s="1"/>
  <c r="AS542" i="23" s="1"/>
  <c r="V541" i="23" s="1"/>
  <c r="AC541" i="23" s="1"/>
  <c r="AL541" i="23" s="1"/>
  <c r="AS541" i="23" s="1"/>
  <c r="V540" i="23" s="1"/>
  <c r="AC540" i="23" s="1"/>
  <c r="AL540" i="23" s="1"/>
  <c r="AS540" i="23" s="1"/>
  <c r="V539" i="23" s="1"/>
  <c r="AC539" i="23" s="1"/>
  <c r="AL539" i="23" s="1"/>
  <c r="AS539" i="23" s="1"/>
  <c r="V538" i="23" s="1"/>
  <c r="AC538" i="23" s="1"/>
  <c r="AL538" i="23" s="1"/>
  <c r="AS538" i="23" s="1"/>
  <c r="V537" i="23" s="1"/>
  <c r="AC537" i="23" s="1"/>
  <c r="AL537" i="23" s="1"/>
  <c r="AS537" i="23" s="1"/>
  <c r="V536" i="23" s="1"/>
  <c r="AC536" i="23" s="1"/>
  <c r="AL536" i="23" s="1"/>
  <c r="AS536" i="23" s="1"/>
  <c r="V535" i="23" s="1"/>
  <c r="AC535" i="23" s="1"/>
  <c r="AL535" i="23" s="1"/>
  <c r="AS535" i="23" s="1"/>
  <c r="V534" i="23" s="1"/>
  <c r="AC534" i="23" s="1"/>
  <c r="AL534" i="23" s="1"/>
  <c r="AS534" i="23" s="1"/>
  <c r="V533" i="23" s="1"/>
  <c r="AC533" i="23" s="1"/>
  <c r="AL533" i="23" s="1"/>
  <c r="AS533" i="23" s="1"/>
  <c r="V532" i="23" s="1"/>
  <c r="AC532" i="23" s="1"/>
  <c r="AL532" i="23" s="1"/>
  <c r="AS532" i="23" s="1"/>
  <c r="V531" i="23" s="1"/>
  <c r="AC531" i="23" s="1"/>
  <c r="AL531" i="23" s="1"/>
  <c r="AS531" i="23" s="1"/>
  <c r="V530" i="23" s="1"/>
  <c r="AC530" i="23" s="1"/>
  <c r="AL530" i="23" s="1"/>
  <c r="AS530" i="23" s="1"/>
  <c r="V529" i="23" s="1"/>
  <c r="AC529" i="23" s="1"/>
  <c r="AL529" i="23" s="1"/>
  <c r="AS529" i="23" s="1"/>
  <c r="V528" i="23" s="1"/>
  <c r="AC528" i="23" s="1"/>
  <c r="AL528" i="23" s="1"/>
  <c r="AS528" i="23" s="1"/>
  <c r="V527" i="23" s="1"/>
  <c r="AC527" i="23" s="1"/>
  <c r="AL527" i="23" s="1"/>
  <c r="AS527" i="23" s="1"/>
  <c r="V526" i="23" s="1"/>
  <c r="AC526" i="23" s="1"/>
  <c r="AL526" i="23" s="1"/>
  <c r="AS526" i="23" s="1"/>
  <c r="V525" i="23" s="1"/>
  <c r="AC525" i="23" s="1"/>
  <c r="AL525" i="23" s="1"/>
  <c r="AS525" i="23" s="1"/>
  <c r="V524" i="23" s="1"/>
  <c r="AC524" i="23" s="1"/>
  <c r="AL524" i="23" s="1"/>
  <c r="AS524" i="23" s="1"/>
  <c r="V523" i="23" s="1"/>
  <c r="AC523" i="23" s="1"/>
  <c r="AL523" i="23" s="1"/>
  <c r="AS523" i="23" s="1"/>
  <c r="V522" i="23" s="1"/>
  <c r="AC522" i="23" s="1"/>
  <c r="AL522" i="23" s="1"/>
  <c r="AS522" i="23" s="1"/>
  <c r="V521" i="23" s="1"/>
  <c r="AC521" i="23" s="1"/>
  <c r="AL521" i="23" s="1"/>
  <c r="AS521" i="23" s="1"/>
  <c r="V520" i="23" s="1"/>
  <c r="AC520" i="23" s="1"/>
  <c r="AL520" i="23" s="1"/>
  <c r="AS520" i="23" s="1"/>
  <c r="V519" i="23" s="1"/>
  <c r="AC519" i="23" s="1"/>
  <c r="AL519" i="23" s="1"/>
  <c r="AS519" i="23" s="1"/>
  <c r="V518" i="23" s="1"/>
  <c r="AC518" i="23" s="1"/>
  <c r="AL518" i="23" s="1"/>
  <c r="AS518" i="23" s="1"/>
  <c r="V517" i="23" s="1"/>
  <c r="AC517" i="23" s="1"/>
  <c r="AL517" i="23" s="1"/>
  <c r="AS517" i="23" s="1"/>
  <c r="V516" i="23" s="1"/>
  <c r="AC516" i="23" s="1"/>
  <c r="AL516" i="23" s="1"/>
  <c r="AS516" i="23" s="1"/>
  <c r="V515" i="23" s="1"/>
  <c r="AC515" i="23" s="1"/>
  <c r="AL515" i="23" s="1"/>
  <c r="AS515" i="23" s="1"/>
  <c r="V514" i="23" s="1"/>
  <c r="AC514" i="23" s="1"/>
  <c r="AL514" i="23" s="1"/>
  <c r="AS514" i="23" s="1"/>
  <c r="V513" i="23" s="1"/>
  <c r="AC513" i="23" s="1"/>
  <c r="AL513" i="23" s="1"/>
  <c r="AS513" i="23" s="1"/>
  <c r="V512" i="23" s="1"/>
  <c r="AC512" i="23" s="1"/>
  <c r="AL512" i="23" s="1"/>
  <c r="AS512" i="23" s="1"/>
  <c r="V511" i="23" s="1"/>
  <c r="AC511" i="23" s="1"/>
  <c r="AL511" i="23" s="1"/>
  <c r="AS511" i="23" s="1"/>
  <c r="V510" i="23" s="1"/>
  <c r="AC510" i="23" s="1"/>
  <c r="AL510" i="23" s="1"/>
  <c r="AS510" i="23" s="1"/>
  <c r="V509" i="23" s="1"/>
  <c r="AC509" i="23" s="1"/>
  <c r="AL509" i="23" s="1"/>
  <c r="AS509" i="23" s="1"/>
  <c r="V508" i="23" s="1"/>
  <c r="AC508" i="23" s="1"/>
  <c r="AL508" i="23" s="1"/>
  <c r="AS508" i="23" s="1"/>
  <c r="V507" i="23" s="1"/>
  <c r="AC507" i="23" s="1"/>
  <c r="AL507" i="23" s="1"/>
  <c r="AS507" i="23" s="1"/>
  <c r="V506" i="23" s="1"/>
  <c r="AC506" i="23" s="1"/>
  <c r="AL506" i="23" s="1"/>
  <c r="AS506" i="23" s="1"/>
  <c r="V505" i="23" s="1"/>
  <c r="AC505" i="23" s="1"/>
  <c r="AL505" i="23" s="1"/>
  <c r="AS505" i="23" s="1"/>
  <c r="V504" i="23" s="1"/>
  <c r="AC504" i="23" s="1"/>
  <c r="AL504" i="23" s="1"/>
  <c r="AS504" i="23" s="1"/>
  <c r="V503" i="23" s="1"/>
  <c r="AC503" i="23" s="1"/>
  <c r="AL503" i="23" s="1"/>
  <c r="AS503" i="23" s="1"/>
  <c r="V502" i="23" s="1"/>
  <c r="AC502" i="23" s="1"/>
  <c r="AL502" i="23" s="1"/>
  <c r="AS502" i="23" s="1"/>
  <c r="V501" i="23" s="1"/>
  <c r="AC501" i="23" s="1"/>
  <c r="AL501" i="23" s="1"/>
  <c r="AS501" i="23" s="1"/>
  <c r="V500" i="23" s="1"/>
  <c r="AC500" i="23" s="1"/>
  <c r="AL500" i="23" s="1"/>
  <c r="AS500" i="23" s="1"/>
  <c r="V499" i="23" s="1"/>
  <c r="AC499" i="23" s="1"/>
  <c r="AL499" i="23" s="1"/>
  <c r="AS499" i="23" s="1"/>
  <c r="V498" i="23" s="1"/>
  <c r="AC498" i="23" s="1"/>
  <c r="AL498" i="23" s="1"/>
  <c r="AS498" i="23" s="1"/>
  <c r="V497" i="23" s="1"/>
  <c r="AC497" i="23" s="1"/>
  <c r="AL497" i="23" s="1"/>
  <c r="AS497" i="23" s="1"/>
  <c r="V496" i="23" s="1"/>
  <c r="AC496" i="23" s="1"/>
  <c r="AL496" i="23" s="1"/>
  <c r="AS496" i="23" s="1"/>
  <c r="V495" i="23" s="1"/>
  <c r="AC495" i="23" s="1"/>
  <c r="AL495" i="23" s="1"/>
  <c r="AS495" i="23" s="1"/>
  <c r="V494" i="23" s="1"/>
  <c r="AC494" i="23" s="1"/>
  <c r="AL494" i="23" s="1"/>
  <c r="AS494" i="23" s="1"/>
  <c r="V493" i="23" s="1"/>
  <c r="AC493" i="23" s="1"/>
  <c r="AL493" i="23" s="1"/>
  <c r="AS493" i="23" s="1"/>
  <c r="V492" i="23" s="1"/>
  <c r="AC492" i="23" s="1"/>
  <c r="AL492" i="23" s="1"/>
  <c r="AS492" i="23" s="1"/>
  <c r="V491" i="23" s="1"/>
  <c r="AC491" i="23" s="1"/>
  <c r="AL491" i="23" s="1"/>
  <c r="AS491" i="23" s="1"/>
  <c r="V490" i="23" s="1"/>
  <c r="AC490" i="23" s="1"/>
  <c r="AL490" i="23" s="1"/>
  <c r="AS490" i="23" s="1"/>
  <c r="V489" i="23" s="1"/>
  <c r="AC489" i="23" s="1"/>
  <c r="AL489" i="23" s="1"/>
  <c r="AS489" i="23" s="1"/>
  <c r="V488" i="23" s="1"/>
  <c r="AC488" i="23" s="1"/>
  <c r="AL488" i="23" s="1"/>
  <c r="AS488" i="23" s="1"/>
  <c r="V487" i="23" s="1"/>
  <c r="AC487" i="23" s="1"/>
  <c r="AL487" i="23" s="1"/>
  <c r="AS487" i="23" s="1"/>
  <c r="V486" i="23" s="1"/>
  <c r="AC486" i="23" s="1"/>
  <c r="AL486" i="23" s="1"/>
  <c r="AS486" i="23" s="1"/>
  <c r="V485" i="23" s="1"/>
  <c r="AC485" i="23" s="1"/>
  <c r="AL485" i="23" s="1"/>
  <c r="AS485" i="23" s="1"/>
  <c r="V484" i="23" s="1"/>
  <c r="AC484" i="23" s="1"/>
  <c r="AL484" i="23" s="1"/>
  <c r="AS484" i="23" s="1"/>
  <c r="V483" i="23" s="1"/>
  <c r="AC483" i="23" s="1"/>
  <c r="AL483" i="23" s="1"/>
  <c r="AS483" i="23" s="1"/>
  <c r="V482" i="23" s="1"/>
  <c r="AC482" i="23" s="1"/>
  <c r="AL482" i="23" s="1"/>
  <c r="AS482" i="23" s="1"/>
  <c r="V481" i="23" s="1"/>
  <c r="AC481" i="23" s="1"/>
  <c r="AL481" i="23" s="1"/>
  <c r="AS481" i="23" s="1"/>
  <c r="V480" i="23" s="1"/>
  <c r="AC480" i="23" s="1"/>
  <c r="AL480" i="23" s="1"/>
  <c r="AS480" i="23" s="1"/>
  <c r="V479" i="23" s="1"/>
  <c r="AC479" i="23" s="1"/>
  <c r="AL479" i="23" s="1"/>
  <c r="AS479" i="23" s="1"/>
  <c r="V478" i="23" s="1"/>
  <c r="AC478" i="23" s="1"/>
  <c r="AL478" i="23" s="1"/>
  <c r="AS478" i="23" s="1"/>
  <c r="V477" i="23" s="1"/>
  <c r="AC477" i="23" s="1"/>
  <c r="AL477" i="23" s="1"/>
  <c r="AS477" i="23" s="1"/>
  <c r="V476" i="23" s="1"/>
  <c r="AC476" i="23" s="1"/>
  <c r="AL476" i="23" s="1"/>
  <c r="AS476" i="23" s="1"/>
  <c r="V475" i="23" s="1"/>
  <c r="AC475" i="23" s="1"/>
  <c r="AL475" i="23" s="1"/>
  <c r="AS475" i="23" s="1"/>
  <c r="V474" i="23" s="1"/>
  <c r="AC474" i="23" s="1"/>
  <c r="AL474" i="23" s="1"/>
  <c r="AS474" i="23" s="1"/>
  <c r="V473" i="23" s="1"/>
  <c r="AC473" i="23" s="1"/>
  <c r="AL473" i="23" s="1"/>
  <c r="AS473" i="23" s="1"/>
  <c r="V472" i="23" s="1"/>
  <c r="AC472" i="23" s="1"/>
  <c r="AL472" i="23" s="1"/>
  <c r="AS472" i="23" s="1"/>
  <c r="V471" i="23" s="1"/>
  <c r="AC471" i="23" s="1"/>
  <c r="AL471" i="23" s="1"/>
  <c r="AS471" i="23" s="1"/>
  <c r="V470" i="23" s="1"/>
  <c r="AC470" i="23" s="1"/>
  <c r="AL470" i="23" s="1"/>
  <c r="AS470" i="23" s="1"/>
  <c r="V469" i="23" s="1"/>
  <c r="AC469" i="23" s="1"/>
  <c r="AL469" i="23" s="1"/>
  <c r="AS469" i="23" s="1"/>
  <c r="V468" i="23" s="1"/>
  <c r="AC468" i="23" s="1"/>
  <c r="AL468" i="23" s="1"/>
  <c r="AS468" i="23" s="1"/>
  <c r="V467" i="23" s="1"/>
  <c r="AC467" i="23" s="1"/>
  <c r="AL467" i="23" s="1"/>
  <c r="AS467" i="23" s="1"/>
  <c r="V466" i="23" s="1"/>
  <c r="AC466" i="23" s="1"/>
  <c r="AL466" i="23" s="1"/>
  <c r="AS466" i="23" s="1"/>
  <c r="V465" i="23" s="1"/>
  <c r="AC465" i="23" s="1"/>
  <c r="AL465" i="23" s="1"/>
  <c r="AS465" i="23" s="1"/>
  <c r="V464" i="23" s="1"/>
  <c r="AC464" i="23" s="1"/>
  <c r="AL464" i="23" s="1"/>
  <c r="AS464" i="23" s="1"/>
  <c r="V463" i="23" s="1"/>
  <c r="AC463" i="23" s="1"/>
  <c r="AL463" i="23" s="1"/>
  <c r="AS463" i="23" s="1"/>
  <c r="V462" i="23" s="1"/>
  <c r="AC462" i="23" s="1"/>
  <c r="AL462" i="23" s="1"/>
  <c r="AS462" i="23" s="1"/>
  <c r="V461" i="23" s="1"/>
  <c r="AC461" i="23" s="1"/>
  <c r="AL461" i="23" s="1"/>
  <c r="AS461" i="23" s="1"/>
  <c r="V460" i="23" s="1"/>
  <c r="AC460" i="23" s="1"/>
  <c r="AL460" i="23" s="1"/>
  <c r="AS460" i="23" s="1"/>
  <c r="V459" i="23" s="1"/>
  <c r="AC459" i="23" s="1"/>
  <c r="AL459" i="23" s="1"/>
  <c r="AS459" i="23" s="1"/>
  <c r="V458" i="23" s="1"/>
  <c r="AC458" i="23" s="1"/>
  <c r="AL458" i="23" s="1"/>
  <c r="AS458" i="23" s="1"/>
  <c r="V457" i="23" s="1"/>
  <c r="AC457" i="23" s="1"/>
  <c r="AL457" i="23" s="1"/>
  <c r="AS457" i="23" s="1"/>
  <c r="V456" i="23" s="1"/>
  <c r="AC456" i="23" s="1"/>
  <c r="AL456" i="23" s="1"/>
  <c r="AS456" i="23" s="1"/>
  <c r="V455" i="23" s="1"/>
  <c r="AC455" i="23" s="1"/>
  <c r="AL455" i="23" s="1"/>
  <c r="AS455" i="23" s="1"/>
  <c r="V454" i="23" s="1"/>
  <c r="AC454" i="23" s="1"/>
  <c r="AL454" i="23" s="1"/>
  <c r="AS454" i="23" s="1"/>
  <c r="V453" i="23" s="1"/>
  <c r="AC453" i="23" s="1"/>
  <c r="AL453" i="23" s="1"/>
  <c r="AS453" i="23" s="1"/>
  <c r="V452" i="23" s="1"/>
  <c r="AC452" i="23" s="1"/>
  <c r="AL452" i="23" s="1"/>
  <c r="AS452" i="23" s="1"/>
  <c r="V451" i="23" s="1"/>
  <c r="AC451" i="23" s="1"/>
  <c r="AL451" i="23" s="1"/>
  <c r="AS451" i="23" s="1"/>
  <c r="V450" i="23" s="1"/>
  <c r="AC450" i="23" s="1"/>
  <c r="AL450" i="23" s="1"/>
  <c r="AS450" i="23" s="1"/>
  <c r="V449" i="23" s="1"/>
  <c r="AC449" i="23" s="1"/>
  <c r="AL449" i="23" s="1"/>
  <c r="AS449" i="23" s="1"/>
  <c r="V448" i="23" s="1"/>
  <c r="AC448" i="23" s="1"/>
  <c r="AL448" i="23" s="1"/>
  <c r="AS448" i="23" s="1"/>
  <c r="V447" i="23" s="1"/>
  <c r="AC447" i="23" s="1"/>
  <c r="AL447" i="23" s="1"/>
  <c r="AS447" i="23" s="1"/>
  <c r="V446" i="23" s="1"/>
  <c r="AC446" i="23" s="1"/>
  <c r="AL446" i="23" s="1"/>
  <c r="AS446" i="23" s="1"/>
  <c r="V445" i="23" s="1"/>
  <c r="AC445" i="23" s="1"/>
  <c r="AL445" i="23" s="1"/>
  <c r="AS445" i="23" s="1"/>
  <c r="V444" i="23" s="1"/>
  <c r="AC444" i="23" s="1"/>
  <c r="AL444" i="23" s="1"/>
  <c r="AS444" i="23" s="1"/>
  <c r="V443" i="23" s="1"/>
  <c r="AC443" i="23" s="1"/>
  <c r="AL443" i="23" s="1"/>
  <c r="AS443" i="23" s="1"/>
  <c r="V442" i="23" s="1"/>
  <c r="AC442" i="23" s="1"/>
  <c r="AL442" i="23" s="1"/>
  <c r="AS442" i="23" s="1"/>
  <c r="V441" i="23" s="1"/>
  <c r="AC441" i="23" s="1"/>
  <c r="AL441" i="23" s="1"/>
  <c r="AS441" i="23" s="1"/>
  <c r="V440" i="23" s="1"/>
  <c r="AC440" i="23" s="1"/>
  <c r="AL440" i="23" s="1"/>
  <c r="AS440" i="23" s="1"/>
  <c r="V439" i="23" s="1"/>
  <c r="AC439" i="23" s="1"/>
  <c r="AL439" i="23" s="1"/>
  <c r="AS439" i="23" s="1"/>
  <c r="V438" i="23" s="1"/>
  <c r="AC438" i="23" s="1"/>
  <c r="AL438" i="23" s="1"/>
  <c r="AS438" i="23" s="1"/>
  <c r="V437" i="23" s="1"/>
  <c r="AC437" i="23" s="1"/>
  <c r="AL437" i="23" s="1"/>
  <c r="AS437" i="23" s="1"/>
  <c r="V436" i="23" s="1"/>
  <c r="AC436" i="23" s="1"/>
  <c r="AL436" i="23" s="1"/>
  <c r="AS436" i="23" s="1"/>
  <c r="V435" i="23" s="1"/>
  <c r="AC435" i="23" s="1"/>
  <c r="AL435" i="23" s="1"/>
  <c r="AS435" i="23" s="1"/>
  <c r="V434" i="23" s="1"/>
  <c r="AC434" i="23" s="1"/>
  <c r="AL434" i="23" s="1"/>
  <c r="AS434" i="23" s="1"/>
  <c r="V433" i="23" s="1"/>
  <c r="AC433" i="23" s="1"/>
  <c r="AL433" i="23" s="1"/>
  <c r="AS433" i="23" s="1"/>
  <c r="V432" i="23" s="1"/>
  <c r="AC432" i="23" s="1"/>
  <c r="AL432" i="23" s="1"/>
  <c r="AS432" i="23" s="1"/>
  <c r="V431" i="23" s="1"/>
  <c r="AC431" i="23" s="1"/>
  <c r="AL431" i="23" s="1"/>
  <c r="AS431" i="23" s="1"/>
  <c r="V430" i="23" s="1"/>
  <c r="AC430" i="23" s="1"/>
  <c r="AL430" i="23" s="1"/>
  <c r="AS430" i="23" s="1"/>
  <c r="V429" i="23" s="1"/>
  <c r="AC429" i="23" s="1"/>
  <c r="AL429" i="23" s="1"/>
  <c r="AS429" i="23" s="1"/>
  <c r="V428" i="23" s="1"/>
  <c r="AC428" i="23" s="1"/>
  <c r="AL428" i="23" s="1"/>
  <c r="AS428" i="23" s="1"/>
  <c r="V427" i="23" s="1"/>
  <c r="AC427" i="23" s="1"/>
  <c r="AL427" i="23" s="1"/>
  <c r="AS427" i="23" s="1"/>
  <c r="V426" i="23" s="1"/>
  <c r="AC426" i="23" s="1"/>
  <c r="AL426" i="23" s="1"/>
  <c r="AS426" i="23" s="1"/>
  <c r="V425" i="23" s="1"/>
  <c r="AC425" i="23" s="1"/>
  <c r="AL425" i="23" s="1"/>
  <c r="AS425" i="23" s="1"/>
  <c r="V424" i="23" s="1"/>
  <c r="AC424" i="23" s="1"/>
  <c r="AL424" i="23" s="1"/>
  <c r="AS424" i="23" s="1"/>
  <c r="V423" i="23" s="1"/>
  <c r="AC423" i="23" s="1"/>
  <c r="AL423" i="23" s="1"/>
  <c r="AS423" i="23" s="1"/>
  <c r="V422" i="23" s="1"/>
  <c r="AC422" i="23" s="1"/>
  <c r="AL422" i="23" s="1"/>
  <c r="AS422" i="23" s="1"/>
  <c r="V421" i="23" s="1"/>
  <c r="AC421" i="23" s="1"/>
  <c r="AL421" i="23" s="1"/>
  <c r="AS421" i="23" s="1"/>
  <c r="V420" i="23" s="1"/>
  <c r="AC420" i="23" s="1"/>
  <c r="AL420" i="23" s="1"/>
  <c r="AS420" i="23" s="1"/>
  <c r="V419" i="23" s="1"/>
  <c r="AC419" i="23" s="1"/>
  <c r="AL419" i="23" s="1"/>
  <c r="AS419" i="23" s="1"/>
  <c r="Z816" i="23"/>
  <c r="AG816" i="23" s="1"/>
  <c r="AP816" i="23" s="1"/>
  <c r="AW816" i="23" s="1"/>
  <c r="Z815" i="23" s="1"/>
  <c r="AG815" i="23" s="1"/>
  <c r="AP815" i="23" s="1"/>
  <c r="AW815" i="23" s="1"/>
  <c r="Z814" i="23" s="1"/>
  <c r="AG814" i="23" s="1"/>
  <c r="AP814" i="23" s="1"/>
  <c r="AW814" i="23" s="1"/>
  <c r="Z813" i="23" s="1"/>
  <c r="AG813" i="23" s="1"/>
  <c r="AP813" i="23" s="1"/>
  <c r="AW813" i="23" s="1"/>
  <c r="Z812" i="23" s="1"/>
  <c r="AG812" i="23" s="1"/>
  <c r="AP812" i="23" s="1"/>
  <c r="AW812" i="23" s="1"/>
  <c r="Z811" i="23" s="1"/>
  <c r="AG811" i="23" s="1"/>
  <c r="AP811" i="23" s="1"/>
  <c r="AW811" i="23" s="1"/>
  <c r="Z810" i="23" s="1"/>
  <c r="AG810" i="23" s="1"/>
  <c r="AP810" i="23" s="1"/>
  <c r="AW810" i="23" s="1"/>
  <c r="Z809" i="23" s="1"/>
  <c r="AG809" i="23" s="1"/>
  <c r="AP809" i="23" s="1"/>
  <c r="AW809" i="23" s="1"/>
  <c r="Z808" i="23" s="1"/>
  <c r="AG808" i="23" s="1"/>
  <c r="AP808" i="23" s="1"/>
  <c r="AW808" i="23" s="1"/>
  <c r="Z807" i="23" s="1"/>
  <c r="AG807" i="23" s="1"/>
  <c r="AP807" i="23" s="1"/>
  <c r="AW807" i="23" s="1"/>
  <c r="Z806" i="23" s="1"/>
  <c r="AG806" i="23" s="1"/>
  <c r="AP806" i="23" s="1"/>
  <c r="AW806" i="23" s="1"/>
  <c r="Z805" i="23" s="1"/>
  <c r="AG805" i="23" s="1"/>
  <c r="AP805" i="23" s="1"/>
  <c r="AW805" i="23" s="1"/>
  <c r="Z804" i="23" s="1"/>
  <c r="AG804" i="23" s="1"/>
  <c r="AP804" i="23" s="1"/>
  <c r="AW804" i="23" s="1"/>
  <c r="Z803" i="23" s="1"/>
  <c r="AG803" i="23" s="1"/>
  <c r="AP803" i="23" s="1"/>
  <c r="AW803" i="23" s="1"/>
  <c r="Z802" i="23" s="1"/>
  <c r="AG802" i="23" s="1"/>
  <c r="AP802" i="23" s="1"/>
  <c r="AW802" i="23" s="1"/>
  <c r="Z801" i="23" s="1"/>
  <c r="AG801" i="23" s="1"/>
  <c r="AP801" i="23" s="1"/>
  <c r="AW801" i="23" s="1"/>
  <c r="Z800" i="23" s="1"/>
  <c r="AG800" i="23" s="1"/>
  <c r="AP800" i="23" s="1"/>
  <c r="AW800" i="23" s="1"/>
  <c r="Z799" i="23" s="1"/>
  <c r="AG799" i="23" s="1"/>
  <c r="AP799" i="23" s="1"/>
  <c r="AW799" i="23" s="1"/>
  <c r="Z798" i="23" s="1"/>
  <c r="AG798" i="23" s="1"/>
  <c r="AP798" i="23" s="1"/>
  <c r="AW798" i="23" s="1"/>
  <c r="Z797" i="23" s="1"/>
  <c r="AG797" i="23" s="1"/>
  <c r="AP797" i="23" s="1"/>
  <c r="AW797" i="23" s="1"/>
  <c r="Z796" i="23" s="1"/>
  <c r="AG796" i="23" s="1"/>
  <c r="AP796" i="23" s="1"/>
  <c r="AW796" i="23" s="1"/>
  <c r="Z795" i="23" s="1"/>
  <c r="AG795" i="23" s="1"/>
  <c r="AP795" i="23" s="1"/>
  <c r="AW795" i="23" s="1"/>
  <c r="Z794" i="23" s="1"/>
  <c r="AG794" i="23" s="1"/>
  <c r="AP794" i="23" s="1"/>
  <c r="AW794" i="23" s="1"/>
  <c r="Z793" i="23" s="1"/>
  <c r="AG793" i="23" s="1"/>
  <c r="AP793" i="23" s="1"/>
  <c r="AW793" i="23" s="1"/>
  <c r="Z792" i="23" s="1"/>
  <c r="AG792" i="23" s="1"/>
  <c r="AP792" i="23" s="1"/>
  <c r="AW792" i="23" s="1"/>
  <c r="Z791" i="23" s="1"/>
  <c r="AG791" i="23" s="1"/>
  <c r="AP791" i="23" s="1"/>
  <c r="AW791" i="23" s="1"/>
  <c r="Z790" i="23" s="1"/>
  <c r="AG790" i="23" s="1"/>
  <c r="AP790" i="23" s="1"/>
  <c r="AW790" i="23" s="1"/>
  <c r="Z789" i="23" s="1"/>
  <c r="AG789" i="23" s="1"/>
  <c r="AP789" i="23" s="1"/>
  <c r="AW789" i="23" s="1"/>
  <c r="Z788" i="23" s="1"/>
  <c r="AG788" i="23" s="1"/>
  <c r="AP788" i="23" s="1"/>
  <c r="AW788" i="23" s="1"/>
  <c r="Z787" i="23" s="1"/>
  <c r="AG787" i="23" s="1"/>
  <c r="AP787" i="23" s="1"/>
  <c r="AW787" i="23" s="1"/>
  <c r="Z786" i="23" s="1"/>
  <c r="AG786" i="23" s="1"/>
  <c r="AP786" i="23" s="1"/>
  <c r="AW786" i="23" s="1"/>
  <c r="Z785" i="23" s="1"/>
  <c r="AG785" i="23" s="1"/>
  <c r="AP785" i="23" s="1"/>
  <c r="AW785" i="23" s="1"/>
  <c r="Z784" i="23" s="1"/>
  <c r="AG784" i="23" s="1"/>
  <c r="AP784" i="23" s="1"/>
  <c r="AW784" i="23" s="1"/>
  <c r="Z783" i="23" s="1"/>
  <c r="AG783" i="23" s="1"/>
  <c r="AP783" i="23" s="1"/>
  <c r="AW783" i="23" s="1"/>
  <c r="Z782" i="23" s="1"/>
  <c r="AG782" i="23" s="1"/>
  <c r="AP782" i="23" s="1"/>
  <c r="AW782" i="23" s="1"/>
  <c r="Z781" i="23" s="1"/>
  <c r="AG781" i="23" s="1"/>
  <c r="AP781" i="23" s="1"/>
  <c r="AW781" i="23" s="1"/>
  <c r="Z780" i="23" s="1"/>
  <c r="AG780" i="23" s="1"/>
  <c r="AP780" i="23" s="1"/>
  <c r="AW780" i="23" s="1"/>
  <c r="Z779" i="23" s="1"/>
  <c r="AG779" i="23" s="1"/>
  <c r="AP779" i="23" s="1"/>
  <c r="AW779" i="23" s="1"/>
  <c r="Z778" i="23" s="1"/>
  <c r="AG778" i="23" s="1"/>
  <c r="AP778" i="23" s="1"/>
  <c r="AW778" i="23" s="1"/>
  <c r="Z777" i="23" s="1"/>
  <c r="AG777" i="23" s="1"/>
  <c r="AP777" i="23" s="1"/>
  <c r="AW777" i="23" s="1"/>
  <c r="Z776" i="23" s="1"/>
  <c r="AG776" i="23" s="1"/>
  <c r="AP776" i="23" s="1"/>
  <c r="AW776" i="23" s="1"/>
  <c r="Z775" i="23" s="1"/>
  <c r="AG775" i="23" s="1"/>
  <c r="AP775" i="23" s="1"/>
  <c r="AW775" i="23" s="1"/>
  <c r="Z774" i="23" s="1"/>
  <c r="AG774" i="23" s="1"/>
  <c r="AP774" i="23" s="1"/>
  <c r="AW774" i="23" s="1"/>
  <c r="Z773" i="23" s="1"/>
  <c r="AG773" i="23" s="1"/>
  <c r="AP773" i="23" s="1"/>
  <c r="AW773" i="23" s="1"/>
  <c r="Z772" i="23" s="1"/>
  <c r="AG772" i="23" s="1"/>
  <c r="AP772" i="23" s="1"/>
  <c r="AW772" i="23" s="1"/>
  <c r="Z771" i="23" s="1"/>
  <c r="AG771" i="23" s="1"/>
  <c r="AP771" i="23" s="1"/>
  <c r="AW771" i="23" s="1"/>
  <c r="Z770" i="23" s="1"/>
  <c r="AG770" i="23" s="1"/>
  <c r="AP770" i="23" s="1"/>
  <c r="AW770" i="23" s="1"/>
  <c r="Z769" i="23" s="1"/>
  <c r="AG769" i="23" s="1"/>
  <c r="AP769" i="23" s="1"/>
  <c r="AW769" i="23" s="1"/>
  <c r="Z768" i="23" s="1"/>
  <c r="AG768" i="23" s="1"/>
  <c r="AP768" i="23" s="1"/>
  <c r="AW768" i="23" s="1"/>
  <c r="Z767" i="23" s="1"/>
  <c r="AG767" i="23" s="1"/>
  <c r="AP767" i="23" s="1"/>
  <c r="AW767" i="23" s="1"/>
  <c r="Z766" i="23" s="1"/>
  <c r="AG766" i="23" s="1"/>
  <c r="AP766" i="23" s="1"/>
  <c r="AW766" i="23" s="1"/>
  <c r="Z765" i="23" s="1"/>
  <c r="AG765" i="23" s="1"/>
  <c r="AP765" i="23" s="1"/>
  <c r="AW765" i="23" s="1"/>
  <c r="Z764" i="23" s="1"/>
  <c r="AG764" i="23" s="1"/>
  <c r="AP764" i="23" s="1"/>
  <c r="AW764" i="23" s="1"/>
  <c r="Z763" i="23" s="1"/>
  <c r="AG763" i="23" s="1"/>
  <c r="AP763" i="23" s="1"/>
  <c r="AW763" i="23" s="1"/>
  <c r="Z762" i="23" s="1"/>
  <c r="AG762" i="23" s="1"/>
  <c r="AP762" i="23" s="1"/>
  <c r="AW762" i="23" s="1"/>
  <c r="Z761" i="23" s="1"/>
  <c r="AG761" i="23" s="1"/>
  <c r="AP761" i="23" s="1"/>
  <c r="AW761" i="23" s="1"/>
  <c r="Z760" i="23" s="1"/>
  <c r="AG760" i="23" s="1"/>
  <c r="AP760" i="23" s="1"/>
  <c r="AW760" i="23" s="1"/>
  <c r="Z759" i="23" s="1"/>
  <c r="AG759" i="23" s="1"/>
  <c r="AP759" i="23" s="1"/>
  <c r="AW759" i="23" s="1"/>
  <c r="Z758" i="23" s="1"/>
  <c r="AG758" i="23" s="1"/>
  <c r="AP758" i="23" s="1"/>
  <c r="AW758" i="23" s="1"/>
  <c r="Z757" i="23" s="1"/>
  <c r="AG757" i="23" s="1"/>
  <c r="AP757" i="23" s="1"/>
  <c r="AW757" i="23" s="1"/>
  <c r="Z756" i="23" s="1"/>
  <c r="AG756" i="23" s="1"/>
  <c r="AP756" i="23" s="1"/>
  <c r="AW756" i="23" s="1"/>
  <c r="Z755" i="23" s="1"/>
  <c r="AG755" i="23" s="1"/>
  <c r="AP755" i="23" s="1"/>
  <c r="AW755" i="23" s="1"/>
  <c r="Z754" i="23" s="1"/>
  <c r="AG754" i="23" s="1"/>
  <c r="AP754" i="23" s="1"/>
  <c r="AW754" i="23" s="1"/>
  <c r="Z753" i="23" s="1"/>
  <c r="AG753" i="23" s="1"/>
  <c r="AP753" i="23" s="1"/>
  <c r="AW753" i="23" s="1"/>
  <c r="Z752" i="23" s="1"/>
  <c r="AG752" i="23" s="1"/>
  <c r="AP752" i="23" s="1"/>
  <c r="AW752" i="23" s="1"/>
  <c r="Z751" i="23" s="1"/>
  <c r="AG751" i="23" s="1"/>
  <c r="AP751" i="23" s="1"/>
  <c r="AW751" i="23" s="1"/>
  <c r="Z750" i="23" s="1"/>
  <c r="AG750" i="23" s="1"/>
  <c r="AP750" i="23" s="1"/>
  <c r="AW750" i="23" s="1"/>
  <c r="Z749" i="23" s="1"/>
  <c r="AG749" i="23" s="1"/>
  <c r="AP749" i="23" s="1"/>
  <c r="AW749" i="23" s="1"/>
  <c r="Z748" i="23" s="1"/>
  <c r="AG748" i="23" s="1"/>
  <c r="AP748" i="23" s="1"/>
  <c r="AW748" i="23" s="1"/>
  <c r="Z747" i="23" s="1"/>
  <c r="AG747" i="23" s="1"/>
  <c r="AP747" i="23" s="1"/>
  <c r="AW747" i="23" s="1"/>
  <c r="Z746" i="23" s="1"/>
  <c r="AG746" i="23" s="1"/>
  <c r="AP746" i="23" s="1"/>
  <c r="AW746" i="23" s="1"/>
  <c r="Z745" i="23" s="1"/>
  <c r="AG745" i="23" s="1"/>
  <c r="AP745" i="23" s="1"/>
  <c r="AW745" i="23" s="1"/>
  <c r="Z744" i="23" s="1"/>
  <c r="AG744" i="23" s="1"/>
  <c r="AP744" i="23" s="1"/>
  <c r="AW744" i="23" s="1"/>
  <c r="Z743" i="23" s="1"/>
  <c r="AG743" i="23" s="1"/>
  <c r="AP743" i="23" s="1"/>
  <c r="AW743" i="23" s="1"/>
  <c r="Z742" i="23" s="1"/>
  <c r="AG742" i="23" s="1"/>
  <c r="AP742" i="23" s="1"/>
  <c r="AW742" i="23" s="1"/>
  <c r="Z741" i="23" s="1"/>
  <c r="AG741" i="23" s="1"/>
  <c r="AP741" i="23" s="1"/>
  <c r="AW741" i="23" s="1"/>
  <c r="Z740" i="23" s="1"/>
  <c r="AG740" i="23" s="1"/>
  <c r="AP740" i="23" s="1"/>
  <c r="AW740" i="23" s="1"/>
  <c r="Z739" i="23" s="1"/>
  <c r="AG739" i="23" s="1"/>
  <c r="AP739" i="23" s="1"/>
  <c r="AW739" i="23" s="1"/>
  <c r="Z738" i="23" s="1"/>
  <c r="AG738" i="23" s="1"/>
  <c r="AP738" i="23" s="1"/>
  <c r="AW738" i="23" s="1"/>
  <c r="Z737" i="23" s="1"/>
  <c r="AG737" i="23" s="1"/>
  <c r="AP737" i="23" s="1"/>
  <c r="AW737" i="23" s="1"/>
  <c r="Z736" i="23" s="1"/>
  <c r="AG736" i="23" s="1"/>
  <c r="AP736" i="23" s="1"/>
  <c r="AW736" i="23" s="1"/>
  <c r="Z735" i="23" s="1"/>
  <c r="AG735" i="23" s="1"/>
  <c r="AP735" i="23" s="1"/>
  <c r="AW735" i="23" s="1"/>
  <c r="Z734" i="23" s="1"/>
  <c r="AG734" i="23" s="1"/>
  <c r="AP734" i="23" s="1"/>
  <c r="AW734" i="23" s="1"/>
  <c r="Z733" i="23" s="1"/>
  <c r="AG733" i="23" s="1"/>
  <c r="AP733" i="23" s="1"/>
  <c r="AW733" i="23" s="1"/>
  <c r="Z732" i="23" s="1"/>
  <c r="AG732" i="23" s="1"/>
  <c r="AP732" i="23" s="1"/>
  <c r="AW732" i="23" s="1"/>
  <c r="Z731" i="23" s="1"/>
  <c r="AG731" i="23" s="1"/>
  <c r="AP731" i="23" s="1"/>
  <c r="AW731" i="23" s="1"/>
  <c r="Z730" i="23" s="1"/>
  <c r="AG730" i="23" s="1"/>
  <c r="AP730" i="23" s="1"/>
  <c r="AW730" i="23" s="1"/>
  <c r="Z729" i="23" s="1"/>
  <c r="AG729" i="23" s="1"/>
  <c r="AP729" i="23" s="1"/>
  <c r="AW729" i="23" s="1"/>
  <c r="Z728" i="23" s="1"/>
  <c r="AG728" i="23" s="1"/>
  <c r="AP728" i="23" s="1"/>
  <c r="AW728" i="23" s="1"/>
  <c r="Z727" i="23" s="1"/>
  <c r="AG727" i="23" s="1"/>
  <c r="AP727" i="23" s="1"/>
  <c r="AW727" i="23" s="1"/>
  <c r="Z726" i="23" s="1"/>
  <c r="AG726" i="23" s="1"/>
  <c r="AP726" i="23" s="1"/>
  <c r="AW726" i="23" s="1"/>
  <c r="Z725" i="23" s="1"/>
  <c r="AG725" i="23" s="1"/>
  <c r="AP725" i="23" s="1"/>
  <c r="AW725" i="23" s="1"/>
  <c r="Z724" i="23" s="1"/>
  <c r="AG724" i="23" s="1"/>
  <c r="AP724" i="23" s="1"/>
  <c r="AW724" i="23" s="1"/>
  <c r="Z723" i="23" s="1"/>
  <c r="AG723" i="23" s="1"/>
  <c r="AP723" i="23" s="1"/>
  <c r="AW723" i="23" s="1"/>
  <c r="Z722" i="23" s="1"/>
  <c r="AG722" i="23" s="1"/>
  <c r="AP722" i="23" s="1"/>
  <c r="AW722" i="23" s="1"/>
  <c r="Z721" i="23" s="1"/>
  <c r="AG721" i="23" s="1"/>
  <c r="AP721" i="23" s="1"/>
  <c r="AW721" i="23" s="1"/>
  <c r="Z720" i="23" s="1"/>
  <c r="AG720" i="23" s="1"/>
  <c r="AP720" i="23" s="1"/>
  <c r="AW720" i="23" s="1"/>
  <c r="Z719" i="23" s="1"/>
  <c r="AG719" i="23" s="1"/>
  <c r="AP719" i="23" s="1"/>
  <c r="AW719" i="23" s="1"/>
  <c r="Z718" i="23" s="1"/>
  <c r="AG718" i="23" s="1"/>
  <c r="AP718" i="23" s="1"/>
  <c r="AW718" i="23" s="1"/>
  <c r="Z717" i="23" s="1"/>
  <c r="AG717" i="23" s="1"/>
  <c r="AP717" i="23" s="1"/>
  <c r="AW717" i="23" s="1"/>
  <c r="Z716" i="23" s="1"/>
  <c r="AG716" i="23" s="1"/>
  <c r="AP716" i="23" s="1"/>
  <c r="AW716" i="23" s="1"/>
  <c r="Z715" i="23" s="1"/>
  <c r="AG715" i="23" s="1"/>
  <c r="AP715" i="23" s="1"/>
  <c r="AW715" i="23" s="1"/>
  <c r="Z714" i="23" s="1"/>
  <c r="AG714" i="23" s="1"/>
  <c r="AP714" i="23" s="1"/>
  <c r="AW714" i="23" s="1"/>
  <c r="Z713" i="23" s="1"/>
  <c r="AG713" i="23" s="1"/>
  <c r="AP713" i="23" s="1"/>
  <c r="AW713" i="23" s="1"/>
  <c r="Z712" i="23" s="1"/>
  <c r="AG712" i="23" s="1"/>
  <c r="AP712" i="23" s="1"/>
  <c r="AW712" i="23" s="1"/>
  <c r="Z711" i="23" s="1"/>
  <c r="AG711" i="23" s="1"/>
  <c r="AP711" i="23" s="1"/>
  <c r="AW711" i="23" s="1"/>
  <c r="Z710" i="23" s="1"/>
  <c r="AG710" i="23" s="1"/>
  <c r="AP710" i="23" s="1"/>
  <c r="AW710" i="23" s="1"/>
  <c r="Z709" i="23" s="1"/>
  <c r="AG709" i="23" s="1"/>
  <c r="AP709" i="23" s="1"/>
  <c r="AW709" i="23" s="1"/>
  <c r="Z708" i="23" s="1"/>
  <c r="AG708" i="23" s="1"/>
  <c r="AP708" i="23" s="1"/>
  <c r="AW708" i="23" s="1"/>
  <c r="Z707" i="23" s="1"/>
  <c r="AG707" i="23" s="1"/>
  <c r="AP707" i="23" s="1"/>
  <c r="AW707" i="23" s="1"/>
  <c r="Z706" i="23" s="1"/>
  <c r="AG706" i="23" s="1"/>
  <c r="AP706" i="23" s="1"/>
  <c r="AW706" i="23" s="1"/>
  <c r="Z705" i="23" s="1"/>
  <c r="AG705" i="23" s="1"/>
  <c r="AP705" i="23" s="1"/>
  <c r="AW705" i="23" s="1"/>
  <c r="Z704" i="23" s="1"/>
  <c r="AG704" i="23" s="1"/>
  <c r="AP704" i="23" s="1"/>
  <c r="AW704" i="23" s="1"/>
  <c r="Z703" i="23" s="1"/>
  <c r="AG703" i="23" s="1"/>
  <c r="AP703" i="23" s="1"/>
  <c r="AW703" i="23" s="1"/>
  <c r="Z702" i="23" s="1"/>
  <c r="AG702" i="23" s="1"/>
  <c r="AP702" i="23" s="1"/>
  <c r="AW702" i="23" s="1"/>
  <c r="Z701" i="23" s="1"/>
  <c r="AG701" i="23" s="1"/>
  <c r="AP701" i="23" s="1"/>
  <c r="AW701" i="23" s="1"/>
  <c r="Z700" i="23" s="1"/>
  <c r="AG700" i="23" s="1"/>
  <c r="AP700" i="23" s="1"/>
  <c r="AW700" i="23" s="1"/>
  <c r="Z699" i="23" s="1"/>
  <c r="AG699" i="23" s="1"/>
  <c r="AP699" i="23" s="1"/>
  <c r="AW699" i="23" s="1"/>
  <c r="Z698" i="23" s="1"/>
  <c r="AG698" i="23" s="1"/>
  <c r="AP698" i="23" s="1"/>
  <c r="AW698" i="23" s="1"/>
  <c r="Z697" i="23" s="1"/>
  <c r="AG697" i="23" s="1"/>
  <c r="AP697" i="23" s="1"/>
  <c r="AW697" i="23" s="1"/>
  <c r="Z696" i="23" s="1"/>
  <c r="AG696" i="23" s="1"/>
  <c r="AP696" i="23" s="1"/>
  <c r="AW696" i="23" s="1"/>
  <c r="Z695" i="23" s="1"/>
  <c r="AG695" i="23" s="1"/>
  <c r="AP695" i="23" s="1"/>
  <c r="AW695" i="23" s="1"/>
  <c r="Z694" i="23" s="1"/>
  <c r="AG694" i="23" s="1"/>
  <c r="AP694" i="23" s="1"/>
  <c r="AW694" i="23" s="1"/>
  <c r="Z693" i="23" s="1"/>
  <c r="AG693" i="23" s="1"/>
  <c r="AP693" i="23" s="1"/>
  <c r="AW693" i="23" s="1"/>
  <c r="Z692" i="23" s="1"/>
  <c r="AG692" i="23" s="1"/>
  <c r="AP692" i="23" s="1"/>
  <c r="AW692" i="23" s="1"/>
  <c r="Z691" i="23" s="1"/>
  <c r="AG691" i="23" s="1"/>
  <c r="AP691" i="23" s="1"/>
  <c r="AW691" i="23" s="1"/>
  <c r="Z690" i="23" s="1"/>
  <c r="AG690" i="23" s="1"/>
  <c r="AP690" i="23" s="1"/>
  <c r="AW690" i="23" s="1"/>
  <c r="Z689" i="23" s="1"/>
  <c r="AG689" i="23" s="1"/>
  <c r="AP689" i="23" s="1"/>
  <c r="AW689" i="23" s="1"/>
  <c r="Z688" i="23" s="1"/>
  <c r="AG688" i="23" s="1"/>
  <c r="AP688" i="23" s="1"/>
  <c r="AW688" i="23" s="1"/>
  <c r="Z687" i="23" s="1"/>
  <c r="AG687" i="23" s="1"/>
  <c r="AP687" i="23" s="1"/>
  <c r="AW687" i="23" s="1"/>
  <c r="Z686" i="23" s="1"/>
  <c r="AG686" i="23" s="1"/>
  <c r="AP686" i="23" s="1"/>
  <c r="AW686" i="23" s="1"/>
  <c r="Z685" i="23" s="1"/>
  <c r="AG685" i="23" s="1"/>
  <c r="AP685" i="23" s="1"/>
  <c r="AW685" i="23" s="1"/>
  <c r="Z684" i="23" s="1"/>
  <c r="AG684" i="23" s="1"/>
  <c r="AP684" i="23" s="1"/>
  <c r="AW684" i="23" s="1"/>
  <c r="Z683" i="23" s="1"/>
  <c r="AG683" i="23" s="1"/>
  <c r="AP683" i="23" s="1"/>
  <c r="AW683" i="23" s="1"/>
  <c r="Z682" i="23" s="1"/>
  <c r="AG682" i="23" s="1"/>
  <c r="AP682" i="23" s="1"/>
  <c r="AW682" i="23" s="1"/>
  <c r="Z681" i="23" s="1"/>
  <c r="AG681" i="23" s="1"/>
  <c r="AP681" i="23" s="1"/>
  <c r="AW681" i="23" s="1"/>
  <c r="Z680" i="23" s="1"/>
  <c r="AG680" i="23" s="1"/>
  <c r="AP680" i="23" s="1"/>
  <c r="AW680" i="23" s="1"/>
  <c r="Z679" i="23" s="1"/>
  <c r="AG679" i="23" s="1"/>
  <c r="AP679" i="23" s="1"/>
  <c r="AW679" i="23" s="1"/>
  <c r="Z678" i="23" s="1"/>
  <c r="AG678" i="23" s="1"/>
  <c r="AP678" i="23" s="1"/>
  <c r="AW678" i="23" s="1"/>
  <c r="Z677" i="23" s="1"/>
  <c r="AG677" i="23" s="1"/>
  <c r="AP677" i="23" s="1"/>
  <c r="AW677" i="23" s="1"/>
  <c r="Z676" i="23" s="1"/>
  <c r="AG676" i="23" s="1"/>
  <c r="AP676" i="23" s="1"/>
  <c r="AW676" i="23" s="1"/>
  <c r="Z675" i="23" s="1"/>
  <c r="AG675" i="23" s="1"/>
  <c r="AP675" i="23" s="1"/>
  <c r="AW675" i="23" s="1"/>
  <c r="Z674" i="23" s="1"/>
  <c r="AG674" i="23" s="1"/>
  <c r="AP674" i="23" s="1"/>
  <c r="AW674" i="23" s="1"/>
  <c r="Z673" i="23" s="1"/>
  <c r="AG673" i="23" s="1"/>
  <c r="AP673" i="23" s="1"/>
  <c r="AW673" i="23" s="1"/>
  <c r="Z672" i="23" s="1"/>
  <c r="AG672" i="23" s="1"/>
  <c r="AP672" i="23" s="1"/>
  <c r="AW672" i="23" s="1"/>
  <c r="Z671" i="23" s="1"/>
  <c r="AG671" i="23" s="1"/>
  <c r="AP671" i="23" s="1"/>
  <c r="AW671" i="23" s="1"/>
  <c r="Z670" i="23" s="1"/>
  <c r="AG670" i="23" s="1"/>
  <c r="AP670" i="23" s="1"/>
  <c r="AW670" i="23" s="1"/>
  <c r="Z669" i="23" s="1"/>
  <c r="AG669" i="23" s="1"/>
  <c r="AP669" i="23" s="1"/>
  <c r="AW669" i="23" s="1"/>
  <c r="Z668" i="23" s="1"/>
  <c r="AG668" i="23" s="1"/>
  <c r="AP668" i="23" s="1"/>
  <c r="AW668" i="23" s="1"/>
  <c r="Z667" i="23" s="1"/>
  <c r="AG667" i="23" s="1"/>
  <c r="AP667" i="23" s="1"/>
  <c r="AW667" i="23" s="1"/>
  <c r="Z666" i="23" s="1"/>
  <c r="AG666" i="23" s="1"/>
  <c r="AP666" i="23" s="1"/>
  <c r="AW666" i="23" s="1"/>
  <c r="Z665" i="23" s="1"/>
  <c r="AG665" i="23" s="1"/>
  <c r="AP665" i="23" s="1"/>
  <c r="AW665" i="23" s="1"/>
  <c r="Z664" i="23" s="1"/>
  <c r="AG664" i="23" s="1"/>
  <c r="AP664" i="23" s="1"/>
  <c r="AW664" i="23" s="1"/>
  <c r="Z663" i="23" s="1"/>
  <c r="AG663" i="23" s="1"/>
  <c r="AP663" i="23" s="1"/>
  <c r="AW663" i="23" s="1"/>
  <c r="Z662" i="23" s="1"/>
  <c r="AG662" i="23" s="1"/>
  <c r="AP662" i="23" s="1"/>
  <c r="AW662" i="23" s="1"/>
  <c r="Z661" i="23" s="1"/>
  <c r="AG661" i="23" s="1"/>
  <c r="AP661" i="23" s="1"/>
  <c r="AW661" i="23" s="1"/>
  <c r="Z660" i="23" s="1"/>
  <c r="AG660" i="23" s="1"/>
  <c r="AP660" i="23" s="1"/>
  <c r="AW660" i="23" s="1"/>
  <c r="Z659" i="23" s="1"/>
  <c r="AG659" i="23" s="1"/>
  <c r="AP659" i="23" s="1"/>
  <c r="AW659" i="23" s="1"/>
  <c r="Z658" i="23" s="1"/>
  <c r="AG658" i="23" s="1"/>
  <c r="AP658" i="23" s="1"/>
  <c r="AW658" i="23" s="1"/>
  <c r="Z657" i="23" s="1"/>
  <c r="AG657" i="23" s="1"/>
  <c r="AP657" i="23" s="1"/>
  <c r="AW657" i="23" s="1"/>
  <c r="Z656" i="23" s="1"/>
  <c r="AG656" i="23" s="1"/>
  <c r="AP656" i="23" s="1"/>
  <c r="AW656" i="23" s="1"/>
  <c r="Z655" i="23" s="1"/>
  <c r="AG655" i="23" s="1"/>
  <c r="AP655" i="23" s="1"/>
  <c r="AW655" i="23" s="1"/>
  <c r="Z654" i="23" s="1"/>
  <c r="AG654" i="23" s="1"/>
  <c r="AP654" i="23" s="1"/>
  <c r="AW654" i="23" s="1"/>
  <c r="Z653" i="23" s="1"/>
  <c r="AG653" i="23" s="1"/>
  <c r="AP653" i="23" s="1"/>
  <c r="AW653" i="23" s="1"/>
  <c r="Z652" i="23" s="1"/>
  <c r="AG652" i="23" s="1"/>
  <c r="AP652" i="23" s="1"/>
  <c r="AW652" i="23" s="1"/>
  <c r="Z651" i="23" s="1"/>
  <c r="AG651" i="23" s="1"/>
  <c r="AP651" i="23" s="1"/>
  <c r="AW651" i="23" s="1"/>
  <c r="Z650" i="23" s="1"/>
  <c r="AG650" i="23" s="1"/>
  <c r="AP650" i="23" s="1"/>
  <c r="AW650" i="23" s="1"/>
  <c r="Z649" i="23" s="1"/>
  <c r="AG649" i="23" s="1"/>
  <c r="AP649" i="23" s="1"/>
  <c r="AW649" i="23" s="1"/>
  <c r="Z648" i="23" s="1"/>
  <c r="AG648" i="23" s="1"/>
  <c r="AP648" i="23" s="1"/>
  <c r="AW648" i="23" s="1"/>
  <c r="Z647" i="23" s="1"/>
  <c r="AG647" i="23" s="1"/>
  <c r="AP647" i="23" s="1"/>
  <c r="AW647" i="23" s="1"/>
  <c r="Z646" i="23" s="1"/>
  <c r="AG646" i="23" s="1"/>
  <c r="AP646" i="23" s="1"/>
  <c r="AW646" i="23" s="1"/>
  <c r="Z645" i="23" s="1"/>
  <c r="AG645" i="23" s="1"/>
  <c r="AP645" i="23" s="1"/>
  <c r="AW645" i="23" s="1"/>
  <c r="Z644" i="23" s="1"/>
  <c r="AG644" i="23" s="1"/>
  <c r="AP644" i="23" s="1"/>
  <c r="AW644" i="23" s="1"/>
  <c r="Z643" i="23" s="1"/>
  <c r="AG643" i="23" s="1"/>
  <c r="AP643" i="23" s="1"/>
  <c r="AW643" i="23" s="1"/>
  <c r="Z642" i="23" s="1"/>
  <c r="AG642" i="23" s="1"/>
  <c r="AP642" i="23" s="1"/>
  <c r="AW642" i="23" s="1"/>
  <c r="Z641" i="23" s="1"/>
  <c r="AG641" i="23" s="1"/>
  <c r="AP641" i="23" s="1"/>
  <c r="AW641" i="23" s="1"/>
  <c r="Z640" i="23" s="1"/>
  <c r="AG640" i="23" s="1"/>
  <c r="AP640" i="23" s="1"/>
  <c r="AW640" i="23" s="1"/>
  <c r="Z639" i="23" s="1"/>
  <c r="AG639" i="23" s="1"/>
  <c r="AP639" i="23" s="1"/>
  <c r="AW639" i="23" s="1"/>
  <c r="Z638" i="23" s="1"/>
  <c r="AG638" i="23" s="1"/>
  <c r="AP638" i="23" s="1"/>
  <c r="AW638" i="23" s="1"/>
  <c r="Z637" i="23" s="1"/>
  <c r="AG637" i="23" s="1"/>
  <c r="AP637" i="23" s="1"/>
  <c r="AW637" i="23" s="1"/>
  <c r="Z636" i="23" s="1"/>
  <c r="AG636" i="23" s="1"/>
  <c r="AP636" i="23" s="1"/>
  <c r="AW636" i="23" s="1"/>
  <c r="Z635" i="23" s="1"/>
  <c r="AG635" i="23" s="1"/>
  <c r="AP635" i="23" s="1"/>
  <c r="AW635" i="23" s="1"/>
  <c r="Z634" i="23" s="1"/>
  <c r="AG634" i="23" s="1"/>
  <c r="AP634" i="23" s="1"/>
  <c r="AW634" i="23" s="1"/>
  <c r="Z633" i="23" s="1"/>
  <c r="AG633" i="23" s="1"/>
  <c r="AP633" i="23" s="1"/>
  <c r="AW633" i="23" s="1"/>
  <c r="Z632" i="23" s="1"/>
  <c r="AG632" i="23" s="1"/>
  <c r="AP632" i="23" s="1"/>
  <c r="AW632" i="23" s="1"/>
  <c r="Z631" i="23" s="1"/>
  <c r="AG631" i="23" s="1"/>
  <c r="AP631" i="23" s="1"/>
  <c r="AW631" i="23" s="1"/>
  <c r="Z630" i="23" s="1"/>
  <c r="AG630" i="23" s="1"/>
  <c r="AP630" i="23" s="1"/>
  <c r="AW630" i="23" s="1"/>
  <c r="Z629" i="23" s="1"/>
  <c r="AG629" i="23" s="1"/>
  <c r="AP629" i="23" s="1"/>
  <c r="AW629" i="23" s="1"/>
  <c r="Z628" i="23" s="1"/>
  <c r="AG628" i="23" s="1"/>
  <c r="AP628" i="23" s="1"/>
  <c r="AW628" i="23" s="1"/>
  <c r="Z627" i="23" s="1"/>
  <c r="AG627" i="23" s="1"/>
  <c r="AP627" i="23" s="1"/>
  <c r="AW627" i="23" s="1"/>
  <c r="Z626" i="23" s="1"/>
  <c r="AG626" i="23" s="1"/>
  <c r="AP626" i="23" s="1"/>
  <c r="AW626" i="23" s="1"/>
  <c r="Z625" i="23" s="1"/>
  <c r="AG625" i="23" s="1"/>
  <c r="AP625" i="23" s="1"/>
  <c r="AW625" i="23" s="1"/>
  <c r="Z624" i="23" s="1"/>
  <c r="AG624" i="23" s="1"/>
  <c r="AP624" i="23" s="1"/>
  <c r="AW624" i="23" s="1"/>
  <c r="Z623" i="23" s="1"/>
  <c r="AG623" i="23" s="1"/>
  <c r="AP623" i="23" s="1"/>
  <c r="AW623" i="23" s="1"/>
  <c r="Z622" i="23" s="1"/>
  <c r="AG622" i="23" s="1"/>
  <c r="AP622" i="23" s="1"/>
  <c r="AW622" i="23" s="1"/>
  <c r="Z621" i="23" s="1"/>
  <c r="AG621" i="23" s="1"/>
  <c r="AP621" i="23" s="1"/>
  <c r="AW621" i="23" s="1"/>
  <c r="Z620" i="23" s="1"/>
  <c r="AG620" i="23" s="1"/>
  <c r="AP620" i="23" s="1"/>
  <c r="AW620" i="23" s="1"/>
  <c r="Z619" i="23" s="1"/>
  <c r="AG619" i="23" s="1"/>
  <c r="AP619" i="23" s="1"/>
  <c r="AW619" i="23" s="1"/>
  <c r="Z618" i="23" s="1"/>
  <c r="AG618" i="23" s="1"/>
  <c r="AP618" i="23" s="1"/>
  <c r="AW618" i="23" s="1"/>
  <c r="Z617" i="23" s="1"/>
  <c r="AG617" i="23" s="1"/>
  <c r="AP617" i="23" s="1"/>
  <c r="AW617" i="23" s="1"/>
  <c r="Z616" i="23" s="1"/>
  <c r="AG616" i="23" s="1"/>
  <c r="AP616" i="23" s="1"/>
  <c r="AW616" i="23" s="1"/>
  <c r="Z615" i="23" s="1"/>
  <c r="AG615" i="23" s="1"/>
  <c r="AP615" i="23" s="1"/>
  <c r="AW615" i="23" s="1"/>
  <c r="Z614" i="23" s="1"/>
  <c r="AG614" i="23" s="1"/>
  <c r="AP614" i="23" s="1"/>
  <c r="AW614" i="23" s="1"/>
  <c r="Z613" i="23" s="1"/>
  <c r="AG613" i="23" s="1"/>
  <c r="AP613" i="23" s="1"/>
  <c r="AW613" i="23" s="1"/>
  <c r="Z612" i="23" s="1"/>
  <c r="AG612" i="23" s="1"/>
  <c r="AP612" i="23" s="1"/>
  <c r="AW612" i="23" s="1"/>
  <c r="Z611" i="23" s="1"/>
  <c r="AG611" i="23" s="1"/>
  <c r="AP611" i="23" s="1"/>
  <c r="AW611" i="23" s="1"/>
  <c r="Z610" i="23" s="1"/>
  <c r="AG610" i="23" s="1"/>
  <c r="AP610" i="23" s="1"/>
  <c r="AW610" i="23" s="1"/>
  <c r="Z609" i="23" s="1"/>
  <c r="AG609" i="23" s="1"/>
  <c r="AP609" i="23" s="1"/>
  <c r="AW609" i="23" s="1"/>
  <c r="Z608" i="23" s="1"/>
  <c r="AG608" i="23" s="1"/>
  <c r="AP608" i="23" s="1"/>
  <c r="AW608" i="23" s="1"/>
  <c r="Z607" i="23" s="1"/>
  <c r="AG607" i="23" s="1"/>
  <c r="AP607" i="23" s="1"/>
  <c r="AW607" i="23" s="1"/>
  <c r="Z606" i="23" s="1"/>
  <c r="AG606" i="23" s="1"/>
  <c r="AP606" i="23" s="1"/>
  <c r="AW606" i="23" s="1"/>
  <c r="Z605" i="23" s="1"/>
  <c r="AG605" i="23" s="1"/>
  <c r="AP605" i="23" s="1"/>
  <c r="AW605" i="23" s="1"/>
  <c r="Z604" i="23" s="1"/>
  <c r="AG604" i="23" s="1"/>
  <c r="AP604" i="23" s="1"/>
  <c r="AW604" i="23" s="1"/>
  <c r="Z603" i="23" s="1"/>
  <c r="AG603" i="23" s="1"/>
  <c r="AP603" i="23" s="1"/>
  <c r="AW603" i="23" s="1"/>
  <c r="Z602" i="23" s="1"/>
  <c r="AG602" i="23" s="1"/>
  <c r="AP602" i="23" s="1"/>
  <c r="AW602" i="23" s="1"/>
  <c r="Z601" i="23" s="1"/>
  <c r="AG601" i="23" s="1"/>
  <c r="AP601" i="23" s="1"/>
  <c r="AW601" i="23" s="1"/>
  <c r="Z600" i="23" s="1"/>
  <c r="AG600" i="23" s="1"/>
  <c r="AP600" i="23" s="1"/>
  <c r="AW600" i="23" s="1"/>
  <c r="Z599" i="23" s="1"/>
  <c r="AG599" i="23" s="1"/>
  <c r="AP599" i="23" s="1"/>
  <c r="AW599" i="23" s="1"/>
  <c r="Z598" i="23" s="1"/>
  <c r="AG598" i="23" s="1"/>
  <c r="AP598" i="23" s="1"/>
  <c r="AW598" i="23" s="1"/>
  <c r="Z597" i="23" s="1"/>
  <c r="AG597" i="23" s="1"/>
  <c r="AP597" i="23" s="1"/>
  <c r="AW597" i="23" s="1"/>
  <c r="Z596" i="23" s="1"/>
  <c r="AG596" i="23" s="1"/>
  <c r="AP596" i="23" s="1"/>
  <c r="AW596" i="23" s="1"/>
  <c r="Z595" i="23" s="1"/>
  <c r="AG595" i="23" s="1"/>
  <c r="AP595" i="23" s="1"/>
  <c r="AW595" i="23" s="1"/>
  <c r="Z594" i="23" s="1"/>
  <c r="AG594" i="23" s="1"/>
  <c r="AP594" i="23" s="1"/>
  <c r="AW594" i="23" s="1"/>
  <c r="Z593" i="23" s="1"/>
  <c r="AG593" i="23" s="1"/>
  <c r="AP593" i="23" s="1"/>
  <c r="AW593" i="23" s="1"/>
  <c r="Z592" i="23" s="1"/>
  <c r="AG592" i="23" s="1"/>
  <c r="AP592" i="23" s="1"/>
  <c r="AW592" i="23" s="1"/>
  <c r="Z591" i="23" s="1"/>
  <c r="AG591" i="23" s="1"/>
  <c r="AP591" i="23" s="1"/>
  <c r="AW591" i="23" s="1"/>
  <c r="Z590" i="23" s="1"/>
  <c r="AG590" i="23" s="1"/>
  <c r="AP590" i="23" s="1"/>
  <c r="AW590" i="23" s="1"/>
  <c r="Z589" i="23" s="1"/>
  <c r="AG589" i="23" s="1"/>
  <c r="AP589" i="23" s="1"/>
  <c r="AW589" i="23" s="1"/>
  <c r="Z588" i="23" s="1"/>
  <c r="AG588" i="23" s="1"/>
  <c r="AP588" i="23" s="1"/>
  <c r="AW588" i="23" s="1"/>
  <c r="Z587" i="23" s="1"/>
  <c r="AG587" i="23" s="1"/>
  <c r="AP587" i="23" s="1"/>
  <c r="AW587" i="23" s="1"/>
  <c r="Z586" i="23" s="1"/>
  <c r="AG586" i="23" s="1"/>
  <c r="AP586" i="23" s="1"/>
  <c r="AW586" i="23" s="1"/>
  <c r="Z585" i="23" s="1"/>
  <c r="AG585" i="23" s="1"/>
  <c r="AP585" i="23" s="1"/>
  <c r="AW585" i="23" s="1"/>
  <c r="Z584" i="23" s="1"/>
  <c r="AG584" i="23" s="1"/>
  <c r="AP584" i="23" s="1"/>
  <c r="AW584" i="23" s="1"/>
  <c r="Z583" i="23" s="1"/>
  <c r="AG583" i="23" s="1"/>
  <c r="AP583" i="23" s="1"/>
  <c r="AW583" i="23" s="1"/>
  <c r="Z582" i="23" s="1"/>
  <c r="AG582" i="23" s="1"/>
  <c r="AP582" i="23" s="1"/>
  <c r="AW582" i="23" s="1"/>
  <c r="Z581" i="23" s="1"/>
  <c r="AG581" i="23" s="1"/>
  <c r="AP581" i="23" s="1"/>
  <c r="AW581" i="23" s="1"/>
  <c r="Z580" i="23" s="1"/>
  <c r="AG580" i="23" s="1"/>
  <c r="AP580" i="23" s="1"/>
  <c r="AW580" i="23" s="1"/>
  <c r="Z579" i="23" s="1"/>
  <c r="AG579" i="23" s="1"/>
  <c r="AP579" i="23" s="1"/>
  <c r="AW579" i="23" s="1"/>
  <c r="Z578" i="23" s="1"/>
  <c r="AG578" i="23" s="1"/>
  <c r="AP578" i="23" s="1"/>
  <c r="AW578" i="23" s="1"/>
  <c r="Z577" i="23" s="1"/>
  <c r="AG577" i="23" s="1"/>
  <c r="AP577" i="23" s="1"/>
  <c r="AW577" i="23" s="1"/>
  <c r="Z576" i="23" s="1"/>
  <c r="AG576" i="23" s="1"/>
  <c r="AP576" i="23" s="1"/>
  <c r="AW576" i="23" s="1"/>
  <c r="Z575" i="23" s="1"/>
  <c r="AG575" i="23" s="1"/>
  <c r="AP575" i="23" s="1"/>
  <c r="AW575" i="23" s="1"/>
  <c r="Z574" i="23" s="1"/>
  <c r="AG574" i="23" s="1"/>
  <c r="AP574" i="23" s="1"/>
  <c r="AW574" i="23" s="1"/>
  <c r="Z573" i="23" s="1"/>
  <c r="AG573" i="23" s="1"/>
  <c r="AP573" i="23" s="1"/>
  <c r="AW573" i="23" s="1"/>
  <c r="Z572" i="23" s="1"/>
  <c r="AG572" i="23" s="1"/>
  <c r="AP572" i="23" s="1"/>
  <c r="AW572" i="23" s="1"/>
  <c r="Z571" i="23" s="1"/>
  <c r="AG571" i="23" s="1"/>
  <c r="AP571" i="23" s="1"/>
  <c r="AW571" i="23" s="1"/>
  <c r="Z570" i="23" s="1"/>
  <c r="AG570" i="23" s="1"/>
  <c r="AP570" i="23" s="1"/>
  <c r="AW570" i="23" s="1"/>
  <c r="Z569" i="23" s="1"/>
  <c r="AG569" i="23" s="1"/>
  <c r="AP569" i="23" s="1"/>
  <c r="AW569" i="23" s="1"/>
  <c r="Z568" i="23" s="1"/>
  <c r="AG568" i="23" s="1"/>
  <c r="AP568" i="23" s="1"/>
  <c r="AW568" i="23" s="1"/>
  <c r="Z567" i="23" s="1"/>
  <c r="AG567" i="23" s="1"/>
  <c r="AP567" i="23" s="1"/>
  <c r="AW567" i="23" s="1"/>
  <c r="Z566" i="23" s="1"/>
  <c r="AG566" i="23" s="1"/>
  <c r="AP566" i="23" s="1"/>
  <c r="AW566" i="23" s="1"/>
  <c r="Z565" i="23" s="1"/>
  <c r="AG565" i="23" s="1"/>
  <c r="AP565" i="23" s="1"/>
  <c r="AW565" i="23" s="1"/>
  <c r="Z564" i="23" s="1"/>
  <c r="AG564" i="23" s="1"/>
  <c r="AP564" i="23" s="1"/>
  <c r="AW564" i="23" s="1"/>
  <c r="Z563" i="23" s="1"/>
  <c r="AG563" i="23" s="1"/>
  <c r="AP563" i="23" s="1"/>
  <c r="AW563" i="23" s="1"/>
  <c r="Z562" i="23" s="1"/>
  <c r="AG562" i="23" s="1"/>
  <c r="AP562" i="23" s="1"/>
  <c r="AW562" i="23" s="1"/>
  <c r="Z561" i="23" s="1"/>
  <c r="AG561" i="23" s="1"/>
  <c r="AP561" i="23" s="1"/>
  <c r="AW561" i="23" s="1"/>
  <c r="Z560" i="23" s="1"/>
  <c r="AG560" i="23" s="1"/>
  <c r="AP560" i="23" s="1"/>
  <c r="AW560" i="23" s="1"/>
  <c r="Z559" i="23" s="1"/>
  <c r="AG559" i="23" s="1"/>
  <c r="AP559" i="23" s="1"/>
  <c r="AW559" i="23" s="1"/>
  <c r="Z558" i="23" s="1"/>
  <c r="AG558" i="23" s="1"/>
  <c r="AP558" i="23" s="1"/>
  <c r="AW558" i="23" s="1"/>
  <c r="Z557" i="23" s="1"/>
  <c r="AG557" i="23" s="1"/>
  <c r="AP557" i="23" s="1"/>
  <c r="AW557" i="23" s="1"/>
  <c r="Z556" i="23" s="1"/>
  <c r="AG556" i="23" s="1"/>
  <c r="AP556" i="23" s="1"/>
  <c r="AW556" i="23" s="1"/>
  <c r="Z555" i="23" s="1"/>
  <c r="AG555" i="23" s="1"/>
  <c r="AP555" i="23" s="1"/>
  <c r="AW555" i="23" s="1"/>
  <c r="Z554" i="23" s="1"/>
  <c r="AG554" i="23" s="1"/>
  <c r="AP554" i="23" s="1"/>
  <c r="AW554" i="23" s="1"/>
  <c r="Z553" i="23" s="1"/>
  <c r="AG553" i="23" s="1"/>
  <c r="AP553" i="23" s="1"/>
  <c r="AW553" i="23" s="1"/>
  <c r="Z552" i="23" s="1"/>
  <c r="AG552" i="23" s="1"/>
  <c r="AP552" i="23" s="1"/>
  <c r="AW552" i="23" s="1"/>
  <c r="Z551" i="23" s="1"/>
  <c r="AG551" i="23" s="1"/>
  <c r="AP551" i="23" s="1"/>
  <c r="AW551" i="23" s="1"/>
  <c r="Z550" i="23" s="1"/>
  <c r="AG550" i="23" s="1"/>
  <c r="AP550" i="23" s="1"/>
  <c r="AW550" i="23" s="1"/>
  <c r="Z549" i="23" s="1"/>
  <c r="AG549" i="23" s="1"/>
  <c r="AP549" i="23" s="1"/>
  <c r="AW549" i="23" s="1"/>
  <c r="Z548" i="23" s="1"/>
  <c r="AG548" i="23" s="1"/>
  <c r="AP548" i="23" s="1"/>
  <c r="AW548" i="23" s="1"/>
  <c r="Z547" i="23" s="1"/>
  <c r="AG547" i="23" s="1"/>
  <c r="AP547" i="23" s="1"/>
  <c r="AW547" i="23" s="1"/>
  <c r="Z546" i="23" s="1"/>
  <c r="AG546" i="23" s="1"/>
  <c r="AP546" i="23" s="1"/>
  <c r="AW546" i="23" s="1"/>
  <c r="Z545" i="23" s="1"/>
  <c r="AG545" i="23" s="1"/>
  <c r="AP545" i="23" s="1"/>
  <c r="AW545" i="23" s="1"/>
  <c r="Z544" i="23" s="1"/>
  <c r="AG544" i="23" s="1"/>
  <c r="AP544" i="23" s="1"/>
  <c r="AW544" i="23" s="1"/>
  <c r="Z543" i="23" s="1"/>
  <c r="AG543" i="23" s="1"/>
  <c r="AP543" i="23" s="1"/>
  <c r="AW543" i="23" s="1"/>
  <c r="Z542" i="23" s="1"/>
  <c r="AG542" i="23" s="1"/>
  <c r="AP542" i="23" s="1"/>
  <c r="AW542" i="23" s="1"/>
  <c r="Z541" i="23" s="1"/>
  <c r="AG541" i="23" s="1"/>
  <c r="AP541" i="23" s="1"/>
  <c r="AW541" i="23" s="1"/>
  <c r="Z540" i="23" s="1"/>
  <c r="AG540" i="23" s="1"/>
  <c r="AP540" i="23" s="1"/>
  <c r="AW540" i="23" s="1"/>
  <c r="Z539" i="23" s="1"/>
  <c r="AG539" i="23" s="1"/>
  <c r="AP539" i="23" s="1"/>
  <c r="AW539" i="23" s="1"/>
  <c r="Z538" i="23" s="1"/>
  <c r="AG538" i="23" s="1"/>
  <c r="AP538" i="23" s="1"/>
  <c r="AW538" i="23" s="1"/>
  <c r="Z537" i="23" s="1"/>
  <c r="AG537" i="23" s="1"/>
  <c r="AP537" i="23" s="1"/>
  <c r="AW537" i="23" s="1"/>
  <c r="Z536" i="23" s="1"/>
  <c r="AG536" i="23" s="1"/>
  <c r="AP536" i="23" s="1"/>
  <c r="AW536" i="23" s="1"/>
  <c r="Z535" i="23" s="1"/>
  <c r="AG535" i="23" s="1"/>
  <c r="AP535" i="23" s="1"/>
  <c r="AW535" i="23" s="1"/>
  <c r="Z534" i="23" s="1"/>
  <c r="AG534" i="23" s="1"/>
  <c r="AP534" i="23" s="1"/>
  <c r="AW534" i="23" s="1"/>
  <c r="Z533" i="23" s="1"/>
  <c r="AG533" i="23" s="1"/>
  <c r="AP533" i="23" s="1"/>
  <c r="AW533" i="23" s="1"/>
  <c r="Z532" i="23" s="1"/>
  <c r="AG532" i="23" s="1"/>
  <c r="AP532" i="23" s="1"/>
  <c r="AW532" i="23" s="1"/>
  <c r="Z531" i="23" s="1"/>
  <c r="AG531" i="23" s="1"/>
  <c r="AP531" i="23" s="1"/>
  <c r="AW531" i="23" s="1"/>
  <c r="Z530" i="23" s="1"/>
  <c r="AG530" i="23" s="1"/>
  <c r="AP530" i="23" s="1"/>
  <c r="AW530" i="23" s="1"/>
  <c r="Z529" i="23" s="1"/>
  <c r="AG529" i="23" s="1"/>
  <c r="AP529" i="23" s="1"/>
  <c r="AW529" i="23" s="1"/>
  <c r="Z528" i="23" s="1"/>
  <c r="AG528" i="23" s="1"/>
  <c r="AP528" i="23" s="1"/>
  <c r="AW528" i="23" s="1"/>
  <c r="Z527" i="23" s="1"/>
  <c r="AG527" i="23" s="1"/>
  <c r="AP527" i="23" s="1"/>
  <c r="AW527" i="23" s="1"/>
  <c r="Z526" i="23" s="1"/>
  <c r="AG526" i="23" s="1"/>
  <c r="AP526" i="23" s="1"/>
  <c r="AW526" i="23" s="1"/>
  <c r="Z525" i="23" s="1"/>
  <c r="AG525" i="23" s="1"/>
  <c r="AP525" i="23" s="1"/>
  <c r="AW525" i="23" s="1"/>
  <c r="Z524" i="23" s="1"/>
  <c r="AG524" i="23" s="1"/>
  <c r="AP524" i="23" s="1"/>
  <c r="AW524" i="23" s="1"/>
  <c r="Z523" i="23" s="1"/>
  <c r="AG523" i="23" s="1"/>
  <c r="AP523" i="23" s="1"/>
  <c r="AW523" i="23" s="1"/>
  <c r="Z522" i="23" s="1"/>
  <c r="AG522" i="23" s="1"/>
  <c r="AP522" i="23" s="1"/>
  <c r="AW522" i="23" s="1"/>
  <c r="Z521" i="23" s="1"/>
  <c r="AG521" i="23" s="1"/>
  <c r="AP521" i="23" s="1"/>
  <c r="AW521" i="23" s="1"/>
  <c r="Z520" i="23" s="1"/>
  <c r="AG520" i="23" s="1"/>
  <c r="AP520" i="23" s="1"/>
  <c r="AW520" i="23" s="1"/>
  <c r="Z519" i="23" s="1"/>
  <c r="AG519" i="23" s="1"/>
  <c r="AP519" i="23" s="1"/>
  <c r="AW519" i="23" s="1"/>
  <c r="Z518" i="23" s="1"/>
  <c r="AG518" i="23" s="1"/>
  <c r="AP518" i="23" s="1"/>
  <c r="AW518" i="23" s="1"/>
  <c r="Z517" i="23" s="1"/>
  <c r="AG517" i="23" s="1"/>
  <c r="AP517" i="23" s="1"/>
  <c r="AW517" i="23" s="1"/>
  <c r="Z516" i="23" s="1"/>
  <c r="AG516" i="23" s="1"/>
  <c r="AP516" i="23" s="1"/>
  <c r="AW516" i="23" s="1"/>
  <c r="Z515" i="23" s="1"/>
  <c r="AG515" i="23" s="1"/>
  <c r="AP515" i="23" s="1"/>
  <c r="AW515" i="23" s="1"/>
  <c r="Z514" i="23" s="1"/>
  <c r="AG514" i="23" s="1"/>
  <c r="AP514" i="23" s="1"/>
  <c r="AW514" i="23" s="1"/>
  <c r="Z513" i="23" s="1"/>
  <c r="AG513" i="23" s="1"/>
  <c r="AP513" i="23" s="1"/>
  <c r="AW513" i="23" s="1"/>
  <c r="Z512" i="23" s="1"/>
  <c r="AG512" i="23" s="1"/>
  <c r="AP512" i="23" s="1"/>
  <c r="AW512" i="23" s="1"/>
  <c r="Z511" i="23" s="1"/>
  <c r="AG511" i="23" s="1"/>
  <c r="AP511" i="23" s="1"/>
  <c r="AW511" i="23" s="1"/>
  <c r="Z510" i="23" s="1"/>
  <c r="AG510" i="23" s="1"/>
  <c r="AP510" i="23" s="1"/>
  <c r="AW510" i="23" s="1"/>
  <c r="Z509" i="23" s="1"/>
  <c r="AG509" i="23" s="1"/>
  <c r="AP509" i="23" s="1"/>
  <c r="AW509" i="23" s="1"/>
  <c r="Z508" i="23" s="1"/>
  <c r="AG508" i="23" s="1"/>
  <c r="AP508" i="23" s="1"/>
  <c r="AW508" i="23" s="1"/>
  <c r="Z507" i="23" s="1"/>
  <c r="AG507" i="23" s="1"/>
  <c r="AP507" i="23" s="1"/>
  <c r="AW507" i="23" s="1"/>
  <c r="Z506" i="23" s="1"/>
  <c r="AG506" i="23" s="1"/>
  <c r="AP506" i="23" s="1"/>
  <c r="AW506" i="23" s="1"/>
  <c r="Z505" i="23" s="1"/>
  <c r="AG505" i="23" s="1"/>
  <c r="AP505" i="23" s="1"/>
  <c r="AW505" i="23" s="1"/>
  <c r="Z504" i="23" s="1"/>
  <c r="AG504" i="23" s="1"/>
  <c r="AP504" i="23" s="1"/>
  <c r="AW504" i="23" s="1"/>
  <c r="Z503" i="23" s="1"/>
  <c r="AG503" i="23" s="1"/>
  <c r="AP503" i="23" s="1"/>
  <c r="AW503" i="23" s="1"/>
  <c r="Z502" i="23" s="1"/>
  <c r="AG502" i="23" s="1"/>
  <c r="AP502" i="23" s="1"/>
  <c r="AW502" i="23" s="1"/>
  <c r="Z501" i="23" s="1"/>
  <c r="AG501" i="23" s="1"/>
  <c r="AP501" i="23" s="1"/>
  <c r="AW501" i="23" s="1"/>
  <c r="Z500" i="23" s="1"/>
  <c r="AG500" i="23" s="1"/>
  <c r="AP500" i="23" s="1"/>
  <c r="AW500" i="23" s="1"/>
  <c r="Z499" i="23" s="1"/>
  <c r="AG499" i="23" s="1"/>
  <c r="AP499" i="23" s="1"/>
  <c r="AW499" i="23" s="1"/>
  <c r="Z498" i="23" s="1"/>
  <c r="AG498" i="23" s="1"/>
  <c r="AP498" i="23" s="1"/>
  <c r="AW498" i="23" s="1"/>
  <c r="Z497" i="23" s="1"/>
  <c r="AG497" i="23" s="1"/>
  <c r="AP497" i="23" s="1"/>
  <c r="AW497" i="23" s="1"/>
  <c r="Z496" i="23" s="1"/>
  <c r="AG496" i="23" s="1"/>
  <c r="AP496" i="23" s="1"/>
  <c r="AW496" i="23" s="1"/>
  <c r="Z495" i="23" s="1"/>
  <c r="AG495" i="23" s="1"/>
  <c r="AP495" i="23" s="1"/>
  <c r="AW495" i="23" s="1"/>
  <c r="Z494" i="23" s="1"/>
  <c r="AG494" i="23" s="1"/>
  <c r="AP494" i="23" s="1"/>
  <c r="AW494" i="23" s="1"/>
  <c r="Z493" i="23" s="1"/>
  <c r="AG493" i="23" s="1"/>
  <c r="AP493" i="23" s="1"/>
  <c r="AW493" i="23" s="1"/>
  <c r="Z492" i="23" s="1"/>
  <c r="AG492" i="23" s="1"/>
  <c r="AP492" i="23" s="1"/>
  <c r="AW492" i="23" s="1"/>
  <c r="Z491" i="23" s="1"/>
  <c r="AG491" i="23" s="1"/>
  <c r="AP491" i="23" s="1"/>
  <c r="AW491" i="23" s="1"/>
  <c r="Z490" i="23" s="1"/>
  <c r="AG490" i="23" s="1"/>
  <c r="AP490" i="23" s="1"/>
  <c r="AW490" i="23" s="1"/>
  <c r="Z489" i="23" s="1"/>
  <c r="AG489" i="23" s="1"/>
  <c r="AP489" i="23" s="1"/>
  <c r="AW489" i="23" s="1"/>
  <c r="Z488" i="23" s="1"/>
  <c r="AG488" i="23" s="1"/>
  <c r="AP488" i="23" s="1"/>
  <c r="AW488" i="23" s="1"/>
  <c r="Z487" i="23" s="1"/>
  <c r="AG487" i="23" s="1"/>
  <c r="AP487" i="23" s="1"/>
  <c r="AW487" i="23" s="1"/>
  <c r="Z486" i="23" s="1"/>
  <c r="AG486" i="23" s="1"/>
  <c r="AP486" i="23" s="1"/>
  <c r="AW486" i="23" s="1"/>
  <c r="Z485" i="23" s="1"/>
  <c r="AG485" i="23" s="1"/>
  <c r="AP485" i="23" s="1"/>
  <c r="AW485" i="23" s="1"/>
  <c r="Z484" i="23" s="1"/>
  <c r="AG484" i="23" s="1"/>
  <c r="AP484" i="23" s="1"/>
  <c r="AW484" i="23" s="1"/>
  <c r="Z483" i="23" s="1"/>
  <c r="AG483" i="23" s="1"/>
  <c r="AP483" i="23" s="1"/>
  <c r="AW483" i="23" s="1"/>
  <c r="Z482" i="23" s="1"/>
  <c r="AG482" i="23" s="1"/>
  <c r="AP482" i="23" s="1"/>
  <c r="AW482" i="23" s="1"/>
  <c r="Z481" i="23" s="1"/>
  <c r="AG481" i="23" s="1"/>
  <c r="AP481" i="23" s="1"/>
  <c r="AW481" i="23" s="1"/>
  <c r="Z480" i="23" s="1"/>
  <c r="AG480" i="23" s="1"/>
  <c r="AP480" i="23" s="1"/>
  <c r="AW480" i="23" s="1"/>
  <c r="Z479" i="23" s="1"/>
  <c r="AG479" i="23" s="1"/>
  <c r="AP479" i="23" s="1"/>
  <c r="AW479" i="23" s="1"/>
  <c r="Z478" i="23" s="1"/>
  <c r="AG478" i="23" s="1"/>
  <c r="AP478" i="23" s="1"/>
  <c r="AW478" i="23" s="1"/>
  <c r="Z477" i="23" s="1"/>
  <c r="AG477" i="23" s="1"/>
  <c r="AP477" i="23" s="1"/>
  <c r="AW477" i="23" s="1"/>
  <c r="Z476" i="23" s="1"/>
  <c r="AG476" i="23" s="1"/>
  <c r="AP476" i="23" s="1"/>
  <c r="AW476" i="23" s="1"/>
  <c r="Z475" i="23" s="1"/>
  <c r="AG475" i="23" s="1"/>
  <c r="AP475" i="23" s="1"/>
  <c r="AW475" i="23" s="1"/>
  <c r="Z474" i="23" s="1"/>
  <c r="AG474" i="23" s="1"/>
  <c r="AP474" i="23" s="1"/>
  <c r="AW474" i="23" s="1"/>
  <c r="Z473" i="23" s="1"/>
  <c r="AG473" i="23" s="1"/>
  <c r="AP473" i="23" s="1"/>
  <c r="AW473" i="23" s="1"/>
  <c r="Z472" i="23" s="1"/>
  <c r="AG472" i="23" s="1"/>
  <c r="AP472" i="23" s="1"/>
  <c r="AW472" i="23" s="1"/>
  <c r="Z471" i="23" s="1"/>
  <c r="AG471" i="23" s="1"/>
  <c r="AP471" i="23" s="1"/>
  <c r="AW471" i="23" s="1"/>
  <c r="Z470" i="23" s="1"/>
  <c r="AG470" i="23" s="1"/>
  <c r="AP470" i="23" s="1"/>
  <c r="AW470" i="23" s="1"/>
  <c r="Z469" i="23" s="1"/>
  <c r="AG469" i="23" s="1"/>
  <c r="AP469" i="23" s="1"/>
  <c r="AW469" i="23" s="1"/>
  <c r="Z468" i="23" s="1"/>
  <c r="AG468" i="23" s="1"/>
  <c r="AP468" i="23" s="1"/>
  <c r="AW468" i="23" s="1"/>
  <c r="Z467" i="23" s="1"/>
  <c r="AG467" i="23" s="1"/>
  <c r="AP467" i="23" s="1"/>
  <c r="AW467" i="23" s="1"/>
  <c r="Z466" i="23" s="1"/>
  <c r="AG466" i="23" s="1"/>
  <c r="AP466" i="23" s="1"/>
  <c r="AW466" i="23" s="1"/>
  <c r="Z465" i="23" s="1"/>
  <c r="AG465" i="23" s="1"/>
  <c r="AP465" i="23" s="1"/>
  <c r="AW465" i="23" s="1"/>
  <c r="Z464" i="23" s="1"/>
  <c r="AG464" i="23" s="1"/>
  <c r="AP464" i="23" s="1"/>
  <c r="AW464" i="23" s="1"/>
  <c r="Z463" i="23" s="1"/>
  <c r="AG463" i="23" s="1"/>
  <c r="AP463" i="23" s="1"/>
  <c r="AW463" i="23" s="1"/>
  <c r="Z462" i="23" s="1"/>
  <c r="AG462" i="23" s="1"/>
  <c r="AP462" i="23" s="1"/>
  <c r="AW462" i="23" s="1"/>
  <c r="Z461" i="23" s="1"/>
  <c r="AG461" i="23" s="1"/>
  <c r="AP461" i="23" s="1"/>
  <c r="AW461" i="23" s="1"/>
  <c r="Z460" i="23" s="1"/>
  <c r="AG460" i="23" s="1"/>
  <c r="AP460" i="23" s="1"/>
  <c r="AW460" i="23" s="1"/>
  <c r="Z459" i="23" s="1"/>
  <c r="AG459" i="23" s="1"/>
  <c r="AP459" i="23" s="1"/>
  <c r="AW459" i="23" s="1"/>
  <c r="Z458" i="23" s="1"/>
  <c r="AG458" i="23" s="1"/>
  <c r="AP458" i="23" s="1"/>
  <c r="AW458" i="23" s="1"/>
  <c r="Z457" i="23" s="1"/>
  <c r="AG457" i="23" s="1"/>
  <c r="AP457" i="23" s="1"/>
  <c r="AW457" i="23" s="1"/>
  <c r="Z456" i="23" s="1"/>
  <c r="AG456" i="23" s="1"/>
  <c r="AP456" i="23" s="1"/>
  <c r="AW456" i="23" s="1"/>
  <c r="Z455" i="23" s="1"/>
  <c r="AG455" i="23" s="1"/>
  <c r="AP455" i="23" s="1"/>
  <c r="AW455" i="23" s="1"/>
  <c r="Z454" i="23" s="1"/>
  <c r="AG454" i="23" s="1"/>
  <c r="AP454" i="23" s="1"/>
  <c r="AW454" i="23" s="1"/>
  <c r="Z453" i="23" s="1"/>
  <c r="AG453" i="23" s="1"/>
  <c r="AP453" i="23" s="1"/>
  <c r="AW453" i="23" s="1"/>
  <c r="Z452" i="23" s="1"/>
  <c r="AG452" i="23" s="1"/>
  <c r="AP452" i="23" s="1"/>
  <c r="AW452" i="23" s="1"/>
  <c r="Z451" i="23" s="1"/>
  <c r="AG451" i="23" s="1"/>
  <c r="AP451" i="23" s="1"/>
  <c r="AW451" i="23" s="1"/>
  <c r="Z450" i="23" s="1"/>
  <c r="AG450" i="23" s="1"/>
  <c r="AP450" i="23" s="1"/>
  <c r="AW450" i="23" s="1"/>
  <c r="Z449" i="23" s="1"/>
  <c r="AG449" i="23" s="1"/>
  <c r="AP449" i="23" s="1"/>
  <c r="AW449" i="23" s="1"/>
  <c r="Z448" i="23" s="1"/>
  <c r="AG448" i="23" s="1"/>
  <c r="AP448" i="23" s="1"/>
  <c r="AW448" i="23" s="1"/>
  <c r="Z447" i="23" s="1"/>
  <c r="AG447" i="23" s="1"/>
  <c r="AP447" i="23" s="1"/>
  <c r="AW447" i="23" s="1"/>
  <c r="Z446" i="23" s="1"/>
  <c r="AG446" i="23" s="1"/>
  <c r="AP446" i="23" s="1"/>
  <c r="AW446" i="23" s="1"/>
  <c r="Z445" i="23" s="1"/>
  <c r="AG445" i="23" s="1"/>
  <c r="AP445" i="23" s="1"/>
  <c r="AW445" i="23" s="1"/>
  <c r="Z444" i="23" s="1"/>
  <c r="AG444" i="23" s="1"/>
  <c r="AP444" i="23" s="1"/>
  <c r="AW444" i="23" s="1"/>
  <c r="Z443" i="23" s="1"/>
  <c r="AG443" i="23" s="1"/>
  <c r="AP443" i="23" s="1"/>
  <c r="AW443" i="23" s="1"/>
  <c r="Z442" i="23" s="1"/>
  <c r="AG442" i="23" s="1"/>
  <c r="AP442" i="23" s="1"/>
  <c r="AW442" i="23" s="1"/>
  <c r="Z441" i="23" s="1"/>
  <c r="AG441" i="23" s="1"/>
  <c r="AP441" i="23" s="1"/>
  <c r="AW441" i="23" s="1"/>
  <c r="Z440" i="23" s="1"/>
  <c r="AG440" i="23" s="1"/>
  <c r="AP440" i="23" s="1"/>
  <c r="AW440" i="23" s="1"/>
  <c r="Z439" i="23" s="1"/>
  <c r="AG439" i="23" s="1"/>
  <c r="AP439" i="23" s="1"/>
  <c r="AW439" i="23" s="1"/>
  <c r="Z438" i="23" s="1"/>
  <c r="AG438" i="23" s="1"/>
  <c r="AP438" i="23" s="1"/>
  <c r="AW438" i="23" s="1"/>
  <c r="Z437" i="23" s="1"/>
  <c r="AG437" i="23" s="1"/>
  <c r="AP437" i="23" s="1"/>
  <c r="AW437" i="23" s="1"/>
  <c r="Z436" i="23" s="1"/>
  <c r="AG436" i="23" s="1"/>
  <c r="AP436" i="23" s="1"/>
  <c r="AW436" i="23" s="1"/>
  <c r="Z435" i="23" s="1"/>
  <c r="AG435" i="23" s="1"/>
  <c r="AP435" i="23" s="1"/>
  <c r="AW435" i="23" s="1"/>
  <c r="Z434" i="23" s="1"/>
  <c r="AG434" i="23" s="1"/>
  <c r="AP434" i="23" s="1"/>
  <c r="AW434" i="23" s="1"/>
  <c r="Z433" i="23" s="1"/>
  <c r="AG433" i="23" s="1"/>
  <c r="AP433" i="23" s="1"/>
  <c r="AW433" i="23" s="1"/>
  <c r="Z432" i="23" s="1"/>
  <c r="AG432" i="23" s="1"/>
  <c r="AP432" i="23" s="1"/>
  <c r="AW432" i="23" s="1"/>
  <c r="Z431" i="23" s="1"/>
  <c r="AG431" i="23" s="1"/>
  <c r="AP431" i="23" s="1"/>
  <c r="AW431" i="23" s="1"/>
  <c r="Z430" i="23" s="1"/>
  <c r="AG430" i="23" s="1"/>
  <c r="AP430" i="23" s="1"/>
  <c r="AW430" i="23" s="1"/>
  <c r="Z429" i="23" s="1"/>
  <c r="AG429" i="23" s="1"/>
  <c r="AP429" i="23" s="1"/>
  <c r="AW429" i="23" s="1"/>
  <c r="Z428" i="23" s="1"/>
  <c r="AG428" i="23" s="1"/>
  <c r="AP428" i="23" s="1"/>
  <c r="AW428" i="23" s="1"/>
  <c r="Z427" i="23" s="1"/>
  <c r="AG427" i="23" s="1"/>
  <c r="AP427" i="23" s="1"/>
  <c r="AW427" i="23" s="1"/>
  <c r="Z426" i="23" s="1"/>
  <c r="AG426" i="23" s="1"/>
  <c r="AP426" i="23" s="1"/>
  <c r="AW426" i="23" s="1"/>
  <c r="Z425" i="23" s="1"/>
  <c r="AG425" i="23" s="1"/>
  <c r="AP425" i="23" s="1"/>
  <c r="AW425" i="23" s="1"/>
  <c r="Z424" i="23" s="1"/>
  <c r="AG424" i="23" s="1"/>
  <c r="AP424" i="23" s="1"/>
  <c r="AW424" i="23" s="1"/>
  <c r="Z423" i="23" s="1"/>
  <c r="AG423" i="23" s="1"/>
  <c r="AP423" i="23" s="1"/>
  <c r="AW423" i="23" s="1"/>
  <c r="Z422" i="23" s="1"/>
  <c r="AG422" i="23" s="1"/>
  <c r="AP422" i="23" s="1"/>
  <c r="AW422" i="23" s="1"/>
  <c r="Z421" i="23" s="1"/>
  <c r="AG421" i="23" s="1"/>
  <c r="AP421" i="23" s="1"/>
  <c r="AW421" i="23" s="1"/>
  <c r="Z420" i="23" s="1"/>
  <c r="AG420" i="23" s="1"/>
  <c r="AP420" i="23" s="1"/>
  <c r="AW420" i="23" s="1"/>
  <c r="Z419" i="23" s="1"/>
  <c r="AG419" i="23" s="1"/>
  <c r="AP419" i="23" s="1"/>
  <c r="AW419" i="23" s="1"/>
  <c r="Z418" i="23" s="1"/>
  <c r="AG418" i="23" s="1"/>
  <c r="AP418" i="23" s="1"/>
  <c r="AW418" i="23" s="1"/>
  <c r="Z417" i="23" s="1"/>
  <c r="AG417" i="23" s="1"/>
  <c r="AP417" i="23" s="1"/>
  <c r="AW417" i="23" s="1"/>
  <c r="T811" i="23"/>
  <c r="T814" i="23"/>
  <c r="AJ813" i="23"/>
  <c r="AK816" i="23"/>
  <c r="AR816" i="23" s="1"/>
  <c r="U815" i="23" s="1"/>
  <c r="AB815" i="23" s="1"/>
  <c r="AK815" i="23" s="1"/>
  <c r="AR815" i="23" s="1"/>
  <c r="U814" i="23" s="1"/>
  <c r="AB814" i="23" s="1"/>
  <c r="T815" i="23"/>
  <c r="AJ815" i="23"/>
  <c r="AJ811" i="23"/>
  <c r="AO816" i="23"/>
  <c r="AV816" i="23" s="1"/>
  <c r="Y815" i="23" s="1"/>
  <c r="AF815" i="23" s="1"/>
  <c r="AO815" i="23" s="1"/>
  <c r="AV815" i="23" s="1"/>
  <c r="Y814" i="23" s="1"/>
  <c r="AF814" i="23" s="1"/>
  <c r="AO814" i="23" s="1"/>
  <c r="AV814" i="23" s="1"/>
  <c r="Y813" i="23" s="1"/>
  <c r="AF813" i="23" s="1"/>
  <c r="AO813" i="23" s="1"/>
  <c r="AV813" i="23" s="1"/>
  <c r="Y812" i="23" s="1"/>
  <c r="AF812" i="23" s="1"/>
  <c r="AO812" i="23" s="1"/>
  <c r="AV812" i="23" s="1"/>
  <c r="Y811" i="23" s="1"/>
  <c r="AF811" i="23" s="1"/>
  <c r="AO811" i="23" s="1"/>
  <c r="AV811" i="23" s="1"/>
  <c r="Y810" i="23" s="1"/>
  <c r="AF810" i="23" s="1"/>
  <c r="AO810" i="23" s="1"/>
  <c r="AV810" i="23" s="1"/>
  <c r="Y809" i="23" s="1"/>
  <c r="AF809" i="23" s="1"/>
  <c r="AO809" i="23" s="1"/>
  <c r="AV809" i="23" s="1"/>
  <c r="Y808" i="23" s="1"/>
  <c r="AF808" i="23" s="1"/>
  <c r="AO808" i="23" s="1"/>
  <c r="AV808" i="23" s="1"/>
  <c r="Y807" i="23" s="1"/>
  <c r="AF807" i="23" s="1"/>
  <c r="AO807" i="23" s="1"/>
  <c r="AV807" i="23" s="1"/>
  <c r="Y806" i="23" s="1"/>
  <c r="AF806" i="23" s="1"/>
  <c r="AO806" i="23" s="1"/>
  <c r="AV806" i="23" s="1"/>
  <c r="Y805" i="23" s="1"/>
  <c r="AF805" i="23" s="1"/>
  <c r="AO805" i="23" s="1"/>
  <c r="AV805" i="23" s="1"/>
  <c r="Y804" i="23" s="1"/>
  <c r="AF804" i="23" s="1"/>
  <c r="AO804" i="23" s="1"/>
  <c r="AV804" i="23" s="1"/>
  <c r="Y803" i="23" s="1"/>
  <c r="AF803" i="23" s="1"/>
  <c r="AO803" i="23" s="1"/>
  <c r="AV803" i="23" s="1"/>
  <c r="Y802" i="23" s="1"/>
  <c r="AF802" i="23" s="1"/>
  <c r="AO802" i="23" s="1"/>
  <c r="AV802" i="23" s="1"/>
  <c r="Y801" i="23" s="1"/>
  <c r="AF801" i="23" s="1"/>
  <c r="AO801" i="23" s="1"/>
  <c r="AV801" i="23" s="1"/>
  <c r="Y800" i="23" s="1"/>
  <c r="AF800" i="23" s="1"/>
  <c r="AO800" i="23" s="1"/>
  <c r="AV800" i="23" s="1"/>
  <c r="Y799" i="23" s="1"/>
  <c r="AF799" i="23" s="1"/>
  <c r="AO799" i="23" s="1"/>
  <c r="AV799" i="23" s="1"/>
  <c r="Y798" i="23" s="1"/>
  <c r="AF798" i="23" s="1"/>
  <c r="AO798" i="23" s="1"/>
  <c r="AV798" i="23" s="1"/>
  <c r="Y797" i="23" s="1"/>
  <c r="AF797" i="23" s="1"/>
  <c r="AO797" i="23" s="1"/>
  <c r="AV797" i="23" s="1"/>
  <c r="Y796" i="23" s="1"/>
  <c r="AF796" i="23" s="1"/>
  <c r="AO796" i="23" s="1"/>
  <c r="AV796" i="23" s="1"/>
  <c r="Y795" i="23" s="1"/>
  <c r="AF795" i="23" s="1"/>
  <c r="AO795" i="23" s="1"/>
  <c r="AV795" i="23" s="1"/>
  <c r="Y794" i="23" s="1"/>
  <c r="AF794" i="23" s="1"/>
  <c r="AO794" i="23" s="1"/>
  <c r="AV794" i="23" s="1"/>
  <c r="Y793" i="23" s="1"/>
  <c r="AF793" i="23" s="1"/>
  <c r="AO793" i="23" s="1"/>
  <c r="AV793" i="23" s="1"/>
  <c r="Y792" i="23" s="1"/>
  <c r="AF792" i="23" s="1"/>
  <c r="AO792" i="23" s="1"/>
  <c r="AV792" i="23" s="1"/>
  <c r="Y791" i="23" s="1"/>
  <c r="AF791" i="23" s="1"/>
  <c r="AO791" i="23" s="1"/>
  <c r="AV791" i="23" s="1"/>
  <c r="Y790" i="23" s="1"/>
  <c r="AF790" i="23" s="1"/>
  <c r="AO790" i="23" s="1"/>
  <c r="AV790" i="23" s="1"/>
  <c r="Y789" i="23" s="1"/>
  <c r="AF789" i="23" s="1"/>
  <c r="AO789" i="23" s="1"/>
  <c r="AV789" i="23" s="1"/>
  <c r="Y788" i="23" s="1"/>
  <c r="AF788" i="23" s="1"/>
  <c r="AO788" i="23" s="1"/>
  <c r="AV788" i="23" s="1"/>
  <c r="Y787" i="23" s="1"/>
  <c r="AF787" i="23" s="1"/>
  <c r="AO787" i="23" s="1"/>
  <c r="AV787" i="23" s="1"/>
  <c r="Y786" i="23" s="1"/>
  <c r="AF786" i="23" s="1"/>
  <c r="AO786" i="23" s="1"/>
  <c r="AV786" i="23" s="1"/>
  <c r="Y785" i="23" s="1"/>
  <c r="AF785" i="23" s="1"/>
  <c r="AO785" i="23" s="1"/>
  <c r="AV785" i="23" s="1"/>
  <c r="Y784" i="23" s="1"/>
  <c r="AF784" i="23" s="1"/>
  <c r="AO784" i="23" s="1"/>
  <c r="AV784" i="23" s="1"/>
  <c r="Y783" i="23" s="1"/>
  <c r="AF783" i="23" s="1"/>
  <c r="AO783" i="23" s="1"/>
  <c r="AV783" i="23" s="1"/>
  <c r="Y782" i="23" s="1"/>
  <c r="AF782" i="23" s="1"/>
  <c r="AO782" i="23" s="1"/>
  <c r="AV782" i="23" s="1"/>
  <c r="Y781" i="23" s="1"/>
  <c r="AF781" i="23" s="1"/>
  <c r="AO781" i="23" s="1"/>
  <c r="AV781" i="23" s="1"/>
  <c r="Y780" i="23" s="1"/>
  <c r="AF780" i="23" s="1"/>
  <c r="AO780" i="23" s="1"/>
  <c r="AV780" i="23" s="1"/>
  <c r="Y779" i="23" s="1"/>
  <c r="AF779" i="23" s="1"/>
  <c r="AO779" i="23" s="1"/>
  <c r="AV779" i="23" s="1"/>
  <c r="Y778" i="23" s="1"/>
  <c r="AF778" i="23" s="1"/>
  <c r="AO778" i="23" s="1"/>
  <c r="AV778" i="23" s="1"/>
  <c r="Y777" i="23" s="1"/>
  <c r="AF777" i="23" s="1"/>
  <c r="AO777" i="23" s="1"/>
  <c r="AV777" i="23" s="1"/>
  <c r="Y776" i="23" s="1"/>
  <c r="AF776" i="23" s="1"/>
  <c r="AO776" i="23" s="1"/>
  <c r="AV776" i="23" s="1"/>
  <c r="Y775" i="23" s="1"/>
  <c r="AF775" i="23" s="1"/>
  <c r="AO775" i="23" s="1"/>
  <c r="AV775" i="23" s="1"/>
  <c r="Y774" i="23" s="1"/>
  <c r="AF774" i="23" s="1"/>
  <c r="AO774" i="23" s="1"/>
  <c r="AV774" i="23" s="1"/>
  <c r="Y773" i="23" s="1"/>
  <c r="AF773" i="23" s="1"/>
  <c r="AO773" i="23" s="1"/>
  <c r="AV773" i="23" s="1"/>
  <c r="Y772" i="23" s="1"/>
  <c r="AF772" i="23" s="1"/>
  <c r="AO772" i="23" s="1"/>
  <c r="AV772" i="23" s="1"/>
  <c r="Y771" i="23" s="1"/>
  <c r="AF771" i="23" s="1"/>
  <c r="AO771" i="23" s="1"/>
  <c r="AV771" i="23" s="1"/>
  <c r="Y770" i="23" s="1"/>
  <c r="AF770" i="23" s="1"/>
  <c r="AO770" i="23" s="1"/>
  <c r="AV770" i="23" s="1"/>
  <c r="Y769" i="23" s="1"/>
  <c r="AF769" i="23" s="1"/>
  <c r="AO769" i="23" s="1"/>
  <c r="AV769" i="23" s="1"/>
  <c r="Y768" i="23" s="1"/>
  <c r="AF768" i="23" s="1"/>
  <c r="AO768" i="23" s="1"/>
  <c r="AV768" i="23" s="1"/>
  <c r="Y767" i="23" s="1"/>
  <c r="AF767" i="23" s="1"/>
  <c r="AO767" i="23" s="1"/>
  <c r="AV767" i="23" s="1"/>
  <c r="Y766" i="23" s="1"/>
  <c r="AF766" i="23" s="1"/>
  <c r="AO766" i="23" s="1"/>
  <c r="AV766" i="23" s="1"/>
  <c r="Y765" i="23" s="1"/>
  <c r="AF765" i="23" s="1"/>
  <c r="AO765" i="23" s="1"/>
  <c r="AV765" i="23" s="1"/>
  <c r="Y764" i="23" s="1"/>
  <c r="AF764" i="23" s="1"/>
  <c r="AO764" i="23" s="1"/>
  <c r="AV764" i="23" s="1"/>
  <c r="Y763" i="23" s="1"/>
  <c r="AF763" i="23" s="1"/>
  <c r="AO763" i="23" s="1"/>
  <c r="AV763" i="23" s="1"/>
  <c r="Y762" i="23" s="1"/>
  <c r="AF762" i="23" s="1"/>
  <c r="AO762" i="23" s="1"/>
  <c r="AV762" i="23" s="1"/>
  <c r="Y761" i="23" s="1"/>
  <c r="AF761" i="23" s="1"/>
  <c r="AO761" i="23" s="1"/>
  <c r="AV761" i="23" s="1"/>
  <c r="Y760" i="23" s="1"/>
  <c r="AF760" i="23" s="1"/>
  <c r="AO760" i="23" s="1"/>
  <c r="AV760" i="23" s="1"/>
  <c r="Y759" i="23" s="1"/>
  <c r="AF759" i="23" s="1"/>
  <c r="AO759" i="23" s="1"/>
  <c r="AV759" i="23" s="1"/>
  <c r="Y758" i="23" s="1"/>
  <c r="AF758" i="23" s="1"/>
  <c r="AO758" i="23" s="1"/>
  <c r="AV758" i="23" s="1"/>
  <c r="Y757" i="23" s="1"/>
  <c r="AF757" i="23" s="1"/>
  <c r="AO757" i="23" s="1"/>
  <c r="AV757" i="23" s="1"/>
  <c r="Y756" i="23" s="1"/>
  <c r="AF756" i="23" s="1"/>
  <c r="AO756" i="23" s="1"/>
  <c r="AV756" i="23" s="1"/>
  <c r="Y755" i="23" s="1"/>
  <c r="AF755" i="23" s="1"/>
  <c r="AO755" i="23" s="1"/>
  <c r="AV755" i="23" s="1"/>
  <c r="Y754" i="23" s="1"/>
  <c r="AF754" i="23" s="1"/>
  <c r="AO754" i="23" s="1"/>
  <c r="AV754" i="23" s="1"/>
  <c r="Y753" i="23" s="1"/>
  <c r="AF753" i="23" s="1"/>
  <c r="AO753" i="23" s="1"/>
  <c r="AV753" i="23" s="1"/>
  <c r="Y752" i="23" s="1"/>
  <c r="AF752" i="23" s="1"/>
  <c r="AO752" i="23" s="1"/>
  <c r="AV752" i="23" s="1"/>
  <c r="Y751" i="23" s="1"/>
  <c r="AF751" i="23" s="1"/>
  <c r="AO751" i="23" s="1"/>
  <c r="AV751" i="23" s="1"/>
  <c r="Y750" i="23" s="1"/>
  <c r="AF750" i="23" s="1"/>
  <c r="AO750" i="23" s="1"/>
  <c r="AV750" i="23" s="1"/>
  <c r="Y749" i="23" s="1"/>
  <c r="AF749" i="23" s="1"/>
  <c r="AO749" i="23" s="1"/>
  <c r="AV749" i="23" s="1"/>
  <c r="Y748" i="23" s="1"/>
  <c r="AF748" i="23" s="1"/>
  <c r="AO748" i="23" s="1"/>
  <c r="AV748" i="23" s="1"/>
  <c r="Y747" i="23" s="1"/>
  <c r="AF747" i="23" s="1"/>
  <c r="AO747" i="23" s="1"/>
  <c r="AV747" i="23" s="1"/>
  <c r="Y746" i="23" s="1"/>
  <c r="AF746" i="23" s="1"/>
  <c r="AO746" i="23" s="1"/>
  <c r="AV746" i="23" s="1"/>
  <c r="Y745" i="23" s="1"/>
  <c r="AF745" i="23" s="1"/>
  <c r="AO745" i="23" s="1"/>
  <c r="AV745" i="23" s="1"/>
  <c r="Y744" i="23" s="1"/>
  <c r="AF744" i="23" s="1"/>
  <c r="AO744" i="23" s="1"/>
  <c r="AV744" i="23" s="1"/>
  <c r="Y743" i="23" s="1"/>
  <c r="AF743" i="23" s="1"/>
  <c r="AO743" i="23" s="1"/>
  <c r="AV743" i="23" s="1"/>
  <c r="Y742" i="23" s="1"/>
  <c r="AF742" i="23" s="1"/>
  <c r="AO742" i="23" s="1"/>
  <c r="AV742" i="23" s="1"/>
  <c r="Y741" i="23" s="1"/>
  <c r="AF741" i="23" s="1"/>
  <c r="AO741" i="23" s="1"/>
  <c r="AV741" i="23" s="1"/>
  <c r="Y740" i="23" s="1"/>
  <c r="AF740" i="23" s="1"/>
  <c r="AO740" i="23" s="1"/>
  <c r="AV740" i="23" s="1"/>
  <c r="Y739" i="23" s="1"/>
  <c r="AF739" i="23" s="1"/>
  <c r="AO739" i="23" s="1"/>
  <c r="AV739" i="23" s="1"/>
  <c r="Y738" i="23" s="1"/>
  <c r="AF738" i="23" s="1"/>
  <c r="AO738" i="23" s="1"/>
  <c r="AV738" i="23" s="1"/>
  <c r="Y737" i="23" s="1"/>
  <c r="AF737" i="23" s="1"/>
  <c r="AO737" i="23" s="1"/>
  <c r="AV737" i="23" s="1"/>
  <c r="Y736" i="23" s="1"/>
  <c r="AF736" i="23" s="1"/>
  <c r="AO736" i="23" s="1"/>
  <c r="AV736" i="23" s="1"/>
  <c r="Y735" i="23" s="1"/>
  <c r="AF735" i="23" s="1"/>
  <c r="AO735" i="23" s="1"/>
  <c r="AV735" i="23" s="1"/>
  <c r="Y734" i="23" s="1"/>
  <c r="AF734" i="23" s="1"/>
  <c r="AO734" i="23" s="1"/>
  <c r="AV734" i="23" s="1"/>
  <c r="Y733" i="23" s="1"/>
  <c r="AF733" i="23" s="1"/>
  <c r="AO733" i="23" s="1"/>
  <c r="AV733" i="23" s="1"/>
  <c r="Y732" i="23" s="1"/>
  <c r="AF732" i="23" s="1"/>
  <c r="AO732" i="23" s="1"/>
  <c r="AV732" i="23" s="1"/>
  <c r="Y731" i="23" s="1"/>
  <c r="AF731" i="23" s="1"/>
  <c r="AO731" i="23" s="1"/>
  <c r="AV731" i="23" s="1"/>
  <c r="Y730" i="23" s="1"/>
  <c r="AF730" i="23" s="1"/>
  <c r="AO730" i="23" s="1"/>
  <c r="AV730" i="23" s="1"/>
  <c r="Y729" i="23" s="1"/>
  <c r="AF729" i="23" s="1"/>
  <c r="AO729" i="23" s="1"/>
  <c r="AV729" i="23" s="1"/>
  <c r="Y728" i="23" s="1"/>
  <c r="AF728" i="23" s="1"/>
  <c r="AO728" i="23" s="1"/>
  <c r="AV728" i="23" s="1"/>
  <c r="Y727" i="23" s="1"/>
  <c r="AF727" i="23" s="1"/>
  <c r="AO727" i="23" s="1"/>
  <c r="AV727" i="23" s="1"/>
  <c r="Y726" i="23" s="1"/>
  <c r="AF726" i="23" s="1"/>
  <c r="AO726" i="23" s="1"/>
  <c r="AV726" i="23" s="1"/>
  <c r="Y725" i="23" s="1"/>
  <c r="AF725" i="23" s="1"/>
  <c r="AO725" i="23" s="1"/>
  <c r="AV725" i="23" s="1"/>
  <c r="Y724" i="23" s="1"/>
  <c r="AF724" i="23" s="1"/>
  <c r="AO724" i="23" s="1"/>
  <c r="AV724" i="23" s="1"/>
  <c r="Y723" i="23" s="1"/>
  <c r="AF723" i="23" s="1"/>
  <c r="AO723" i="23" s="1"/>
  <c r="AV723" i="23" s="1"/>
  <c r="Y722" i="23" s="1"/>
  <c r="AF722" i="23" s="1"/>
  <c r="AO722" i="23" s="1"/>
  <c r="AV722" i="23" s="1"/>
  <c r="Y721" i="23" s="1"/>
  <c r="AF721" i="23" s="1"/>
  <c r="AO721" i="23" s="1"/>
  <c r="AV721" i="23" s="1"/>
  <c r="Y720" i="23" s="1"/>
  <c r="AF720" i="23" s="1"/>
  <c r="AO720" i="23" s="1"/>
  <c r="AV720" i="23" s="1"/>
  <c r="Y719" i="23" s="1"/>
  <c r="AF719" i="23" s="1"/>
  <c r="AO719" i="23" s="1"/>
  <c r="AV719" i="23" s="1"/>
  <c r="Y718" i="23" s="1"/>
  <c r="AF718" i="23" s="1"/>
  <c r="AO718" i="23" s="1"/>
  <c r="AV718" i="23" s="1"/>
  <c r="Y717" i="23" s="1"/>
  <c r="AF717" i="23" s="1"/>
  <c r="AO717" i="23" s="1"/>
  <c r="AV717" i="23" s="1"/>
  <c r="Y716" i="23" s="1"/>
  <c r="AF716" i="23" s="1"/>
  <c r="AO716" i="23" s="1"/>
  <c r="AV716" i="23" s="1"/>
  <c r="Y715" i="23" s="1"/>
  <c r="AF715" i="23" s="1"/>
  <c r="AO715" i="23" s="1"/>
  <c r="AV715" i="23" s="1"/>
  <c r="Y714" i="23" s="1"/>
  <c r="AF714" i="23" s="1"/>
  <c r="AO714" i="23" s="1"/>
  <c r="AV714" i="23" s="1"/>
  <c r="Y713" i="23" s="1"/>
  <c r="AF713" i="23" s="1"/>
  <c r="AO713" i="23" s="1"/>
  <c r="AV713" i="23" s="1"/>
  <c r="Y712" i="23" s="1"/>
  <c r="AF712" i="23" s="1"/>
  <c r="AO712" i="23" s="1"/>
  <c r="AV712" i="23" s="1"/>
  <c r="Y711" i="23" s="1"/>
  <c r="AF711" i="23" s="1"/>
  <c r="AO711" i="23" s="1"/>
  <c r="AV711" i="23" s="1"/>
  <c r="Y710" i="23" s="1"/>
  <c r="AF710" i="23" s="1"/>
  <c r="AO710" i="23" s="1"/>
  <c r="AV710" i="23" s="1"/>
  <c r="Y709" i="23" s="1"/>
  <c r="AF709" i="23" s="1"/>
  <c r="AO709" i="23" s="1"/>
  <c r="AV709" i="23" s="1"/>
  <c r="Y708" i="23" s="1"/>
  <c r="AF708" i="23" s="1"/>
  <c r="AO708" i="23" s="1"/>
  <c r="AV708" i="23" s="1"/>
  <c r="Y707" i="23" s="1"/>
  <c r="AF707" i="23" s="1"/>
  <c r="AO707" i="23" s="1"/>
  <c r="AV707" i="23" s="1"/>
  <c r="Y706" i="23" s="1"/>
  <c r="AF706" i="23" s="1"/>
  <c r="AO706" i="23" s="1"/>
  <c r="AV706" i="23" s="1"/>
  <c r="Y705" i="23" s="1"/>
  <c r="AF705" i="23" s="1"/>
  <c r="AO705" i="23" s="1"/>
  <c r="AV705" i="23" s="1"/>
  <c r="Y704" i="23" s="1"/>
  <c r="AF704" i="23" s="1"/>
  <c r="AO704" i="23" s="1"/>
  <c r="AV704" i="23" s="1"/>
  <c r="Y703" i="23" s="1"/>
  <c r="AF703" i="23" s="1"/>
  <c r="AO703" i="23" s="1"/>
  <c r="AV703" i="23" s="1"/>
  <c r="Y702" i="23" s="1"/>
  <c r="AF702" i="23" s="1"/>
  <c r="AO702" i="23" s="1"/>
  <c r="AV702" i="23" s="1"/>
  <c r="Y701" i="23" s="1"/>
  <c r="AF701" i="23" s="1"/>
  <c r="AO701" i="23" s="1"/>
  <c r="AV701" i="23" s="1"/>
  <c r="Y700" i="23" s="1"/>
  <c r="AF700" i="23" s="1"/>
  <c r="AO700" i="23" s="1"/>
  <c r="AV700" i="23" s="1"/>
  <c r="Y699" i="23" s="1"/>
  <c r="AF699" i="23" s="1"/>
  <c r="AO699" i="23" s="1"/>
  <c r="AV699" i="23" s="1"/>
  <c r="Y698" i="23" s="1"/>
  <c r="AF698" i="23" s="1"/>
  <c r="AO698" i="23" s="1"/>
  <c r="AV698" i="23" s="1"/>
  <c r="Y697" i="23" s="1"/>
  <c r="AF697" i="23" s="1"/>
  <c r="AO697" i="23" s="1"/>
  <c r="AV697" i="23" s="1"/>
  <c r="Y696" i="23" s="1"/>
  <c r="AF696" i="23" s="1"/>
  <c r="AO696" i="23" s="1"/>
  <c r="AV696" i="23" s="1"/>
  <c r="Y695" i="23" s="1"/>
  <c r="AF695" i="23" s="1"/>
  <c r="AO695" i="23" s="1"/>
  <c r="AV695" i="23" s="1"/>
  <c r="Y694" i="23" s="1"/>
  <c r="AF694" i="23" s="1"/>
  <c r="AO694" i="23" s="1"/>
  <c r="AV694" i="23" s="1"/>
  <c r="Y693" i="23" s="1"/>
  <c r="AF693" i="23" s="1"/>
  <c r="AO693" i="23" s="1"/>
  <c r="AV693" i="23" s="1"/>
  <c r="Y692" i="23" s="1"/>
  <c r="AF692" i="23" s="1"/>
  <c r="AO692" i="23" s="1"/>
  <c r="AV692" i="23" s="1"/>
  <c r="Y691" i="23" s="1"/>
  <c r="AF691" i="23" s="1"/>
  <c r="AO691" i="23" s="1"/>
  <c r="AV691" i="23" s="1"/>
  <c r="Y690" i="23" s="1"/>
  <c r="AF690" i="23" s="1"/>
  <c r="AO690" i="23" s="1"/>
  <c r="AV690" i="23" s="1"/>
  <c r="Y689" i="23" s="1"/>
  <c r="AF689" i="23" s="1"/>
  <c r="AO689" i="23" s="1"/>
  <c r="AV689" i="23" s="1"/>
  <c r="Y688" i="23" s="1"/>
  <c r="AF688" i="23" s="1"/>
  <c r="AO688" i="23" s="1"/>
  <c r="AV688" i="23" s="1"/>
  <c r="Y687" i="23" s="1"/>
  <c r="AF687" i="23" s="1"/>
  <c r="AO687" i="23" s="1"/>
  <c r="AV687" i="23" s="1"/>
  <c r="Y686" i="23" s="1"/>
  <c r="AF686" i="23" s="1"/>
  <c r="AO686" i="23" s="1"/>
  <c r="AV686" i="23" s="1"/>
  <c r="Y685" i="23" s="1"/>
  <c r="AF685" i="23" s="1"/>
  <c r="AO685" i="23" s="1"/>
  <c r="AV685" i="23" s="1"/>
  <c r="Y684" i="23" s="1"/>
  <c r="AF684" i="23" s="1"/>
  <c r="AO684" i="23" s="1"/>
  <c r="AV684" i="23" s="1"/>
  <c r="Y683" i="23" s="1"/>
  <c r="AF683" i="23" s="1"/>
  <c r="AO683" i="23" s="1"/>
  <c r="AV683" i="23" s="1"/>
  <c r="Y682" i="23" s="1"/>
  <c r="AF682" i="23" s="1"/>
  <c r="AO682" i="23" s="1"/>
  <c r="AV682" i="23" s="1"/>
  <c r="Y681" i="23" s="1"/>
  <c r="AF681" i="23" s="1"/>
  <c r="AO681" i="23" s="1"/>
  <c r="AV681" i="23" s="1"/>
  <c r="Y680" i="23" s="1"/>
  <c r="AF680" i="23" s="1"/>
  <c r="AO680" i="23" s="1"/>
  <c r="AV680" i="23" s="1"/>
  <c r="Y679" i="23" s="1"/>
  <c r="AF679" i="23" s="1"/>
  <c r="AO679" i="23" s="1"/>
  <c r="AV679" i="23" s="1"/>
  <c r="Y678" i="23" s="1"/>
  <c r="AF678" i="23" s="1"/>
  <c r="AO678" i="23" s="1"/>
  <c r="AV678" i="23" s="1"/>
  <c r="Y677" i="23" s="1"/>
  <c r="AF677" i="23" s="1"/>
  <c r="AO677" i="23" s="1"/>
  <c r="AV677" i="23" s="1"/>
  <c r="Y676" i="23" s="1"/>
  <c r="AF676" i="23" s="1"/>
  <c r="AO676" i="23" s="1"/>
  <c r="AV676" i="23" s="1"/>
  <c r="Y675" i="23" s="1"/>
  <c r="AF675" i="23" s="1"/>
  <c r="AO675" i="23" s="1"/>
  <c r="AV675" i="23" s="1"/>
  <c r="Y674" i="23" s="1"/>
  <c r="AF674" i="23" s="1"/>
  <c r="AO674" i="23" s="1"/>
  <c r="AV674" i="23" s="1"/>
  <c r="Y673" i="23" s="1"/>
  <c r="AF673" i="23" s="1"/>
  <c r="AO673" i="23" s="1"/>
  <c r="AV673" i="23" s="1"/>
  <c r="Y672" i="23" s="1"/>
  <c r="AF672" i="23" s="1"/>
  <c r="AO672" i="23" s="1"/>
  <c r="AV672" i="23" s="1"/>
  <c r="Y671" i="23" s="1"/>
  <c r="AF671" i="23" s="1"/>
  <c r="AO671" i="23" s="1"/>
  <c r="AV671" i="23" s="1"/>
  <c r="Y670" i="23" s="1"/>
  <c r="AF670" i="23" s="1"/>
  <c r="AO670" i="23" s="1"/>
  <c r="AV670" i="23" s="1"/>
  <c r="Y669" i="23" s="1"/>
  <c r="AF669" i="23" s="1"/>
  <c r="AO669" i="23" s="1"/>
  <c r="AV669" i="23" s="1"/>
  <c r="Y668" i="23" s="1"/>
  <c r="AF668" i="23" s="1"/>
  <c r="AO668" i="23" s="1"/>
  <c r="AV668" i="23" s="1"/>
  <c r="Y667" i="23" s="1"/>
  <c r="AF667" i="23" s="1"/>
  <c r="AO667" i="23" s="1"/>
  <c r="AV667" i="23" s="1"/>
  <c r="Y666" i="23" s="1"/>
  <c r="AF666" i="23" s="1"/>
  <c r="AO666" i="23" s="1"/>
  <c r="AV666" i="23" s="1"/>
  <c r="Y665" i="23" s="1"/>
  <c r="AF665" i="23" s="1"/>
  <c r="AO665" i="23" s="1"/>
  <c r="AV665" i="23" s="1"/>
  <c r="Y664" i="23" s="1"/>
  <c r="AF664" i="23" s="1"/>
  <c r="AO664" i="23" s="1"/>
  <c r="AV664" i="23" s="1"/>
  <c r="Y663" i="23" s="1"/>
  <c r="AF663" i="23" s="1"/>
  <c r="AO663" i="23" s="1"/>
  <c r="AV663" i="23" s="1"/>
  <c r="Y662" i="23" s="1"/>
  <c r="AF662" i="23" s="1"/>
  <c r="AO662" i="23" s="1"/>
  <c r="AV662" i="23" s="1"/>
  <c r="Y661" i="23" s="1"/>
  <c r="AF661" i="23" s="1"/>
  <c r="AO661" i="23" s="1"/>
  <c r="AV661" i="23" s="1"/>
  <c r="Y660" i="23" s="1"/>
  <c r="AF660" i="23" s="1"/>
  <c r="AO660" i="23" s="1"/>
  <c r="AV660" i="23" s="1"/>
  <c r="Y659" i="23" s="1"/>
  <c r="AF659" i="23" s="1"/>
  <c r="AO659" i="23" s="1"/>
  <c r="AV659" i="23" s="1"/>
  <c r="Y658" i="23" s="1"/>
  <c r="AF658" i="23" s="1"/>
  <c r="AO658" i="23" s="1"/>
  <c r="AV658" i="23" s="1"/>
  <c r="Y657" i="23" s="1"/>
  <c r="AF657" i="23" s="1"/>
  <c r="AO657" i="23" s="1"/>
  <c r="AV657" i="23" s="1"/>
  <c r="Y656" i="23" s="1"/>
  <c r="AF656" i="23" s="1"/>
  <c r="AO656" i="23" s="1"/>
  <c r="AV656" i="23" s="1"/>
  <c r="Y655" i="23" s="1"/>
  <c r="AF655" i="23" s="1"/>
  <c r="AO655" i="23" s="1"/>
  <c r="AV655" i="23" s="1"/>
  <c r="Y654" i="23" s="1"/>
  <c r="AF654" i="23" s="1"/>
  <c r="AO654" i="23" s="1"/>
  <c r="AV654" i="23" s="1"/>
  <c r="Y653" i="23" s="1"/>
  <c r="AF653" i="23" s="1"/>
  <c r="AO653" i="23" s="1"/>
  <c r="AV653" i="23" s="1"/>
  <c r="Y652" i="23" s="1"/>
  <c r="AF652" i="23" s="1"/>
  <c r="AO652" i="23" s="1"/>
  <c r="AV652" i="23" s="1"/>
  <c r="Y651" i="23" s="1"/>
  <c r="AF651" i="23" s="1"/>
  <c r="AO651" i="23" s="1"/>
  <c r="AV651" i="23" s="1"/>
  <c r="Y650" i="23" s="1"/>
  <c r="AF650" i="23" s="1"/>
  <c r="AO650" i="23" s="1"/>
  <c r="AV650" i="23" s="1"/>
  <c r="Y649" i="23" s="1"/>
  <c r="AF649" i="23" s="1"/>
  <c r="AO649" i="23" s="1"/>
  <c r="AV649" i="23" s="1"/>
  <c r="Y648" i="23" s="1"/>
  <c r="AF648" i="23" s="1"/>
  <c r="AO648" i="23" s="1"/>
  <c r="AV648" i="23" s="1"/>
  <c r="Y647" i="23" s="1"/>
  <c r="AF647" i="23" s="1"/>
  <c r="AO647" i="23" s="1"/>
  <c r="AV647" i="23" s="1"/>
  <c r="Y646" i="23" s="1"/>
  <c r="AF646" i="23" s="1"/>
  <c r="AO646" i="23" s="1"/>
  <c r="AV646" i="23" s="1"/>
  <c r="Y645" i="23" s="1"/>
  <c r="AF645" i="23" s="1"/>
  <c r="AO645" i="23" s="1"/>
  <c r="AV645" i="23" s="1"/>
  <c r="Y644" i="23" s="1"/>
  <c r="AF644" i="23" s="1"/>
  <c r="AO644" i="23" s="1"/>
  <c r="AV644" i="23" s="1"/>
  <c r="Y643" i="23" s="1"/>
  <c r="AF643" i="23" s="1"/>
  <c r="AO643" i="23" s="1"/>
  <c r="AV643" i="23" s="1"/>
  <c r="Y642" i="23" s="1"/>
  <c r="AF642" i="23" s="1"/>
  <c r="AO642" i="23" s="1"/>
  <c r="AV642" i="23" s="1"/>
  <c r="Y641" i="23" s="1"/>
  <c r="AF641" i="23" s="1"/>
  <c r="AO641" i="23" s="1"/>
  <c r="AV641" i="23" s="1"/>
  <c r="Y640" i="23" s="1"/>
  <c r="AF640" i="23" s="1"/>
  <c r="AO640" i="23" s="1"/>
  <c r="AV640" i="23" s="1"/>
  <c r="Y639" i="23" s="1"/>
  <c r="AF639" i="23" s="1"/>
  <c r="AO639" i="23" s="1"/>
  <c r="AV639" i="23" s="1"/>
  <c r="Y638" i="23" s="1"/>
  <c r="AF638" i="23" s="1"/>
  <c r="AO638" i="23" s="1"/>
  <c r="AV638" i="23" s="1"/>
  <c r="Y637" i="23" s="1"/>
  <c r="AF637" i="23" s="1"/>
  <c r="AO637" i="23" s="1"/>
  <c r="AV637" i="23" s="1"/>
  <c r="Y636" i="23" s="1"/>
  <c r="AF636" i="23" s="1"/>
  <c r="AO636" i="23" s="1"/>
  <c r="AV636" i="23" s="1"/>
  <c r="Y635" i="23" s="1"/>
  <c r="AF635" i="23" s="1"/>
  <c r="AO635" i="23" s="1"/>
  <c r="AV635" i="23" s="1"/>
  <c r="Y634" i="23" s="1"/>
  <c r="AF634" i="23" s="1"/>
  <c r="AO634" i="23" s="1"/>
  <c r="AV634" i="23" s="1"/>
  <c r="Y633" i="23" s="1"/>
  <c r="AF633" i="23" s="1"/>
  <c r="AO633" i="23" s="1"/>
  <c r="AV633" i="23" s="1"/>
  <c r="Y632" i="23" s="1"/>
  <c r="AF632" i="23" s="1"/>
  <c r="AO632" i="23" s="1"/>
  <c r="AV632" i="23" s="1"/>
  <c r="Y631" i="23" s="1"/>
  <c r="AF631" i="23" s="1"/>
  <c r="AO631" i="23" s="1"/>
  <c r="AV631" i="23" s="1"/>
  <c r="Y630" i="23" s="1"/>
  <c r="AF630" i="23" s="1"/>
  <c r="AO630" i="23" s="1"/>
  <c r="AV630" i="23" s="1"/>
  <c r="Y629" i="23" s="1"/>
  <c r="AF629" i="23" s="1"/>
  <c r="AO629" i="23" s="1"/>
  <c r="AV629" i="23" s="1"/>
  <c r="Y628" i="23" s="1"/>
  <c r="AF628" i="23" s="1"/>
  <c r="AO628" i="23" s="1"/>
  <c r="AV628" i="23" s="1"/>
  <c r="Y627" i="23" s="1"/>
  <c r="AF627" i="23" s="1"/>
  <c r="AO627" i="23" s="1"/>
  <c r="AV627" i="23" s="1"/>
  <c r="Y626" i="23" s="1"/>
  <c r="AF626" i="23" s="1"/>
  <c r="AO626" i="23" s="1"/>
  <c r="AV626" i="23" s="1"/>
  <c r="Y625" i="23" s="1"/>
  <c r="AF625" i="23" s="1"/>
  <c r="AO625" i="23" s="1"/>
  <c r="AV625" i="23" s="1"/>
  <c r="Y624" i="23" s="1"/>
  <c r="AF624" i="23" s="1"/>
  <c r="AO624" i="23" s="1"/>
  <c r="AV624" i="23" s="1"/>
  <c r="Y623" i="23" s="1"/>
  <c r="AF623" i="23" s="1"/>
  <c r="AO623" i="23" s="1"/>
  <c r="AV623" i="23" s="1"/>
  <c r="Y622" i="23" s="1"/>
  <c r="AF622" i="23" s="1"/>
  <c r="AO622" i="23" s="1"/>
  <c r="AV622" i="23" s="1"/>
  <c r="Y621" i="23" s="1"/>
  <c r="AF621" i="23" s="1"/>
  <c r="AO621" i="23" s="1"/>
  <c r="AV621" i="23" s="1"/>
  <c r="Y620" i="23" s="1"/>
  <c r="AF620" i="23" s="1"/>
  <c r="AO620" i="23" s="1"/>
  <c r="AV620" i="23" s="1"/>
  <c r="Y619" i="23" s="1"/>
  <c r="AF619" i="23" s="1"/>
  <c r="AO619" i="23" s="1"/>
  <c r="AV619" i="23" s="1"/>
  <c r="Y618" i="23" s="1"/>
  <c r="AF618" i="23" s="1"/>
  <c r="AO618" i="23" s="1"/>
  <c r="AV618" i="23" s="1"/>
  <c r="Y617" i="23" s="1"/>
  <c r="AF617" i="23" s="1"/>
  <c r="AO617" i="23" s="1"/>
  <c r="AV617" i="23" s="1"/>
  <c r="Y616" i="23" s="1"/>
  <c r="AF616" i="23" s="1"/>
  <c r="AO616" i="23" s="1"/>
  <c r="AV616" i="23" s="1"/>
  <c r="Y615" i="23" s="1"/>
  <c r="AF615" i="23" s="1"/>
  <c r="AO615" i="23" s="1"/>
  <c r="AV615" i="23" s="1"/>
  <c r="Y614" i="23" s="1"/>
  <c r="AF614" i="23" s="1"/>
  <c r="AO614" i="23" s="1"/>
  <c r="AV614" i="23" s="1"/>
  <c r="Y613" i="23" s="1"/>
  <c r="AF613" i="23" s="1"/>
  <c r="AO613" i="23" s="1"/>
  <c r="AV613" i="23" s="1"/>
  <c r="Y612" i="23" s="1"/>
  <c r="AF612" i="23" s="1"/>
  <c r="AO612" i="23" s="1"/>
  <c r="AV612" i="23" s="1"/>
  <c r="Y611" i="23" s="1"/>
  <c r="AF611" i="23" s="1"/>
  <c r="AO611" i="23" s="1"/>
  <c r="AV611" i="23" s="1"/>
  <c r="Y610" i="23" s="1"/>
  <c r="AF610" i="23" s="1"/>
  <c r="AO610" i="23" s="1"/>
  <c r="AV610" i="23" s="1"/>
  <c r="Y609" i="23" s="1"/>
  <c r="AF609" i="23" s="1"/>
  <c r="AO609" i="23" s="1"/>
  <c r="AV609" i="23" s="1"/>
  <c r="Y608" i="23" s="1"/>
  <c r="AF608" i="23" s="1"/>
  <c r="AO608" i="23" s="1"/>
  <c r="AV608" i="23" s="1"/>
  <c r="Y607" i="23" s="1"/>
  <c r="AF607" i="23" s="1"/>
  <c r="AO607" i="23" s="1"/>
  <c r="AV607" i="23" s="1"/>
  <c r="Y606" i="23" s="1"/>
  <c r="AF606" i="23" s="1"/>
  <c r="AO606" i="23" s="1"/>
  <c r="AV606" i="23" s="1"/>
  <c r="Y605" i="23" s="1"/>
  <c r="AF605" i="23" s="1"/>
  <c r="AO605" i="23" s="1"/>
  <c r="AV605" i="23" s="1"/>
  <c r="Y604" i="23" s="1"/>
  <c r="AF604" i="23" s="1"/>
  <c r="AO604" i="23" s="1"/>
  <c r="AV604" i="23" s="1"/>
  <c r="Y603" i="23" s="1"/>
  <c r="AF603" i="23" s="1"/>
  <c r="AO603" i="23" s="1"/>
  <c r="AV603" i="23" s="1"/>
  <c r="Y602" i="23" s="1"/>
  <c r="AF602" i="23" s="1"/>
  <c r="AO602" i="23" s="1"/>
  <c r="AV602" i="23" s="1"/>
  <c r="Y601" i="23" s="1"/>
  <c r="AF601" i="23" s="1"/>
  <c r="AO601" i="23" s="1"/>
  <c r="AV601" i="23" s="1"/>
  <c r="Y600" i="23" s="1"/>
  <c r="AF600" i="23" s="1"/>
  <c r="AO600" i="23" s="1"/>
  <c r="AV600" i="23" s="1"/>
  <c r="Y599" i="23" s="1"/>
  <c r="AF599" i="23" s="1"/>
  <c r="AO599" i="23" s="1"/>
  <c r="AV599" i="23" s="1"/>
  <c r="Y598" i="23" s="1"/>
  <c r="AF598" i="23" s="1"/>
  <c r="AO598" i="23" s="1"/>
  <c r="AV598" i="23" s="1"/>
  <c r="Y597" i="23" s="1"/>
  <c r="AF597" i="23" s="1"/>
  <c r="AO597" i="23" s="1"/>
  <c r="AV597" i="23" s="1"/>
  <c r="Y596" i="23" s="1"/>
  <c r="AF596" i="23" s="1"/>
  <c r="AO596" i="23" s="1"/>
  <c r="AV596" i="23" s="1"/>
  <c r="Y595" i="23" s="1"/>
  <c r="AF595" i="23" s="1"/>
  <c r="AO595" i="23" s="1"/>
  <c r="AV595" i="23" s="1"/>
  <c r="Y594" i="23" s="1"/>
  <c r="AF594" i="23" s="1"/>
  <c r="AO594" i="23" s="1"/>
  <c r="AV594" i="23" s="1"/>
  <c r="Y593" i="23" s="1"/>
  <c r="AF593" i="23" s="1"/>
  <c r="AO593" i="23" s="1"/>
  <c r="AV593" i="23" s="1"/>
  <c r="Y592" i="23" s="1"/>
  <c r="AF592" i="23" s="1"/>
  <c r="AO592" i="23" s="1"/>
  <c r="AV592" i="23" s="1"/>
  <c r="Y591" i="23" s="1"/>
  <c r="AF591" i="23" s="1"/>
  <c r="AO591" i="23" s="1"/>
  <c r="AV591" i="23" s="1"/>
  <c r="Y590" i="23" s="1"/>
  <c r="AF590" i="23" s="1"/>
  <c r="AO590" i="23" s="1"/>
  <c r="AV590" i="23" s="1"/>
  <c r="Y589" i="23" s="1"/>
  <c r="AF589" i="23" s="1"/>
  <c r="AO589" i="23" s="1"/>
  <c r="AV589" i="23" s="1"/>
  <c r="Y588" i="23" s="1"/>
  <c r="AF588" i="23" s="1"/>
  <c r="AO588" i="23" s="1"/>
  <c r="AV588" i="23" s="1"/>
  <c r="Y587" i="23" s="1"/>
  <c r="AF587" i="23" s="1"/>
  <c r="AO587" i="23" s="1"/>
  <c r="AV587" i="23" s="1"/>
  <c r="Y586" i="23" s="1"/>
  <c r="AF586" i="23" s="1"/>
  <c r="AO586" i="23" s="1"/>
  <c r="AV586" i="23" s="1"/>
  <c r="Y585" i="23" s="1"/>
  <c r="AF585" i="23" s="1"/>
  <c r="AO585" i="23" s="1"/>
  <c r="AV585" i="23" s="1"/>
  <c r="Y584" i="23" s="1"/>
  <c r="AF584" i="23" s="1"/>
  <c r="AO584" i="23" s="1"/>
  <c r="AV584" i="23" s="1"/>
  <c r="Y583" i="23" s="1"/>
  <c r="AF583" i="23" s="1"/>
  <c r="AO583" i="23" s="1"/>
  <c r="AV583" i="23" s="1"/>
  <c r="Y582" i="23" s="1"/>
  <c r="AF582" i="23" s="1"/>
  <c r="AO582" i="23" s="1"/>
  <c r="AV582" i="23" s="1"/>
  <c r="Y581" i="23" s="1"/>
  <c r="AF581" i="23" s="1"/>
  <c r="AO581" i="23" s="1"/>
  <c r="AV581" i="23" s="1"/>
  <c r="Y580" i="23" s="1"/>
  <c r="AF580" i="23" s="1"/>
  <c r="AO580" i="23" s="1"/>
  <c r="AV580" i="23" s="1"/>
  <c r="Y579" i="23" s="1"/>
  <c r="AF579" i="23" s="1"/>
  <c r="AO579" i="23" s="1"/>
  <c r="AV579" i="23" s="1"/>
  <c r="Y578" i="23" s="1"/>
  <c r="AF578" i="23" s="1"/>
  <c r="AO578" i="23" s="1"/>
  <c r="AV578" i="23" s="1"/>
  <c r="Y577" i="23" s="1"/>
  <c r="AF577" i="23" s="1"/>
  <c r="AO577" i="23" s="1"/>
  <c r="AV577" i="23" s="1"/>
  <c r="Y576" i="23" s="1"/>
  <c r="AF576" i="23" s="1"/>
  <c r="AO576" i="23" s="1"/>
  <c r="AV576" i="23" s="1"/>
  <c r="Y575" i="23" s="1"/>
  <c r="AF575" i="23" s="1"/>
  <c r="AO575" i="23" s="1"/>
  <c r="AV575" i="23" s="1"/>
  <c r="Y574" i="23" s="1"/>
  <c r="AF574" i="23" s="1"/>
  <c r="AO574" i="23" s="1"/>
  <c r="AV574" i="23" s="1"/>
  <c r="Y573" i="23" s="1"/>
  <c r="AF573" i="23" s="1"/>
  <c r="AO573" i="23" s="1"/>
  <c r="AV573" i="23" s="1"/>
  <c r="Y572" i="23" s="1"/>
  <c r="AF572" i="23" s="1"/>
  <c r="AO572" i="23" s="1"/>
  <c r="AV572" i="23" s="1"/>
  <c r="Y571" i="23" s="1"/>
  <c r="AF571" i="23" s="1"/>
  <c r="AO571" i="23" s="1"/>
  <c r="AV571" i="23" s="1"/>
  <c r="Y570" i="23" s="1"/>
  <c r="AF570" i="23" s="1"/>
  <c r="AO570" i="23" s="1"/>
  <c r="AV570" i="23" s="1"/>
  <c r="Y569" i="23" s="1"/>
  <c r="AF569" i="23" s="1"/>
  <c r="AO569" i="23" s="1"/>
  <c r="AV569" i="23" s="1"/>
  <c r="Y568" i="23" s="1"/>
  <c r="AF568" i="23" s="1"/>
  <c r="AO568" i="23" s="1"/>
  <c r="AV568" i="23" s="1"/>
  <c r="Y567" i="23" s="1"/>
  <c r="AF567" i="23" s="1"/>
  <c r="AO567" i="23" s="1"/>
  <c r="AV567" i="23" s="1"/>
  <c r="Y566" i="23" s="1"/>
  <c r="AF566" i="23" s="1"/>
  <c r="AO566" i="23" s="1"/>
  <c r="AV566" i="23" s="1"/>
  <c r="Y565" i="23" s="1"/>
  <c r="AF565" i="23" s="1"/>
  <c r="AO565" i="23" s="1"/>
  <c r="AV565" i="23" s="1"/>
  <c r="Y564" i="23" s="1"/>
  <c r="AF564" i="23" s="1"/>
  <c r="AO564" i="23" s="1"/>
  <c r="AV564" i="23" s="1"/>
  <c r="Y563" i="23" s="1"/>
  <c r="AF563" i="23" s="1"/>
  <c r="AO563" i="23" s="1"/>
  <c r="AV563" i="23" s="1"/>
  <c r="Y562" i="23" s="1"/>
  <c r="AF562" i="23" s="1"/>
  <c r="AO562" i="23" s="1"/>
  <c r="AV562" i="23" s="1"/>
  <c r="Y561" i="23" s="1"/>
  <c r="AF561" i="23" s="1"/>
  <c r="AO561" i="23" s="1"/>
  <c r="AV561" i="23" s="1"/>
  <c r="Y560" i="23" s="1"/>
  <c r="AF560" i="23" s="1"/>
  <c r="AO560" i="23" s="1"/>
  <c r="AV560" i="23" s="1"/>
  <c r="Y559" i="23" s="1"/>
  <c r="AF559" i="23" s="1"/>
  <c r="AO559" i="23" s="1"/>
  <c r="AV559" i="23" s="1"/>
  <c r="Y558" i="23" s="1"/>
  <c r="AF558" i="23" s="1"/>
  <c r="AO558" i="23" s="1"/>
  <c r="AV558" i="23" s="1"/>
  <c r="Y557" i="23" s="1"/>
  <c r="AF557" i="23" s="1"/>
  <c r="AO557" i="23" s="1"/>
  <c r="AV557" i="23" s="1"/>
  <c r="Y556" i="23" s="1"/>
  <c r="AF556" i="23" s="1"/>
  <c r="AO556" i="23" s="1"/>
  <c r="AV556" i="23" s="1"/>
  <c r="Y555" i="23" s="1"/>
  <c r="AF555" i="23" s="1"/>
  <c r="AO555" i="23" s="1"/>
  <c r="AV555" i="23" s="1"/>
  <c r="Y554" i="23" s="1"/>
  <c r="AF554" i="23" s="1"/>
  <c r="AO554" i="23" s="1"/>
  <c r="AV554" i="23" s="1"/>
  <c r="Y553" i="23" s="1"/>
  <c r="AF553" i="23" s="1"/>
  <c r="AO553" i="23" s="1"/>
  <c r="AV553" i="23" s="1"/>
  <c r="Y552" i="23" s="1"/>
  <c r="AF552" i="23" s="1"/>
  <c r="AO552" i="23" s="1"/>
  <c r="AV552" i="23" s="1"/>
  <c r="Y551" i="23" s="1"/>
  <c r="AF551" i="23" s="1"/>
  <c r="AO551" i="23" s="1"/>
  <c r="AV551" i="23" s="1"/>
  <c r="Y550" i="23" s="1"/>
  <c r="AF550" i="23" s="1"/>
  <c r="AO550" i="23" s="1"/>
  <c r="AV550" i="23" s="1"/>
  <c r="Y549" i="23" s="1"/>
  <c r="AF549" i="23" s="1"/>
  <c r="AO549" i="23" s="1"/>
  <c r="AV549" i="23" s="1"/>
  <c r="Y548" i="23" s="1"/>
  <c r="AF548" i="23" s="1"/>
  <c r="AO548" i="23" s="1"/>
  <c r="AV548" i="23" s="1"/>
  <c r="Y547" i="23" s="1"/>
  <c r="AF547" i="23" s="1"/>
  <c r="AO547" i="23" s="1"/>
  <c r="AV547" i="23" s="1"/>
  <c r="Y546" i="23" s="1"/>
  <c r="AF546" i="23" s="1"/>
  <c r="AO546" i="23" s="1"/>
  <c r="AV546" i="23" s="1"/>
  <c r="Y545" i="23" s="1"/>
  <c r="AF545" i="23" s="1"/>
  <c r="AO545" i="23" s="1"/>
  <c r="AV545" i="23" s="1"/>
  <c r="Y544" i="23" s="1"/>
  <c r="AF544" i="23" s="1"/>
  <c r="AO544" i="23" s="1"/>
  <c r="AV544" i="23" s="1"/>
  <c r="Y543" i="23" s="1"/>
  <c r="AF543" i="23" s="1"/>
  <c r="AO543" i="23" s="1"/>
  <c r="AV543" i="23" s="1"/>
  <c r="Y542" i="23" s="1"/>
  <c r="AF542" i="23" s="1"/>
  <c r="AO542" i="23" s="1"/>
  <c r="AV542" i="23" s="1"/>
  <c r="Y541" i="23" s="1"/>
  <c r="AF541" i="23" s="1"/>
  <c r="AO541" i="23" s="1"/>
  <c r="AV541" i="23" s="1"/>
  <c r="Y540" i="23" s="1"/>
  <c r="AF540" i="23" s="1"/>
  <c r="AO540" i="23" s="1"/>
  <c r="AV540" i="23" s="1"/>
  <c r="Y539" i="23" s="1"/>
  <c r="AF539" i="23" s="1"/>
  <c r="AO539" i="23" s="1"/>
  <c r="AV539" i="23" s="1"/>
  <c r="Y538" i="23" s="1"/>
  <c r="AF538" i="23" s="1"/>
  <c r="AO538" i="23" s="1"/>
  <c r="AV538" i="23" s="1"/>
  <c r="Y537" i="23" s="1"/>
  <c r="AF537" i="23" s="1"/>
  <c r="AO537" i="23" s="1"/>
  <c r="AV537" i="23" s="1"/>
  <c r="Y536" i="23" s="1"/>
  <c r="AF536" i="23" s="1"/>
  <c r="AO536" i="23" s="1"/>
  <c r="AV536" i="23" s="1"/>
  <c r="Y535" i="23" s="1"/>
  <c r="AF535" i="23" s="1"/>
  <c r="AO535" i="23" s="1"/>
  <c r="AV535" i="23" s="1"/>
  <c r="Y534" i="23" s="1"/>
  <c r="AF534" i="23" s="1"/>
  <c r="AO534" i="23" s="1"/>
  <c r="AV534" i="23" s="1"/>
  <c r="Y533" i="23" s="1"/>
  <c r="AF533" i="23" s="1"/>
  <c r="AO533" i="23" s="1"/>
  <c r="AV533" i="23" s="1"/>
  <c r="Y532" i="23" s="1"/>
  <c r="AF532" i="23" s="1"/>
  <c r="AO532" i="23" s="1"/>
  <c r="AV532" i="23" s="1"/>
  <c r="Y531" i="23" s="1"/>
  <c r="AF531" i="23" s="1"/>
  <c r="AO531" i="23" s="1"/>
  <c r="AV531" i="23" s="1"/>
  <c r="Y530" i="23" s="1"/>
  <c r="AF530" i="23" s="1"/>
  <c r="AO530" i="23" s="1"/>
  <c r="AV530" i="23" s="1"/>
  <c r="Y529" i="23" s="1"/>
  <c r="AF529" i="23" s="1"/>
  <c r="AO529" i="23" s="1"/>
  <c r="AV529" i="23" s="1"/>
  <c r="Y528" i="23" s="1"/>
  <c r="AF528" i="23" s="1"/>
  <c r="AO528" i="23" s="1"/>
  <c r="AV528" i="23" s="1"/>
  <c r="Y527" i="23" s="1"/>
  <c r="AF527" i="23" s="1"/>
  <c r="AO527" i="23" s="1"/>
  <c r="AV527" i="23" s="1"/>
  <c r="Y526" i="23" s="1"/>
  <c r="AF526" i="23" s="1"/>
  <c r="AO526" i="23" s="1"/>
  <c r="AV526" i="23" s="1"/>
  <c r="Y525" i="23" s="1"/>
  <c r="AF525" i="23" s="1"/>
  <c r="AO525" i="23" s="1"/>
  <c r="AV525" i="23" s="1"/>
  <c r="Y524" i="23" s="1"/>
  <c r="AF524" i="23" s="1"/>
  <c r="AO524" i="23" s="1"/>
  <c r="AV524" i="23" s="1"/>
  <c r="Y523" i="23" s="1"/>
  <c r="AF523" i="23" s="1"/>
  <c r="AO523" i="23" s="1"/>
  <c r="AV523" i="23" s="1"/>
  <c r="Y522" i="23" s="1"/>
  <c r="AF522" i="23" s="1"/>
  <c r="AO522" i="23" s="1"/>
  <c r="AV522" i="23" s="1"/>
  <c r="Y521" i="23" s="1"/>
  <c r="AF521" i="23" s="1"/>
  <c r="AO521" i="23" s="1"/>
  <c r="AV521" i="23" s="1"/>
  <c r="Y520" i="23" s="1"/>
  <c r="AF520" i="23" s="1"/>
  <c r="AO520" i="23" s="1"/>
  <c r="AV520" i="23" s="1"/>
  <c r="Y519" i="23" s="1"/>
  <c r="AF519" i="23" s="1"/>
  <c r="AO519" i="23" s="1"/>
  <c r="AV519" i="23" s="1"/>
  <c r="Y518" i="23" s="1"/>
  <c r="AF518" i="23" s="1"/>
  <c r="AO518" i="23" s="1"/>
  <c r="AV518" i="23" s="1"/>
  <c r="Y517" i="23" s="1"/>
  <c r="AF517" i="23" s="1"/>
  <c r="AO517" i="23" s="1"/>
  <c r="AV517" i="23" s="1"/>
  <c r="Y516" i="23" s="1"/>
  <c r="AF516" i="23" s="1"/>
  <c r="AO516" i="23" s="1"/>
  <c r="AV516" i="23" s="1"/>
  <c r="Y515" i="23" s="1"/>
  <c r="AF515" i="23" s="1"/>
  <c r="AO515" i="23" s="1"/>
  <c r="AV515" i="23" s="1"/>
  <c r="Y514" i="23" s="1"/>
  <c r="AF514" i="23" s="1"/>
  <c r="AO514" i="23" s="1"/>
  <c r="AV514" i="23" s="1"/>
  <c r="Y513" i="23" s="1"/>
  <c r="AF513" i="23" s="1"/>
  <c r="AO513" i="23" s="1"/>
  <c r="AV513" i="23" s="1"/>
  <c r="Y512" i="23" s="1"/>
  <c r="AF512" i="23" s="1"/>
  <c r="AO512" i="23" s="1"/>
  <c r="AV512" i="23" s="1"/>
  <c r="Y511" i="23" s="1"/>
  <c r="AF511" i="23" s="1"/>
  <c r="AO511" i="23" s="1"/>
  <c r="AV511" i="23" s="1"/>
  <c r="Y510" i="23" s="1"/>
  <c r="AF510" i="23" s="1"/>
  <c r="AO510" i="23" s="1"/>
  <c r="AV510" i="23" s="1"/>
  <c r="Y509" i="23" s="1"/>
  <c r="AF509" i="23" s="1"/>
  <c r="AO509" i="23" s="1"/>
  <c r="AV509" i="23" s="1"/>
  <c r="Y508" i="23" s="1"/>
  <c r="AF508" i="23" s="1"/>
  <c r="AO508" i="23" s="1"/>
  <c r="AV508" i="23" s="1"/>
  <c r="Y507" i="23" s="1"/>
  <c r="AF507" i="23" s="1"/>
  <c r="AO507" i="23" s="1"/>
  <c r="AV507" i="23" s="1"/>
  <c r="Y506" i="23" s="1"/>
  <c r="AF506" i="23" s="1"/>
  <c r="AO506" i="23" s="1"/>
  <c r="AV506" i="23" s="1"/>
  <c r="Y505" i="23" s="1"/>
  <c r="AF505" i="23" s="1"/>
  <c r="AO505" i="23" s="1"/>
  <c r="AV505" i="23" s="1"/>
  <c r="Y504" i="23" s="1"/>
  <c r="AF504" i="23" s="1"/>
  <c r="AO504" i="23" s="1"/>
  <c r="AV504" i="23" s="1"/>
  <c r="Y503" i="23" s="1"/>
  <c r="AF503" i="23" s="1"/>
  <c r="AO503" i="23" s="1"/>
  <c r="AV503" i="23" s="1"/>
  <c r="Y502" i="23" s="1"/>
  <c r="AF502" i="23" s="1"/>
  <c r="AO502" i="23" s="1"/>
  <c r="AV502" i="23" s="1"/>
  <c r="Y501" i="23" s="1"/>
  <c r="AF501" i="23" s="1"/>
  <c r="AO501" i="23" s="1"/>
  <c r="AV501" i="23" s="1"/>
  <c r="Y500" i="23" s="1"/>
  <c r="AF500" i="23" s="1"/>
  <c r="AO500" i="23" s="1"/>
  <c r="AV500" i="23" s="1"/>
  <c r="Y499" i="23" s="1"/>
  <c r="AF499" i="23" s="1"/>
  <c r="AO499" i="23" s="1"/>
  <c r="AV499" i="23" s="1"/>
  <c r="Y498" i="23" s="1"/>
  <c r="AF498" i="23" s="1"/>
  <c r="AO498" i="23" s="1"/>
  <c r="AV498" i="23" s="1"/>
  <c r="Y497" i="23" s="1"/>
  <c r="AF497" i="23" s="1"/>
  <c r="AO497" i="23" s="1"/>
  <c r="AV497" i="23" s="1"/>
  <c r="Y496" i="23" s="1"/>
  <c r="AF496" i="23" s="1"/>
  <c r="AO496" i="23" s="1"/>
  <c r="AV496" i="23" s="1"/>
  <c r="Y495" i="23" s="1"/>
  <c r="AF495" i="23" s="1"/>
  <c r="AO495" i="23" s="1"/>
  <c r="AV495" i="23" s="1"/>
  <c r="Y494" i="23" s="1"/>
  <c r="AF494" i="23" s="1"/>
  <c r="AO494" i="23" s="1"/>
  <c r="AV494" i="23" s="1"/>
  <c r="Y493" i="23" s="1"/>
  <c r="AF493" i="23" s="1"/>
  <c r="AO493" i="23" s="1"/>
  <c r="AV493" i="23" s="1"/>
  <c r="Y492" i="23" s="1"/>
  <c r="AF492" i="23" s="1"/>
  <c r="AO492" i="23" s="1"/>
  <c r="AV492" i="23" s="1"/>
  <c r="Y491" i="23" s="1"/>
  <c r="AF491" i="23" s="1"/>
  <c r="AO491" i="23" s="1"/>
  <c r="AV491" i="23" s="1"/>
  <c r="Y490" i="23" s="1"/>
  <c r="AF490" i="23" s="1"/>
  <c r="AO490" i="23" s="1"/>
  <c r="AV490" i="23" s="1"/>
  <c r="Y489" i="23" s="1"/>
  <c r="AF489" i="23" s="1"/>
  <c r="AO489" i="23" s="1"/>
  <c r="AV489" i="23" s="1"/>
  <c r="Y488" i="23" s="1"/>
  <c r="AF488" i="23" s="1"/>
  <c r="AO488" i="23" s="1"/>
  <c r="AV488" i="23" s="1"/>
  <c r="Y487" i="23" s="1"/>
  <c r="AF487" i="23" s="1"/>
  <c r="AO487" i="23" s="1"/>
  <c r="AV487" i="23" s="1"/>
  <c r="Y486" i="23" s="1"/>
  <c r="AF486" i="23" s="1"/>
  <c r="AO486" i="23" s="1"/>
  <c r="AV486" i="23" s="1"/>
  <c r="Y485" i="23" s="1"/>
  <c r="AF485" i="23" s="1"/>
  <c r="AO485" i="23" s="1"/>
  <c r="AV485" i="23" s="1"/>
  <c r="Y484" i="23" s="1"/>
  <c r="AF484" i="23" s="1"/>
  <c r="AO484" i="23" s="1"/>
  <c r="AV484" i="23" s="1"/>
  <c r="Y483" i="23" s="1"/>
  <c r="AF483" i="23" s="1"/>
  <c r="AO483" i="23" s="1"/>
  <c r="AV483" i="23" s="1"/>
  <c r="Y482" i="23" s="1"/>
  <c r="AF482" i="23" s="1"/>
  <c r="AO482" i="23" s="1"/>
  <c r="AV482" i="23" s="1"/>
  <c r="Y481" i="23" s="1"/>
  <c r="AF481" i="23" s="1"/>
  <c r="AO481" i="23" s="1"/>
  <c r="AV481" i="23" s="1"/>
  <c r="Y480" i="23" s="1"/>
  <c r="AF480" i="23" s="1"/>
  <c r="AO480" i="23" s="1"/>
  <c r="AV480" i="23" s="1"/>
  <c r="Y479" i="23" s="1"/>
  <c r="AF479" i="23" s="1"/>
  <c r="AO479" i="23" s="1"/>
  <c r="AV479" i="23" s="1"/>
  <c r="Y478" i="23" s="1"/>
  <c r="AF478" i="23" s="1"/>
  <c r="AO478" i="23" s="1"/>
  <c r="AV478" i="23" s="1"/>
  <c r="Y477" i="23" s="1"/>
  <c r="AF477" i="23" s="1"/>
  <c r="AO477" i="23" s="1"/>
  <c r="AV477" i="23" s="1"/>
  <c r="Y476" i="23" s="1"/>
  <c r="AF476" i="23" s="1"/>
  <c r="AO476" i="23" s="1"/>
  <c r="AV476" i="23" s="1"/>
  <c r="Y475" i="23" s="1"/>
  <c r="AF475" i="23" s="1"/>
  <c r="AO475" i="23" s="1"/>
  <c r="AV475" i="23" s="1"/>
  <c r="Y474" i="23" s="1"/>
  <c r="AF474" i="23" s="1"/>
  <c r="AO474" i="23" s="1"/>
  <c r="AV474" i="23" s="1"/>
  <c r="Y473" i="23" s="1"/>
  <c r="AF473" i="23" s="1"/>
  <c r="AO473" i="23" s="1"/>
  <c r="AV473" i="23" s="1"/>
  <c r="Y472" i="23" s="1"/>
  <c r="AF472" i="23" s="1"/>
  <c r="AO472" i="23" s="1"/>
  <c r="AV472" i="23" s="1"/>
  <c r="Y471" i="23" s="1"/>
  <c r="AF471" i="23" s="1"/>
  <c r="AO471" i="23" s="1"/>
  <c r="AV471" i="23" s="1"/>
  <c r="Y470" i="23" s="1"/>
  <c r="AF470" i="23" s="1"/>
  <c r="AO470" i="23" s="1"/>
  <c r="AV470" i="23" s="1"/>
  <c r="Y469" i="23" s="1"/>
  <c r="AF469" i="23" s="1"/>
  <c r="AO469" i="23" s="1"/>
  <c r="AV469" i="23" s="1"/>
  <c r="Y468" i="23" s="1"/>
  <c r="AF468" i="23" s="1"/>
  <c r="AO468" i="23" s="1"/>
  <c r="AV468" i="23" s="1"/>
  <c r="Y467" i="23" s="1"/>
  <c r="AF467" i="23" s="1"/>
  <c r="AO467" i="23" s="1"/>
  <c r="AV467" i="23" s="1"/>
  <c r="Y466" i="23" s="1"/>
  <c r="AF466" i="23" s="1"/>
  <c r="AO466" i="23" s="1"/>
  <c r="AV466" i="23" s="1"/>
  <c r="Y465" i="23" s="1"/>
  <c r="AF465" i="23" s="1"/>
  <c r="AO465" i="23" s="1"/>
  <c r="AV465" i="23" s="1"/>
  <c r="Y464" i="23" s="1"/>
  <c r="AF464" i="23" s="1"/>
  <c r="AO464" i="23" s="1"/>
  <c r="AV464" i="23" s="1"/>
  <c r="Y463" i="23" s="1"/>
  <c r="AF463" i="23" s="1"/>
  <c r="AO463" i="23" s="1"/>
  <c r="AV463" i="23" s="1"/>
  <c r="Y462" i="23" s="1"/>
  <c r="AF462" i="23" s="1"/>
  <c r="AO462" i="23" s="1"/>
  <c r="AV462" i="23" s="1"/>
  <c r="Y461" i="23" s="1"/>
  <c r="AF461" i="23" s="1"/>
  <c r="AO461" i="23" s="1"/>
  <c r="AV461" i="23" s="1"/>
  <c r="Y460" i="23" s="1"/>
  <c r="AF460" i="23" s="1"/>
  <c r="AO460" i="23" s="1"/>
  <c r="AV460" i="23" s="1"/>
  <c r="Y459" i="23" s="1"/>
  <c r="AF459" i="23" s="1"/>
  <c r="AO459" i="23" s="1"/>
  <c r="AV459" i="23" s="1"/>
  <c r="Y458" i="23" s="1"/>
  <c r="AF458" i="23" s="1"/>
  <c r="AO458" i="23" s="1"/>
  <c r="AV458" i="23" s="1"/>
  <c r="Y457" i="23" s="1"/>
  <c r="AF457" i="23" s="1"/>
  <c r="AO457" i="23" s="1"/>
  <c r="AV457" i="23" s="1"/>
  <c r="Y456" i="23" s="1"/>
  <c r="AF456" i="23" s="1"/>
  <c r="AO456" i="23" s="1"/>
  <c r="AV456" i="23" s="1"/>
  <c r="Y455" i="23" s="1"/>
  <c r="AF455" i="23" s="1"/>
  <c r="AO455" i="23" s="1"/>
  <c r="AV455" i="23" s="1"/>
  <c r="Y454" i="23" s="1"/>
  <c r="AF454" i="23" s="1"/>
  <c r="AO454" i="23" s="1"/>
  <c r="AV454" i="23" s="1"/>
  <c r="Y453" i="23" s="1"/>
  <c r="AF453" i="23" s="1"/>
  <c r="AO453" i="23" s="1"/>
  <c r="AV453" i="23" s="1"/>
  <c r="Y452" i="23" s="1"/>
  <c r="AF452" i="23" s="1"/>
  <c r="AO452" i="23" s="1"/>
  <c r="AV452" i="23" s="1"/>
  <c r="Y451" i="23" s="1"/>
  <c r="AF451" i="23" s="1"/>
  <c r="AO451" i="23" s="1"/>
  <c r="AV451" i="23" s="1"/>
  <c r="Y450" i="23" s="1"/>
  <c r="AF450" i="23" s="1"/>
  <c r="AO450" i="23" s="1"/>
  <c r="AV450" i="23" s="1"/>
  <c r="Y449" i="23" s="1"/>
  <c r="AF449" i="23" s="1"/>
  <c r="AO449" i="23" s="1"/>
  <c r="AV449" i="23" s="1"/>
  <c r="Y448" i="23" s="1"/>
  <c r="AF448" i="23" s="1"/>
  <c r="AO448" i="23" s="1"/>
  <c r="AV448" i="23" s="1"/>
  <c r="Y447" i="23" s="1"/>
  <c r="AF447" i="23" s="1"/>
  <c r="AO447" i="23" s="1"/>
  <c r="AV447" i="23" s="1"/>
  <c r="Y446" i="23" s="1"/>
  <c r="AF446" i="23" s="1"/>
  <c r="AO446" i="23" s="1"/>
  <c r="AV446" i="23" s="1"/>
  <c r="Y445" i="23" s="1"/>
  <c r="AF445" i="23" s="1"/>
  <c r="AO445" i="23" s="1"/>
  <c r="AV445" i="23" s="1"/>
  <c r="Y444" i="23" s="1"/>
  <c r="AF444" i="23" s="1"/>
  <c r="AO444" i="23" s="1"/>
  <c r="AV444" i="23" s="1"/>
  <c r="Y443" i="23" s="1"/>
  <c r="AF443" i="23" s="1"/>
  <c r="AO443" i="23" s="1"/>
  <c r="AV443" i="23" s="1"/>
  <c r="Y442" i="23" s="1"/>
  <c r="AF442" i="23" s="1"/>
  <c r="AO442" i="23" s="1"/>
  <c r="AV442" i="23" s="1"/>
  <c r="Y441" i="23" s="1"/>
  <c r="AF441" i="23" s="1"/>
  <c r="AO441" i="23" s="1"/>
  <c r="AV441" i="23" s="1"/>
  <c r="Y440" i="23" s="1"/>
  <c r="AF440" i="23" s="1"/>
  <c r="AO440" i="23" s="1"/>
  <c r="AV440" i="23" s="1"/>
  <c r="Y439" i="23" s="1"/>
  <c r="AF439" i="23" s="1"/>
  <c r="AO439" i="23" s="1"/>
  <c r="AV439" i="23" s="1"/>
  <c r="Y438" i="23" s="1"/>
  <c r="AF438" i="23" s="1"/>
  <c r="AO438" i="23" s="1"/>
  <c r="AV438" i="23" s="1"/>
  <c r="Y437" i="23" s="1"/>
  <c r="AF437" i="23" s="1"/>
  <c r="AO437" i="23" s="1"/>
  <c r="AV437" i="23" s="1"/>
  <c r="Y436" i="23" s="1"/>
  <c r="AF436" i="23" s="1"/>
  <c r="AO436" i="23" s="1"/>
  <c r="AV436" i="23" s="1"/>
  <c r="Y435" i="23" s="1"/>
  <c r="AF435" i="23" s="1"/>
  <c r="AO435" i="23" s="1"/>
  <c r="AV435" i="23" s="1"/>
  <c r="Y434" i="23" s="1"/>
  <c r="AF434" i="23" s="1"/>
  <c r="AO434" i="23" s="1"/>
  <c r="AV434" i="23" s="1"/>
  <c r="Y433" i="23" s="1"/>
  <c r="AF433" i="23" s="1"/>
  <c r="AO433" i="23" s="1"/>
  <c r="AV433" i="23" s="1"/>
  <c r="Y432" i="23" s="1"/>
  <c r="AF432" i="23" s="1"/>
  <c r="AO432" i="23" s="1"/>
  <c r="AV432" i="23" s="1"/>
  <c r="Y431" i="23" s="1"/>
  <c r="AF431" i="23" s="1"/>
  <c r="AO431" i="23" s="1"/>
  <c r="AV431" i="23" s="1"/>
  <c r="Y430" i="23" s="1"/>
  <c r="AF430" i="23" s="1"/>
  <c r="AO430" i="23" s="1"/>
  <c r="AV430" i="23" s="1"/>
  <c r="Y429" i="23" s="1"/>
  <c r="AF429" i="23" s="1"/>
  <c r="AO429" i="23" s="1"/>
  <c r="AV429" i="23" s="1"/>
  <c r="Y428" i="23" s="1"/>
  <c r="AF428" i="23" s="1"/>
  <c r="AO428" i="23" s="1"/>
  <c r="AV428" i="23" s="1"/>
  <c r="Y427" i="23" s="1"/>
  <c r="AF427" i="23" s="1"/>
  <c r="AO427" i="23" s="1"/>
  <c r="AV427" i="23" s="1"/>
  <c r="Y426" i="23" s="1"/>
  <c r="AF426" i="23" s="1"/>
  <c r="AO426" i="23" s="1"/>
  <c r="AV426" i="23" s="1"/>
  <c r="Y425" i="23" s="1"/>
  <c r="AF425" i="23" s="1"/>
  <c r="AO425" i="23" s="1"/>
  <c r="AV425" i="23" s="1"/>
  <c r="Y424" i="23" s="1"/>
  <c r="AF424" i="23" s="1"/>
  <c r="AO424" i="23" s="1"/>
  <c r="AV424" i="23" s="1"/>
  <c r="Y423" i="23" s="1"/>
  <c r="AF423" i="23" s="1"/>
  <c r="AO423" i="23" s="1"/>
  <c r="AV423" i="23" s="1"/>
  <c r="Y422" i="23" s="1"/>
  <c r="AF422" i="23" s="1"/>
  <c r="AO422" i="23" s="1"/>
  <c r="AV422" i="23" s="1"/>
  <c r="Y421" i="23" s="1"/>
  <c r="AF421" i="23" s="1"/>
  <c r="AO421" i="23" s="1"/>
  <c r="AV421" i="23" s="1"/>
  <c r="Y420" i="23" s="1"/>
  <c r="AF420" i="23" s="1"/>
  <c r="AO420" i="23" s="1"/>
  <c r="AV420" i="23" s="1"/>
  <c r="Y419" i="23" s="1"/>
  <c r="AF419" i="23" s="1"/>
  <c r="AO419" i="23" s="1"/>
  <c r="AV419" i="23" s="1"/>
  <c r="Y418" i="23" s="1"/>
  <c r="AF418" i="23" s="1"/>
  <c r="AO418" i="23" s="1"/>
  <c r="AV418" i="23" s="1"/>
  <c r="Y417" i="23" s="1"/>
  <c r="AF417" i="23" s="1"/>
  <c r="AO417" i="23" s="1"/>
  <c r="AV417" i="23" s="1"/>
  <c r="AD816" i="23"/>
  <c r="AM816" i="23" s="1"/>
  <c r="AT816" i="23" s="1"/>
  <c r="W815" i="23" s="1"/>
  <c r="AD815" i="23" s="1"/>
  <c r="AM815" i="23" s="1"/>
  <c r="AT815" i="23" s="1"/>
  <c r="W814" i="23" s="1"/>
  <c r="AD814" i="23" s="1"/>
  <c r="AM814" i="23" s="1"/>
  <c r="AT814" i="23" s="1"/>
  <c r="W813" i="23" s="1"/>
  <c r="AD813" i="23" s="1"/>
  <c r="AM813" i="23" s="1"/>
  <c r="AT813" i="23" s="1"/>
  <c r="W812" i="23" s="1"/>
  <c r="AD812" i="23" s="1"/>
  <c r="AM812" i="23" s="1"/>
  <c r="AT812" i="23" s="1"/>
  <c r="W811" i="23" s="1"/>
  <c r="AD811" i="23" s="1"/>
  <c r="AM811" i="23" s="1"/>
  <c r="AT811" i="23" s="1"/>
  <c r="W810" i="23" s="1"/>
  <c r="AD810" i="23" s="1"/>
  <c r="AM810" i="23" s="1"/>
  <c r="AT810" i="23" s="1"/>
  <c r="W809" i="23" s="1"/>
  <c r="AD809" i="23" s="1"/>
  <c r="AM809" i="23" s="1"/>
  <c r="AT809" i="23" s="1"/>
  <c r="W808" i="23" s="1"/>
  <c r="AD808" i="23" s="1"/>
  <c r="AM808" i="23" s="1"/>
  <c r="AT808" i="23" s="1"/>
  <c r="W807" i="23" s="1"/>
  <c r="AD807" i="23" s="1"/>
  <c r="AM807" i="23" s="1"/>
  <c r="AT807" i="23" s="1"/>
  <c r="W806" i="23" s="1"/>
  <c r="AD806" i="23" s="1"/>
  <c r="AM806" i="23" s="1"/>
  <c r="AT806" i="23" s="1"/>
  <c r="W805" i="23" s="1"/>
  <c r="AD805" i="23" s="1"/>
  <c r="AM805" i="23" s="1"/>
  <c r="AT805" i="23" s="1"/>
  <c r="W804" i="23" s="1"/>
  <c r="AD804" i="23" s="1"/>
  <c r="AM804" i="23" s="1"/>
  <c r="AT804" i="23" s="1"/>
  <c r="W803" i="23" s="1"/>
  <c r="AD803" i="23" s="1"/>
  <c r="AM803" i="23" s="1"/>
  <c r="AT803" i="23" s="1"/>
  <c r="W802" i="23" s="1"/>
  <c r="AD802" i="23" s="1"/>
  <c r="AM802" i="23" s="1"/>
  <c r="AT802" i="23" s="1"/>
  <c r="W801" i="23" s="1"/>
  <c r="AD801" i="23" s="1"/>
  <c r="AM801" i="23" s="1"/>
  <c r="AT801" i="23" s="1"/>
  <c r="W800" i="23" s="1"/>
  <c r="AD800" i="23" s="1"/>
  <c r="AM800" i="23" s="1"/>
  <c r="AT800" i="23" s="1"/>
  <c r="W799" i="23" s="1"/>
  <c r="AD799" i="23" s="1"/>
  <c r="AM799" i="23" s="1"/>
  <c r="AT799" i="23" s="1"/>
  <c r="W798" i="23" s="1"/>
  <c r="AD798" i="23" s="1"/>
  <c r="AM798" i="23" s="1"/>
  <c r="AT798" i="23" s="1"/>
  <c r="W797" i="23" s="1"/>
  <c r="AD797" i="23" s="1"/>
  <c r="AM797" i="23" s="1"/>
  <c r="AT797" i="23" s="1"/>
  <c r="W796" i="23" s="1"/>
  <c r="AD796" i="23" s="1"/>
  <c r="AM796" i="23" s="1"/>
  <c r="AT796" i="23" s="1"/>
  <c r="W795" i="23" s="1"/>
  <c r="AD795" i="23" s="1"/>
  <c r="AM795" i="23" s="1"/>
  <c r="AT795" i="23" s="1"/>
  <c r="W794" i="23" s="1"/>
  <c r="AD794" i="23" s="1"/>
  <c r="AM794" i="23" s="1"/>
  <c r="AT794" i="23" s="1"/>
  <c r="W793" i="23" s="1"/>
  <c r="AD793" i="23" s="1"/>
  <c r="AM793" i="23" s="1"/>
  <c r="AT793" i="23" s="1"/>
  <c r="W792" i="23" s="1"/>
  <c r="AD792" i="23" s="1"/>
  <c r="AM792" i="23" s="1"/>
  <c r="AT792" i="23" s="1"/>
  <c r="W791" i="23" s="1"/>
  <c r="AD791" i="23" s="1"/>
  <c r="AM791" i="23" s="1"/>
  <c r="AT791" i="23" s="1"/>
  <c r="W790" i="23" s="1"/>
  <c r="AD790" i="23" s="1"/>
  <c r="AM790" i="23" s="1"/>
  <c r="AT790" i="23" s="1"/>
  <c r="W789" i="23" s="1"/>
  <c r="AD789" i="23" s="1"/>
  <c r="AM789" i="23" s="1"/>
  <c r="AT789" i="23" s="1"/>
  <c r="W788" i="23" s="1"/>
  <c r="AD788" i="23" s="1"/>
  <c r="AM788" i="23" s="1"/>
  <c r="AT788" i="23" s="1"/>
  <c r="W787" i="23" s="1"/>
  <c r="AD787" i="23" s="1"/>
  <c r="AM787" i="23" s="1"/>
  <c r="AT787" i="23" s="1"/>
  <c r="W786" i="23" s="1"/>
  <c r="AD786" i="23" s="1"/>
  <c r="AM786" i="23" s="1"/>
  <c r="AT786" i="23" s="1"/>
  <c r="W785" i="23" s="1"/>
  <c r="AD785" i="23" s="1"/>
  <c r="AM785" i="23" s="1"/>
  <c r="AT785" i="23" s="1"/>
  <c r="W784" i="23" s="1"/>
  <c r="AD784" i="23" s="1"/>
  <c r="AM784" i="23" s="1"/>
  <c r="AT784" i="23" s="1"/>
  <c r="W783" i="23" s="1"/>
  <c r="AD783" i="23" s="1"/>
  <c r="AM783" i="23" s="1"/>
  <c r="AT783" i="23" s="1"/>
  <c r="W782" i="23" s="1"/>
  <c r="AD782" i="23" s="1"/>
  <c r="AM782" i="23" s="1"/>
  <c r="AT782" i="23" s="1"/>
  <c r="W781" i="23" s="1"/>
  <c r="AD781" i="23" s="1"/>
  <c r="AM781" i="23" s="1"/>
  <c r="AT781" i="23" s="1"/>
  <c r="W780" i="23" s="1"/>
  <c r="AD780" i="23" s="1"/>
  <c r="AM780" i="23" s="1"/>
  <c r="AT780" i="23" s="1"/>
  <c r="W779" i="23" s="1"/>
  <c r="AD779" i="23" s="1"/>
  <c r="AM779" i="23" s="1"/>
  <c r="AT779" i="23" s="1"/>
  <c r="W778" i="23" s="1"/>
  <c r="AD778" i="23" s="1"/>
  <c r="AM778" i="23" s="1"/>
  <c r="AT778" i="23" s="1"/>
  <c r="W777" i="23" s="1"/>
  <c r="AD777" i="23" s="1"/>
  <c r="AM777" i="23" s="1"/>
  <c r="AT777" i="23" s="1"/>
  <c r="W776" i="23" s="1"/>
  <c r="AD776" i="23" s="1"/>
  <c r="AM776" i="23" s="1"/>
  <c r="AT776" i="23" s="1"/>
  <c r="W775" i="23" s="1"/>
  <c r="AD775" i="23" s="1"/>
  <c r="AM775" i="23" s="1"/>
  <c r="AT775" i="23" s="1"/>
  <c r="W774" i="23" s="1"/>
  <c r="AD774" i="23" s="1"/>
  <c r="AM774" i="23" s="1"/>
  <c r="AT774" i="23" s="1"/>
  <c r="W773" i="23" s="1"/>
  <c r="AD773" i="23" s="1"/>
  <c r="AM773" i="23" s="1"/>
  <c r="AT773" i="23" s="1"/>
  <c r="W772" i="23" s="1"/>
  <c r="AD772" i="23" s="1"/>
  <c r="AM772" i="23" s="1"/>
  <c r="AT772" i="23" s="1"/>
  <c r="W771" i="23" s="1"/>
  <c r="AD771" i="23" s="1"/>
  <c r="AM771" i="23" s="1"/>
  <c r="AT771" i="23" s="1"/>
  <c r="W770" i="23" s="1"/>
  <c r="AD770" i="23" s="1"/>
  <c r="AM770" i="23" s="1"/>
  <c r="AT770" i="23" s="1"/>
  <c r="W769" i="23" s="1"/>
  <c r="AD769" i="23" s="1"/>
  <c r="AM769" i="23" s="1"/>
  <c r="AT769" i="23" s="1"/>
  <c r="W768" i="23" s="1"/>
  <c r="AD768" i="23" s="1"/>
  <c r="AM768" i="23" s="1"/>
  <c r="AT768" i="23" s="1"/>
  <c r="W767" i="23" s="1"/>
  <c r="AD767" i="23" s="1"/>
  <c r="AM767" i="23" s="1"/>
  <c r="AT767" i="23" s="1"/>
  <c r="W766" i="23" s="1"/>
  <c r="AD766" i="23" s="1"/>
  <c r="AM766" i="23" s="1"/>
  <c r="AT766" i="23" s="1"/>
  <c r="W765" i="23" s="1"/>
  <c r="AD765" i="23" s="1"/>
  <c r="AM765" i="23" s="1"/>
  <c r="AT765" i="23" s="1"/>
  <c r="W764" i="23" s="1"/>
  <c r="AD764" i="23" s="1"/>
  <c r="AM764" i="23" s="1"/>
  <c r="AT764" i="23" s="1"/>
  <c r="W763" i="23" s="1"/>
  <c r="AD763" i="23" s="1"/>
  <c r="AM763" i="23" s="1"/>
  <c r="AT763" i="23" s="1"/>
  <c r="W762" i="23" s="1"/>
  <c r="AD762" i="23" s="1"/>
  <c r="AM762" i="23" s="1"/>
  <c r="AT762" i="23" s="1"/>
  <c r="W761" i="23" s="1"/>
  <c r="AD761" i="23" s="1"/>
  <c r="AM761" i="23" s="1"/>
  <c r="AT761" i="23" s="1"/>
  <c r="W760" i="23" s="1"/>
  <c r="AD760" i="23" s="1"/>
  <c r="AM760" i="23" s="1"/>
  <c r="AT760" i="23" s="1"/>
  <c r="W759" i="23" s="1"/>
  <c r="AD759" i="23" s="1"/>
  <c r="AM759" i="23" s="1"/>
  <c r="AT759" i="23" s="1"/>
  <c r="W758" i="23" s="1"/>
  <c r="AD758" i="23" s="1"/>
  <c r="AM758" i="23" s="1"/>
  <c r="AT758" i="23" s="1"/>
  <c r="W757" i="23" s="1"/>
  <c r="AD757" i="23" s="1"/>
  <c r="AM757" i="23" s="1"/>
  <c r="AT757" i="23" s="1"/>
  <c r="W756" i="23" s="1"/>
  <c r="AD756" i="23" s="1"/>
  <c r="AM756" i="23" s="1"/>
  <c r="AT756" i="23" s="1"/>
  <c r="W755" i="23" s="1"/>
  <c r="AD755" i="23" s="1"/>
  <c r="AM755" i="23" s="1"/>
  <c r="AT755" i="23" s="1"/>
  <c r="W754" i="23" s="1"/>
  <c r="AD754" i="23" s="1"/>
  <c r="AM754" i="23" s="1"/>
  <c r="AT754" i="23" s="1"/>
  <c r="W753" i="23" s="1"/>
  <c r="AD753" i="23" s="1"/>
  <c r="AM753" i="23" s="1"/>
  <c r="AT753" i="23" s="1"/>
  <c r="W752" i="23" s="1"/>
  <c r="AD752" i="23" s="1"/>
  <c r="AM752" i="23" s="1"/>
  <c r="AT752" i="23" s="1"/>
  <c r="W751" i="23" s="1"/>
  <c r="AD751" i="23" s="1"/>
  <c r="AM751" i="23" s="1"/>
  <c r="AT751" i="23" s="1"/>
  <c r="W750" i="23" s="1"/>
  <c r="AD750" i="23" s="1"/>
  <c r="AM750" i="23" s="1"/>
  <c r="AT750" i="23" s="1"/>
  <c r="W749" i="23" s="1"/>
  <c r="AD749" i="23" s="1"/>
  <c r="AM749" i="23" s="1"/>
  <c r="AT749" i="23" s="1"/>
  <c r="W748" i="23" s="1"/>
  <c r="AD748" i="23" s="1"/>
  <c r="AM748" i="23" s="1"/>
  <c r="AT748" i="23" s="1"/>
  <c r="W747" i="23" s="1"/>
  <c r="AD747" i="23" s="1"/>
  <c r="AM747" i="23" s="1"/>
  <c r="AT747" i="23" s="1"/>
  <c r="W746" i="23" s="1"/>
  <c r="AD746" i="23" s="1"/>
  <c r="AM746" i="23" s="1"/>
  <c r="AT746" i="23" s="1"/>
  <c r="W745" i="23" s="1"/>
  <c r="AD745" i="23" s="1"/>
  <c r="AM745" i="23" s="1"/>
  <c r="AT745" i="23" s="1"/>
  <c r="W744" i="23" s="1"/>
  <c r="AD744" i="23" s="1"/>
  <c r="AM744" i="23" s="1"/>
  <c r="AT744" i="23" s="1"/>
  <c r="W743" i="23" s="1"/>
  <c r="AD743" i="23" s="1"/>
  <c r="AM743" i="23" s="1"/>
  <c r="AT743" i="23" s="1"/>
  <c r="W742" i="23" s="1"/>
  <c r="AD742" i="23" s="1"/>
  <c r="AM742" i="23" s="1"/>
  <c r="AT742" i="23" s="1"/>
  <c r="W741" i="23" s="1"/>
  <c r="AD741" i="23" s="1"/>
  <c r="AM741" i="23" s="1"/>
  <c r="AT741" i="23" s="1"/>
  <c r="W740" i="23" s="1"/>
  <c r="AD740" i="23" s="1"/>
  <c r="AM740" i="23" s="1"/>
  <c r="AT740" i="23" s="1"/>
  <c r="W739" i="23" s="1"/>
  <c r="AD739" i="23" s="1"/>
  <c r="AM739" i="23" s="1"/>
  <c r="AT739" i="23" s="1"/>
  <c r="W738" i="23" s="1"/>
  <c r="AD738" i="23" s="1"/>
  <c r="AM738" i="23" s="1"/>
  <c r="AT738" i="23" s="1"/>
  <c r="W737" i="23" s="1"/>
  <c r="AD737" i="23" s="1"/>
  <c r="AM737" i="23" s="1"/>
  <c r="AT737" i="23" s="1"/>
  <c r="W736" i="23" s="1"/>
  <c r="AD736" i="23" s="1"/>
  <c r="AM736" i="23" s="1"/>
  <c r="AT736" i="23" s="1"/>
  <c r="W735" i="23" s="1"/>
  <c r="AD735" i="23" s="1"/>
  <c r="AM735" i="23" s="1"/>
  <c r="AT735" i="23" s="1"/>
  <c r="W734" i="23" s="1"/>
  <c r="AD734" i="23" s="1"/>
  <c r="AM734" i="23" s="1"/>
  <c r="AT734" i="23" s="1"/>
  <c r="W733" i="23" s="1"/>
  <c r="AD733" i="23" s="1"/>
  <c r="AM733" i="23" s="1"/>
  <c r="AT733" i="23" s="1"/>
  <c r="W732" i="23" s="1"/>
  <c r="AD732" i="23" s="1"/>
  <c r="AM732" i="23" s="1"/>
  <c r="AT732" i="23" s="1"/>
  <c r="W731" i="23" s="1"/>
  <c r="AD731" i="23" s="1"/>
  <c r="AM731" i="23" s="1"/>
  <c r="AT731" i="23" s="1"/>
  <c r="W730" i="23" s="1"/>
  <c r="AD730" i="23" s="1"/>
  <c r="AM730" i="23" s="1"/>
  <c r="AT730" i="23" s="1"/>
  <c r="W729" i="23" s="1"/>
  <c r="AD729" i="23" s="1"/>
  <c r="AM729" i="23" s="1"/>
  <c r="AT729" i="23" s="1"/>
  <c r="W728" i="23" s="1"/>
  <c r="AD728" i="23" s="1"/>
  <c r="AM728" i="23" s="1"/>
  <c r="AT728" i="23" s="1"/>
  <c r="W727" i="23" s="1"/>
  <c r="AD727" i="23" s="1"/>
  <c r="AM727" i="23" s="1"/>
  <c r="AT727" i="23" s="1"/>
  <c r="W726" i="23" s="1"/>
  <c r="AD726" i="23" s="1"/>
  <c r="AM726" i="23" s="1"/>
  <c r="AT726" i="23" s="1"/>
  <c r="W725" i="23" s="1"/>
  <c r="AD725" i="23" s="1"/>
  <c r="AM725" i="23" s="1"/>
  <c r="AT725" i="23" s="1"/>
  <c r="W724" i="23" s="1"/>
  <c r="AD724" i="23" s="1"/>
  <c r="AM724" i="23" s="1"/>
  <c r="AT724" i="23" s="1"/>
  <c r="W723" i="23" s="1"/>
  <c r="AD723" i="23" s="1"/>
  <c r="AM723" i="23" s="1"/>
  <c r="AT723" i="23" s="1"/>
  <c r="W722" i="23" s="1"/>
  <c r="AD722" i="23" s="1"/>
  <c r="AM722" i="23" s="1"/>
  <c r="AT722" i="23" s="1"/>
  <c r="W721" i="23" s="1"/>
  <c r="AD721" i="23" s="1"/>
  <c r="AM721" i="23" s="1"/>
  <c r="AT721" i="23" s="1"/>
  <c r="W720" i="23" s="1"/>
  <c r="AD720" i="23" s="1"/>
  <c r="AM720" i="23" s="1"/>
  <c r="AT720" i="23" s="1"/>
  <c r="W719" i="23" s="1"/>
  <c r="AD719" i="23" s="1"/>
  <c r="AM719" i="23" s="1"/>
  <c r="AT719" i="23" s="1"/>
  <c r="W718" i="23" s="1"/>
  <c r="AD718" i="23" s="1"/>
  <c r="AM718" i="23" s="1"/>
  <c r="AT718" i="23" s="1"/>
  <c r="W717" i="23" s="1"/>
  <c r="AD717" i="23" s="1"/>
  <c r="AM717" i="23" s="1"/>
  <c r="AT717" i="23" s="1"/>
  <c r="W716" i="23" s="1"/>
  <c r="AD716" i="23" s="1"/>
  <c r="AM716" i="23" s="1"/>
  <c r="AT716" i="23" s="1"/>
  <c r="W715" i="23" s="1"/>
  <c r="AD715" i="23" s="1"/>
  <c r="AM715" i="23" s="1"/>
  <c r="AT715" i="23" s="1"/>
  <c r="W714" i="23" s="1"/>
  <c r="AD714" i="23" s="1"/>
  <c r="AM714" i="23" s="1"/>
  <c r="AT714" i="23" s="1"/>
  <c r="W713" i="23" s="1"/>
  <c r="AD713" i="23" s="1"/>
  <c r="AM713" i="23" s="1"/>
  <c r="AT713" i="23" s="1"/>
  <c r="W712" i="23" s="1"/>
  <c r="AD712" i="23" s="1"/>
  <c r="AM712" i="23" s="1"/>
  <c r="AT712" i="23" s="1"/>
  <c r="W711" i="23" s="1"/>
  <c r="AD711" i="23" s="1"/>
  <c r="AM711" i="23" s="1"/>
  <c r="AT711" i="23" s="1"/>
  <c r="W710" i="23" s="1"/>
  <c r="AD710" i="23" s="1"/>
  <c r="AM710" i="23" s="1"/>
  <c r="AT710" i="23" s="1"/>
  <c r="W709" i="23" s="1"/>
  <c r="AD709" i="23" s="1"/>
  <c r="AM709" i="23" s="1"/>
  <c r="AT709" i="23" s="1"/>
  <c r="W708" i="23" s="1"/>
  <c r="AD708" i="23" s="1"/>
  <c r="AM708" i="23" s="1"/>
  <c r="AT708" i="23" s="1"/>
  <c r="W707" i="23" s="1"/>
  <c r="AD707" i="23" s="1"/>
  <c r="AM707" i="23" s="1"/>
  <c r="AT707" i="23" s="1"/>
  <c r="W706" i="23" s="1"/>
  <c r="AD706" i="23" s="1"/>
  <c r="AM706" i="23" s="1"/>
  <c r="AT706" i="23" s="1"/>
  <c r="W705" i="23" s="1"/>
  <c r="AD705" i="23" s="1"/>
  <c r="AM705" i="23" s="1"/>
  <c r="AT705" i="23" s="1"/>
  <c r="W704" i="23" s="1"/>
  <c r="AD704" i="23" s="1"/>
  <c r="AM704" i="23" s="1"/>
  <c r="AT704" i="23" s="1"/>
  <c r="W703" i="23" s="1"/>
  <c r="AD703" i="23" s="1"/>
  <c r="AM703" i="23" s="1"/>
  <c r="AT703" i="23" s="1"/>
  <c r="W702" i="23" s="1"/>
  <c r="AD702" i="23" s="1"/>
  <c r="AM702" i="23" s="1"/>
  <c r="AT702" i="23" s="1"/>
  <c r="W701" i="23" s="1"/>
  <c r="AD701" i="23" s="1"/>
  <c r="AM701" i="23" s="1"/>
  <c r="AT701" i="23" s="1"/>
  <c r="W700" i="23" s="1"/>
  <c r="AD700" i="23" s="1"/>
  <c r="AM700" i="23" s="1"/>
  <c r="AT700" i="23" s="1"/>
  <c r="W699" i="23" s="1"/>
  <c r="AD699" i="23" s="1"/>
  <c r="AM699" i="23" s="1"/>
  <c r="AT699" i="23" s="1"/>
  <c r="W698" i="23" s="1"/>
  <c r="AD698" i="23" s="1"/>
  <c r="AM698" i="23" s="1"/>
  <c r="AT698" i="23" s="1"/>
  <c r="W697" i="23" s="1"/>
  <c r="AD697" i="23" s="1"/>
  <c r="AM697" i="23" s="1"/>
  <c r="AT697" i="23" s="1"/>
  <c r="W696" i="23" s="1"/>
  <c r="AD696" i="23" s="1"/>
  <c r="AM696" i="23" s="1"/>
  <c r="AT696" i="23" s="1"/>
  <c r="W695" i="23" s="1"/>
  <c r="AD695" i="23" s="1"/>
  <c r="AM695" i="23" s="1"/>
  <c r="AT695" i="23" s="1"/>
  <c r="W694" i="23" s="1"/>
  <c r="AD694" i="23" s="1"/>
  <c r="AM694" i="23" s="1"/>
  <c r="AT694" i="23" s="1"/>
  <c r="W693" i="23" s="1"/>
  <c r="AD693" i="23" s="1"/>
  <c r="AM693" i="23" s="1"/>
  <c r="AT693" i="23" s="1"/>
  <c r="W692" i="23" s="1"/>
  <c r="AD692" i="23" s="1"/>
  <c r="AM692" i="23" s="1"/>
  <c r="AT692" i="23" s="1"/>
  <c r="W691" i="23" s="1"/>
  <c r="AD691" i="23" s="1"/>
  <c r="AM691" i="23" s="1"/>
  <c r="AT691" i="23" s="1"/>
  <c r="W690" i="23" s="1"/>
  <c r="AD690" i="23" s="1"/>
  <c r="AM690" i="23" s="1"/>
  <c r="AT690" i="23" s="1"/>
  <c r="W689" i="23" s="1"/>
  <c r="AD689" i="23" s="1"/>
  <c r="AM689" i="23" s="1"/>
  <c r="AT689" i="23" s="1"/>
  <c r="W688" i="23" s="1"/>
  <c r="AD688" i="23" s="1"/>
  <c r="AM688" i="23" s="1"/>
  <c r="AT688" i="23" s="1"/>
  <c r="W687" i="23" s="1"/>
  <c r="AD687" i="23" s="1"/>
  <c r="AM687" i="23" s="1"/>
  <c r="AT687" i="23" s="1"/>
  <c r="W686" i="23" s="1"/>
  <c r="AD686" i="23" s="1"/>
  <c r="AM686" i="23" s="1"/>
  <c r="AT686" i="23" s="1"/>
  <c r="W685" i="23" s="1"/>
  <c r="AD685" i="23" s="1"/>
  <c r="AM685" i="23" s="1"/>
  <c r="AT685" i="23" s="1"/>
  <c r="W684" i="23" s="1"/>
  <c r="AD684" i="23" s="1"/>
  <c r="AM684" i="23" s="1"/>
  <c r="AT684" i="23" s="1"/>
  <c r="W683" i="23" s="1"/>
  <c r="AD683" i="23" s="1"/>
  <c r="AM683" i="23" s="1"/>
  <c r="AT683" i="23" s="1"/>
  <c r="W682" i="23" s="1"/>
  <c r="AD682" i="23" s="1"/>
  <c r="AM682" i="23" s="1"/>
  <c r="AT682" i="23" s="1"/>
  <c r="W681" i="23" s="1"/>
  <c r="AD681" i="23" s="1"/>
  <c r="AM681" i="23" s="1"/>
  <c r="AT681" i="23" s="1"/>
  <c r="W680" i="23" s="1"/>
  <c r="AD680" i="23" s="1"/>
  <c r="AM680" i="23" s="1"/>
  <c r="AT680" i="23" s="1"/>
  <c r="W679" i="23" s="1"/>
  <c r="AD679" i="23" s="1"/>
  <c r="AM679" i="23" s="1"/>
  <c r="AT679" i="23" s="1"/>
  <c r="W678" i="23" s="1"/>
  <c r="AD678" i="23" s="1"/>
  <c r="AM678" i="23" s="1"/>
  <c r="AT678" i="23" s="1"/>
  <c r="W677" i="23" s="1"/>
  <c r="AD677" i="23" s="1"/>
  <c r="AM677" i="23" s="1"/>
  <c r="AT677" i="23" s="1"/>
  <c r="W676" i="23" s="1"/>
  <c r="AD676" i="23" s="1"/>
  <c r="AM676" i="23" s="1"/>
  <c r="AT676" i="23" s="1"/>
  <c r="W675" i="23" s="1"/>
  <c r="AD675" i="23" s="1"/>
  <c r="AM675" i="23" s="1"/>
  <c r="AT675" i="23" s="1"/>
  <c r="W674" i="23" s="1"/>
  <c r="AD674" i="23" s="1"/>
  <c r="AM674" i="23" s="1"/>
  <c r="AT674" i="23" s="1"/>
  <c r="W673" i="23" s="1"/>
  <c r="AD673" i="23" s="1"/>
  <c r="AM673" i="23" s="1"/>
  <c r="AT673" i="23" s="1"/>
  <c r="W672" i="23" s="1"/>
  <c r="AD672" i="23" s="1"/>
  <c r="AM672" i="23" s="1"/>
  <c r="AT672" i="23" s="1"/>
  <c r="W671" i="23" s="1"/>
  <c r="AD671" i="23" s="1"/>
  <c r="AM671" i="23" s="1"/>
  <c r="AT671" i="23" s="1"/>
  <c r="W670" i="23" s="1"/>
  <c r="AD670" i="23" s="1"/>
  <c r="AM670" i="23" s="1"/>
  <c r="AT670" i="23" s="1"/>
  <c r="W669" i="23" s="1"/>
  <c r="AD669" i="23" s="1"/>
  <c r="AM669" i="23" s="1"/>
  <c r="AT669" i="23" s="1"/>
  <c r="W668" i="23" s="1"/>
  <c r="AD668" i="23" s="1"/>
  <c r="AM668" i="23" s="1"/>
  <c r="AT668" i="23" s="1"/>
  <c r="W667" i="23" s="1"/>
  <c r="AD667" i="23" s="1"/>
  <c r="AM667" i="23" s="1"/>
  <c r="AT667" i="23" s="1"/>
  <c r="W666" i="23" s="1"/>
  <c r="AD666" i="23" s="1"/>
  <c r="AM666" i="23" s="1"/>
  <c r="AT666" i="23" s="1"/>
  <c r="W665" i="23" s="1"/>
  <c r="AD665" i="23" s="1"/>
  <c r="AM665" i="23" s="1"/>
  <c r="AT665" i="23" s="1"/>
  <c r="W664" i="23" s="1"/>
  <c r="AD664" i="23" s="1"/>
  <c r="AM664" i="23" s="1"/>
  <c r="AT664" i="23" s="1"/>
  <c r="W663" i="23" s="1"/>
  <c r="AD663" i="23" s="1"/>
  <c r="AM663" i="23" s="1"/>
  <c r="AT663" i="23" s="1"/>
  <c r="W662" i="23" s="1"/>
  <c r="AD662" i="23" s="1"/>
  <c r="AM662" i="23" s="1"/>
  <c r="AT662" i="23" s="1"/>
  <c r="W661" i="23" s="1"/>
  <c r="AD661" i="23" s="1"/>
  <c r="AM661" i="23" s="1"/>
  <c r="AT661" i="23" s="1"/>
  <c r="W660" i="23" s="1"/>
  <c r="AD660" i="23" s="1"/>
  <c r="AM660" i="23" s="1"/>
  <c r="AT660" i="23" s="1"/>
  <c r="W659" i="23" s="1"/>
  <c r="AD659" i="23" s="1"/>
  <c r="AM659" i="23" s="1"/>
  <c r="AT659" i="23" s="1"/>
  <c r="W658" i="23" s="1"/>
  <c r="AD658" i="23" s="1"/>
  <c r="AM658" i="23" s="1"/>
  <c r="AT658" i="23" s="1"/>
  <c r="W657" i="23" s="1"/>
  <c r="AD657" i="23" s="1"/>
  <c r="AM657" i="23" s="1"/>
  <c r="AT657" i="23" s="1"/>
  <c r="W656" i="23" s="1"/>
  <c r="AD656" i="23" s="1"/>
  <c r="AM656" i="23" s="1"/>
  <c r="AT656" i="23" s="1"/>
  <c r="W655" i="23" s="1"/>
  <c r="AD655" i="23" s="1"/>
  <c r="AM655" i="23" s="1"/>
  <c r="AT655" i="23" s="1"/>
  <c r="W654" i="23" s="1"/>
  <c r="AD654" i="23" s="1"/>
  <c r="AM654" i="23" s="1"/>
  <c r="AT654" i="23" s="1"/>
  <c r="W653" i="23" s="1"/>
  <c r="AD653" i="23" s="1"/>
  <c r="AM653" i="23" s="1"/>
  <c r="AT653" i="23" s="1"/>
  <c r="W652" i="23" s="1"/>
  <c r="AD652" i="23" s="1"/>
  <c r="AM652" i="23" s="1"/>
  <c r="AT652" i="23" s="1"/>
  <c r="W651" i="23" s="1"/>
  <c r="AD651" i="23" s="1"/>
  <c r="AM651" i="23" s="1"/>
  <c r="AT651" i="23" s="1"/>
  <c r="W650" i="23" s="1"/>
  <c r="AD650" i="23" s="1"/>
  <c r="AM650" i="23" s="1"/>
  <c r="AT650" i="23" s="1"/>
  <c r="W649" i="23" s="1"/>
  <c r="AD649" i="23" s="1"/>
  <c r="AM649" i="23" s="1"/>
  <c r="AT649" i="23" s="1"/>
  <c r="W648" i="23" s="1"/>
  <c r="AD648" i="23" s="1"/>
  <c r="AM648" i="23" s="1"/>
  <c r="AT648" i="23" s="1"/>
  <c r="W647" i="23" s="1"/>
  <c r="AD647" i="23" s="1"/>
  <c r="AM647" i="23" s="1"/>
  <c r="AT647" i="23" s="1"/>
  <c r="W646" i="23" s="1"/>
  <c r="AD646" i="23" s="1"/>
  <c r="AM646" i="23" s="1"/>
  <c r="AT646" i="23" s="1"/>
  <c r="W645" i="23" s="1"/>
  <c r="AD645" i="23" s="1"/>
  <c r="AM645" i="23" s="1"/>
  <c r="AT645" i="23" s="1"/>
  <c r="W644" i="23" s="1"/>
  <c r="AD644" i="23" s="1"/>
  <c r="AM644" i="23" s="1"/>
  <c r="AT644" i="23" s="1"/>
  <c r="W643" i="23" s="1"/>
  <c r="AD643" i="23" s="1"/>
  <c r="AM643" i="23" s="1"/>
  <c r="AT643" i="23" s="1"/>
  <c r="W642" i="23" s="1"/>
  <c r="AD642" i="23" s="1"/>
  <c r="AM642" i="23" s="1"/>
  <c r="AT642" i="23" s="1"/>
  <c r="W641" i="23" s="1"/>
  <c r="AD641" i="23" s="1"/>
  <c r="AM641" i="23" s="1"/>
  <c r="AT641" i="23" s="1"/>
  <c r="W640" i="23" s="1"/>
  <c r="AD640" i="23" s="1"/>
  <c r="AM640" i="23" s="1"/>
  <c r="AT640" i="23" s="1"/>
  <c r="W639" i="23" s="1"/>
  <c r="AD639" i="23" s="1"/>
  <c r="AM639" i="23" s="1"/>
  <c r="AT639" i="23" s="1"/>
  <c r="W638" i="23" s="1"/>
  <c r="AD638" i="23" s="1"/>
  <c r="AM638" i="23" s="1"/>
  <c r="AT638" i="23" s="1"/>
  <c r="W637" i="23" s="1"/>
  <c r="AD637" i="23" s="1"/>
  <c r="AM637" i="23" s="1"/>
  <c r="AT637" i="23" s="1"/>
  <c r="W636" i="23" s="1"/>
  <c r="AD636" i="23" s="1"/>
  <c r="AM636" i="23" s="1"/>
  <c r="AT636" i="23" s="1"/>
  <c r="W635" i="23" s="1"/>
  <c r="AD635" i="23" s="1"/>
  <c r="AM635" i="23" s="1"/>
  <c r="AT635" i="23" s="1"/>
  <c r="W634" i="23" s="1"/>
  <c r="AD634" i="23" s="1"/>
  <c r="AM634" i="23" s="1"/>
  <c r="AT634" i="23" s="1"/>
  <c r="W633" i="23" s="1"/>
  <c r="AD633" i="23" s="1"/>
  <c r="AM633" i="23" s="1"/>
  <c r="AT633" i="23" s="1"/>
  <c r="W632" i="23" s="1"/>
  <c r="AD632" i="23" s="1"/>
  <c r="AM632" i="23" s="1"/>
  <c r="AT632" i="23" s="1"/>
  <c r="W631" i="23" s="1"/>
  <c r="AD631" i="23" s="1"/>
  <c r="AM631" i="23" s="1"/>
  <c r="AT631" i="23" s="1"/>
  <c r="W630" i="23" s="1"/>
  <c r="AD630" i="23" s="1"/>
  <c r="AM630" i="23" s="1"/>
  <c r="AT630" i="23" s="1"/>
  <c r="W629" i="23" s="1"/>
  <c r="AD629" i="23" s="1"/>
  <c r="AM629" i="23" s="1"/>
  <c r="AT629" i="23" s="1"/>
  <c r="W628" i="23" s="1"/>
  <c r="AD628" i="23" s="1"/>
  <c r="AM628" i="23" s="1"/>
  <c r="AT628" i="23" s="1"/>
  <c r="W627" i="23" s="1"/>
  <c r="AD627" i="23" s="1"/>
  <c r="AM627" i="23" s="1"/>
  <c r="AT627" i="23" s="1"/>
  <c r="W626" i="23" s="1"/>
  <c r="AD626" i="23" s="1"/>
  <c r="AM626" i="23" s="1"/>
  <c r="AT626" i="23" s="1"/>
  <c r="W625" i="23" s="1"/>
  <c r="AD625" i="23" s="1"/>
  <c r="AM625" i="23" s="1"/>
  <c r="AT625" i="23" s="1"/>
  <c r="W624" i="23" s="1"/>
  <c r="AD624" i="23" s="1"/>
  <c r="AM624" i="23" s="1"/>
  <c r="AT624" i="23" s="1"/>
  <c r="W623" i="23" s="1"/>
  <c r="AD623" i="23" s="1"/>
  <c r="AM623" i="23" s="1"/>
  <c r="AT623" i="23" s="1"/>
  <c r="W622" i="23" s="1"/>
  <c r="AD622" i="23" s="1"/>
  <c r="AM622" i="23" s="1"/>
  <c r="AT622" i="23" s="1"/>
  <c r="W621" i="23" s="1"/>
  <c r="AD621" i="23" s="1"/>
  <c r="AM621" i="23" s="1"/>
  <c r="AT621" i="23" s="1"/>
  <c r="W620" i="23" s="1"/>
  <c r="AD620" i="23" s="1"/>
  <c r="AM620" i="23" s="1"/>
  <c r="AT620" i="23" s="1"/>
  <c r="W619" i="23" s="1"/>
  <c r="AD619" i="23" s="1"/>
  <c r="AM619" i="23" s="1"/>
  <c r="AT619" i="23" s="1"/>
  <c r="W618" i="23" s="1"/>
  <c r="AD618" i="23" s="1"/>
  <c r="AM618" i="23" s="1"/>
  <c r="AT618" i="23" s="1"/>
  <c r="W617" i="23" s="1"/>
  <c r="AD617" i="23" s="1"/>
  <c r="AM617" i="23" s="1"/>
  <c r="AT617" i="23" s="1"/>
  <c r="W616" i="23" s="1"/>
  <c r="AD616" i="23" s="1"/>
  <c r="AM616" i="23" s="1"/>
  <c r="AT616" i="23" s="1"/>
  <c r="W615" i="23" s="1"/>
  <c r="AD615" i="23" s="1"/>
  <c r="AM615" i="23" s="1"/>
  <c r="AT615" i="23" s="1"/>
  <c r="W614" i="23" s="1"/>
  <c r="AD614" i="23" s="1"/>
  <c r="AM614" i="23" s="1"/>
  <c r="AT614" i="23" s="1"/>
  <c r="W613" i="23" s="1"/>
  <c r="AD613" i="23" s="1"/>
  <c r="AM613" i="23" s="1"/>
  <c r="AT613" i="23" s="1"/>
  <c r="W612" i="23" s="1"/>
  <c r="AD612" i="23" s="1"/>
  <c r="AM612" i="23" s="1"/>
  <c r="AT612" i="23" s="1"/>
  <c r="W611" i="23" s="1"/>
  <c r="AD611" i="23" s="1"/>
  <c r="AM611" i="23" s="1"/>
  <c r="AT611" i="23" s="1"/>
  <c r="W610" i="23" s="1"/>
  <c r="AD610" i="23" s="1"/>
  <c r="AM610" i="23" s="1"/>
  <c r="AT610" i="23" s="1"/>
  <c r="W609" i="23" s="1"/>
  <c r="AD609" i="23" s="1"/>
  <c r="AM609" i="23" s="1"/>
  <c r="AT609" i="23" s="1"/>
  <c r="W608" i="23" s="1"/>
  <c r="AD608" i="23" s="1"/>
  <c r="AM608" i="23" s="1"/>
  <c r="AT608" i="23" s="1"/>
  <c r="W607" i="23" s="1"/>
  <c r="AD607" i="23" s="1"/>
  <c r="AM607" i="23" s="1"/>
  <c r="AT607" i="23" s="1"/>
  <c r="W606" i="23" s="1"/>
  <c r="AD606" i="23" s="1"/>
  <c r="AM606" i="23" s="1"/>
  <c r="AT606" i="23" s="1"/>
  <c r="W605" i="23" s="1"/>
  <c r="AD605" i="23" s="1"/>
  <c r="AM605" i="23" s="1"/>
  <c r="AT605" i="23" s="1"/>
  <c r="W604" i="23" s="1"/>
  <c r="AD604" i="23" s="1"/>
  <c r="AM604" i="23" s="1"/>
  <c r="AT604" i="23" s="1"/>
  <c r="W603" i="23" s="1"/>
  <c r="AD603" i="23" s="1"/>
  <c r="AM603" i="23" s="1"/>
  <c r="AT603" i="23" s="1"/>
  <c r="W602" i="23" s="1"/>
  <c r="AD602" i="23" s="1"/>
  <c r="AM602" i="23" s="1"/>
  <c r="AT602" i="23" s="1"/>
  <c r="W601" i="23" s="1"/>
  <c r="AD601" i="23" s="1"/>
  <c r="AM601" i="23" s="1"/>
  <c r="AT601" i="23" s="1"/>
  <c r="W600" i="23" s="1"/>
  <c r="AD600" i="23" s="1"/>
  <c r="AM600" i="23" s="1"/>
  <c r="AT600" i="23" s="1"/>
  <c r="W599" i="23" s="1"/>
  <c r="AD599" i="23" s="1"/>
  <c r="AM599" i="23" s="1"/>
  <c r="AT599" i="23" s="1"/>
  <c r="W598" i="23" s="1"/>
  <c r="AD598" i="23" s="1"/>
  <c r="AM598" i="23" s="1"/>
  <c r="AT598" i="23" s="1"/>
  <c r="W597" i="23" s="1"/>
  <c r="AD597" i="23" s="1"/>
  <c r="AM597" i="23" s="1"/>
  <c r="AT597" i="23" s="1"/>
  <c r="W596" i="23" s="1"/>
  <c r="AD596" i="23" s="1"/>
  <c r="AM596" i="23" s="1"/>
  <c r="AT596" i="23" s="1"/>
  <c r="W595" i="23" s="1"/>
  <c r="AD595" i="23" s="1"/>
  <c r="AM595" i="23" s="1"/>
  <c r="AT595" i="23" s="1"/>
  <c r="W594" i="23" s="1"/>
  <c r="AD594" i="23" s="1"/>
  <c r="AM594" i="23" s="1"/>
  <c r="AT594" i="23" s="1"/>
  <c r="W593" i="23" s="1"/>
  <c r="AD593" i="23" s="1"/>
  <c r="AM593" i="23" s="1"/>
  <c r="AT593" i="23" s="1"/>
  <c r="W592" i="23" s="1"/>
  <c r="AD592" i="23" s="1"/>
  <c r="AM592" i="23" s="1"/>
  <c r="AT592" i="23" s="1"/>
  <c r="W591" i="23" s="1"/>
  <c r="AD591" i="23" s="1"/>
  <c r="AM591" i="23" s="1"/>
  <c r="AT591" i="23" s="1"/>
  <c r="W590" i="23" s="1"/>
  <c r="AD590" i="23" s="1"/>
  <c r="AM590" i="23" s="1"/>
  <c r="AT590" i="23" s="1"/>
  <c r="W589" i="23" s="1"/>
  <c r="AD589" i="23" s="1"/>
  <c r="AM589" i="23" s="1"/>
  <c r="AT589" i="23" s="1"/>
  <c r="W588" i="23" s="1"/>
  <c r="AD588" i="23" s="1"/>
  <c r="AM588" i="23" s="1"/>
  <c r="AT588" i="23" s="1"/>
  <c r="W587" i="23" s="1"/>
  <c r="AD587" i="23" s="1"/>
  <c r="AM587" i="23" s="1"/>
  <c r="AT587" i="23" s="1"/>
  <c r="W586" i="23" s="1"/>
  <c r="AD586" i="23" s="1"/>
  <c r="AM586" i="23" s="1"/>
  <c r="AT586" i="23" s="1"/>
  <c r="W585" i="23" s="1"/>
  <c r="AD585" i="23" s="1"/>
  <c r="AM585" i="23" s="1"/>
  <c r="AT585" i="23" s="1"/>
  <c r="W584" i="23" s="1"/>
  <c r="AD584" i="23" s="1"/>
  <c r="AM584" i="23" s="1"/>
  <c r="AT584" i="23" s="1"/>
  <c r="W583" i="23" s="1"/>
  <c r="AD583" i="23" s="1"/>
  <c r="AM583" i="23" s="1"/>
  <c r="AT583" i="23" s="1"/>
  <c r="W582" i="23" s="1"/>
  <c r="AD582" i="23" s="1"/>
  <c r="AM582" i="23" s="1"/>
  <c r="AT582" i="23" s="1"/>
  <c r="W581" i="23" s="1"/>
  <c r="AD581" i="23" s="1"/>
  <c r="AM581" i="23" s="1"/>
  <c r="AT581" i="23" s="1"/>
  <c r="W580" i="23" s="1"/>
  <c r="AD580" i="23" s="1"/>
  <c r="AM580" i="23" s="1"/>
  <c r="AT580" i="23" s="1"/>
  <c r="W579" i="23" s="1"/>
  <c r="AD579" i="23" s="1"/>
  <c r="AM579" i="23" s="1"/>
  <c r="AT579" i="23" s="1"/>
  <c r="W578" i="23" s="1"/>
  <c r="AD578" i="23" s="1"/>
  <c r="AM578" i="23" s="1"/>
  <c r="AT578" i="23" s="1"/>
  <c r="W577" i="23" s="1"/>
  <c r="AD577" i="23" s="1"/>
  <c r="AM577" i="23" s="1"/>
  <c r="AT577" i="23" s="1"/>
  <c r="W576" i="23" s="1"/>
  <c r="AD576" i="23" s="1"/>
  <c r="AM576" i="23" s="1"/>
  <c r="AT576" i="23" s="1"/>
  <c r="W575" i="23" s="1"/>
  <c r="AD575" i="23" s="1"/>
  <c r="AM575" i="23" s="1"/>
  <c r="AT575" i="23" s="1"/>
  <c r="W574" i="23" s="1"/>
  <c r="AD574" i="23" s="1"/>
  <c r="AM574" i="23" s="1"/>
  <c r="AT574" i="23" s="1"/>
  <c r="W573" i="23" s="1"/>
  <c r="AD573" i="23" s="1"/>
  <c r="AM573" i="23" s="1"/>
  <c r="AT573" i="23" s="1"/>
  <c r="W572" i="23" s="1"/>
  <c r="AD572" i="23" s="1"/>
  <c r="AM572" i="23" s="1"/>
  <c r="AT572" i="23" s="1"/>
  <c r="W571" i="23" s="1"/>
  <c r="AD571" i="23" s="1"/>
  <c r="AM571" i="23" s="1"/>
  <c r="AT571" i="23" s="1"/>
  <c r="W570" i="23" s="1"/>
  <c r="AD570" i="23" s="1"/>
  <c r="AM570" i="23" s="1"/>
  <c r="AT570" i="23" s="1"/>
  <c r="W569" i="23" s="1"/>
  <c r="AD569" i="23" s="1"/>
  <c r="AM569" i="23" s="1"/>
  <c r="AT569" i="23" s="1"/>
  <c r="W568" i="23" s="1"/>
  <c r="AD568" i="23" s="1"/>
  <c r="AM568" i="23" s="1"/>
  <c r="AT568" i="23" s="1"/>
  <c r="W567" i="23" s="1"/>
  <c r="AD567" i="23" s="1"/>
  <c r="AM567" i="23" s="1"/>
  <c r="AT567" i="23" s="1"/>
  <c r="W566" i="23" s="1"/>
  <c r="AD566" i="23" s="1"/>
  <c r="AM566" i="23" s="1"/>
  <c r="AT566" i="23" s="1"/>
  <c r="W565" i="23" s="1"/>
  <c r="AD565" i="23" s="1"/>
  <c r="AM565" i="23" s="1"/>
  <c r="AT565" i="23" s="1"/>
  <c r="W564" i="23" s="1"/>
  <c r="AD564" i="23" s="1"/>
  <c r="AM564" i="23" s="1"/>
  <c r="AT564" i="23" s="1"/>
  <c r="W563" i="23" s="1"/>
  <c r="AD563" i="23" s="1"/>
  <c r="AM563" i="23" s="1"/>
  <c r="AT563" i="23" s="1"/>
  <c r="W562" i="23" s="1"/>
  <c r="AD562" i="23" s="1"/>
  <c r="AM562" i="23" s="1"/>
  <c r="AT562" i="23" s="1"/>
  <c r="W561" i="23" s="1"/>
  <c r="AD561" i="23" s="1"/>
  <c r="AM561" i="23" s="1"/>
  <c r="AT561" i="23" s="1"/>
  <c r="W560" i="23" s="1"/>
  <c r="AD560" i="23" s="1"/>
  <c r="AM560" i="23" s="1"/>
  <c r="AT560" i="23" s="1"/>
  <c r="W559" i="23" s="1"/>
  <c r="AD559" i="23" s="1"/>
  <c r="AM559" i="23" s="1"/>
  <c r="AT559" i="23" s="1"/>
  <c r="W558" i="23" s="1"/>
  <c r="AD558" i="23" s="1"/>
  <c r="AM558" i="23" s="1"/>
  <c r="AT558" i="23" s="1"/>
  <c r="W557" i="23" s="1"/>
  <c r="AD557" i="23" s="1"/>
  <c r="AM557" i="23" s="1"/>
  <c r="AT557" i="23" s="1"/>
  <c r="W556" i="23" s="1"/>
  <c r="AD556" i="23" s="1"/>
  <c r="AM556" i="23" s="1"/>
  <c r="AT556" i="23" s="1"/>
  <c r="W555" i="23" s="1"/>
  <c r="AD555" i="23" s="1"/>
  <c r="AM555" i="23" s="1"/>
  <c r="AT555" i="23" s="1"/>
  <c r="W554" i="23" s="1"/>
  <c r="AD554" i="23" s="1"/>
  <c r="AM554" i="23" s="1"/>
  <c r="AT554" i="23" s="1"/>
  <c r="W553" i="23" s="1"/>
  <c r="AD553" i="23" s="1"/>
  <c r="AM553" i="23" s="1"/>
  <c r="AT553" i="23" s="1"/>
  <c r="W552" i="23" s="1"/>
  <c r="AD552" i="23" s="1"/>
  <c r="AM552" i="23" s="1"/>
  <c r="AT552" i="23" s="1"/>
  <c r="W551" i="23" s="1"/>
  <c r="AD551" i="23" s="1"/>
  <c r="AM551" i="23" s="1"/>
  <c r="AT551" i="23" s="1"/>
  <c r="W550" i="23" s="1"/>
  <c r="AD550" i="23" s="1"/>
  <c r="AM550" i="23" s="1"/>
  <c r="AT550" i="23" s="1"/>
  <c r="W549" i="23" s="1"/>
  <c r="AD549" i="23" s="1"/>
  <c r="AM549" i="23" s="1"/>
  <c r="AT549" i="23" s="1"/>
  <c r="W548" i="23" s="1"/>
  <c r="AD548" i="23" s="1"/>
  <c r="AM548" i="23" s="1"/>
  <c r="AT548" i="23" s="1"/>
  <c r="W547" i="23" s="1"/>
  <c r="AD547" i="23" s="1"/>
  <c r="AM547" i="23" s="1"/>
  <c r="AT547" i="23" s="1"/>
  <c r="W546" i="23" s="1"/>
  <c r="AD546" i="23" s="1"/>
  <c r="AM546" i="23" s="1"/>
  <c r="AT546" i="23" s="1"/>
  <c r="W545" i="23" s="1"/>
  <c r="AD545" i="23" s="1"/>
  <c r="AM545" i="23" s="1"/>
  <c r="AT545" i="23" s="1"/>
  <c r="W544" i="23" s="1"/>
  <c r="AD544" i="23" s="1"/>
  <c r="AM544" i="23" s="1"/>
  <c r="AT544" i="23" s="1"/>
  <c r="W543" i="23" s="1"/>
  <c r="AD543" i="23" s="1"/>
  <c r="AM543" i="23" s="1"/>
  <c r="AT543" i="23" s="1"/>
  <c r="W542" i="23" s="1"/>
  <c r="AD542" i="23" s="1"/>
  <c r="AM542" i="23" s="1"/>
  <c r="AT542" i="23" s="1"/>
  <c r="W541" i="23" s="1"/>
  <c r="AD541" i="23" s="1"/>
  <c r="AM541" i="23" s="1"/>
  <c r="AT541" i="23" s="1"/>
  <c r="W540" i="23" s="1"/>
  <c r="AD540" i="23" s="1"/>
  <c r="AM540" i="23" s="1"/>
  <c r="AT540" i="23" s="1"/>
  <c r="W539" i="23" s="1"/>
  <c r="AD539" i="23" s="1"/>
  <c r="AM539" i="23" s="1"/>
  <c r="AT539" i="23" s="1"/>
  <c r="W538" i="23" s="1"/>
  <c r="AD538" i="23" s="1"/>
  <c r="AM538" i="23" s="1"/>
  <c r="AT538" i="23" s="1"/>
  <c r="W537" i="23" s="1"/>
  <c r="AD537" i="23" s="1"/>
  <c r="AM537" i="23" s="1"/>
  <c r="AT537" i="23" s="1"/>
  <c r="W536" i="23" s="1"/>
  <c r="AD536" i="23" s="1"/>
  <c r="AM536" i="23" s="1"/>
  <c r="AT536" i="23" s="1"/>
  <c r="W535" i="23" s="1"/>
  <c r="AD535" i="23" s="1"/>
  <c r="AM535" i="23" s="1"/>
  <c r="AT535" i="23" s="1"/>
  <c r="W534" i="23" s="1"/>
  <c r="AD534" i="23" s="1"/>
  <c r="AM534" i="23" s="1"/>
  <c r="AT534" i="23" s="1"/>
  <c r="W533" i="23" s="1"/>
  <c r="AD533" i="23" s="1"/>
  <c r="AM533" i="23" s="1"/>
  <c r="AT533" i="23" s="1"/>
  <c r="W532" i="23" s="1"/>
  <c r="AD532" i="23" s="1"/>
  <c r="AM532" i="23" s="1"/>
  <c r="AT532" i="23" s="1"/>
  <c r="W531" i="23" s="1"/>
  <c r="AD531" i="23" s="1"/>
  <c r="AM531" i="23" s="1"/>
  <c r="AT531" i="23" s="1"/>
  <c r="W530" i="23" s="1"/>
  <c r="AD530" i="23" s="1"/>
  <c r="AM530" i="23" s="1"/>
  <c r="AT530" i="23" s="1"/>
  <c r="W529" i="23" s="1"/>
  <c r="AD529" i="23" s="1"/>
  <c r="AM529" i="23" s="1"/>
  <c r="AT529" i="23" s="1"/>
  <c r="W528" i="23" s="1"/>
  <c r="AD528" i="23" s="1"/>
  <c r="AM528" i="23" s="1"/>
  <c r="AT528" i="23" s="1"/>
  <c r="W527" i="23" s="1"/>
  <c r="AD527" i="23" s="1"/>
  <c r="AM527" i="23" s="1"/>
  <c r="AT527" i="23" s="1"/>
  <c r="W526" i="23" s="1"/>
  <c r="AD526" i="23" s="1"/>
  <c r="AM526" i="23" s="1"/>
  <c r="AT526" i="23" s="1"/>
  <c r="W525" i="23" s="1"/>
  <c r="AD525" i="23" s="1"/>
  <c r="AM525" i="23" s="1"/>
  <c r="AT525" i="23" s="1"/>
  <c r="W524" i="23" s="1"/>
  <c r="AD524" i="23" s="1"/>
  <c r="AM524" i="23" s="1"/>
  <c r="AT524" i="23" s="1"/>
  <c r="W523" i="23" s="1"/>
  <c r="AD523" i="23" s="1"/>
  <c r="AM523" i="23" s="1"/>
  <c r="AT523" i="23" s="1"/>
  <c r="W522" i="23" s="1"/>
  <c r="AD522" i="23" s="1"/>
  <c r="AM522" i="23" s="1"/>
  <c r="AT522" i="23" s="1"/>
  <c r="W521" i="23" s="1"/>
  <c r="AD521" i="23" s="1"/>
  <c r="AM521" i="23" s="1"/>
  <c r="AT521" i="23" s="1"/>
  <c r="W520" i="23" s="1"/>
  <c r="AD520" i="23" s="1"/>
  <c r="AM520" i="23" s="1"/>
  <c r="AT520" i="23" s="1"/>
  <c r="W519" i="23" s="1"/>
  <c r="AD519" i="23" s="1"/>
  <c r="AM519" i="23" s="1"/>
  <c r="AT519" i="23" s="1"/>
  <c r="W518" i="23" s="1"/>
  <c r="AD518" i="23" s="1"/>
  <c r="AM518" i="23" s="1"/>
  <c r="AT518" i="23" s="1"/>
  <c r="W517" i="23" s="1"/>
  <c r="AD517" i="23" s="1"/>
  <c r="AM517" i="23" s="1"/>
  <c r="AT517" i="23" s="1"/>
  <c r="W516" i="23" s="1"/>
  <c r="AD516" i="23" s="1"/>
  <c r="AM516" i="23" s="1"/>
  <c r="AT516" i="23" s="1"/>
  <c r="W515" i="23" s="1"/>
  <c r="AD515" i="23" s="1"/>
  <c r="AM515" i="23" s="1"/>
  <c r="AT515" i="23" s="1"/>
  <c r="W514" i="23" s="1"/>
  <c r="AD514" i="23" s="1"/>
  <c r="AM514" i="23" s="1"/>
  <c r="AT514" i="23" s="1"/>
  <c r="W513" i="23" s="1"/>
  <c r="AD513" i="23" s="1"/>
  <c r="AM513" i="23" s="1"/>
  <c r="AT513" i="23" s="1"/>
  <c r="W512" i="23" s="1"/>
  <c r="AD512" i="23" s="1"/>
  <c r="AM512" i="23" s="1"/>
  <c r="AT512" i="23" s="1"/>
  <c r="W511" i="23" s="1"/>
  <c r="AD511" i="23" s="1"/>
  <c r="AM511" i="23" s="1"/>
  <c r="AT511" i="23" s="1"/>
  <c r="W510" i="23" s="1"/>
  <c r="AD510" i="23" s="1"/>
  <c r="AM510" i="23" s="1"/>
  <c r="AT510" i="23" s="1"/>
  <c r="W509" i="23" s="1"/>
  <c r="AD509" i="23" s="1"/>
  <c r="AM509" i="23" s="1"/>
  <c r="AT509" i="23" s="1"/>
  <c r="W508" i="23" s="1"/>
  <c r="AD508" i="23" s="1"/>
  <c r="AM508" i="23" s="1"/>
  <c r="AT508" i="23" s="1"/>
  <c r="W507" i="23" s="1"/>
  <c r="AD507" i="23" s="1"/>
  <c r="AM507" i="23" s="1"/>
  <c r="AT507" i="23" s="1"/>
  <c r="W506" i="23" s="1"/>
  <c r="AD506" i="23" s="1"/>
  <c r="AM506" i="23" s="1"/>
  <c r="AT506" i="23" s="1"/>
  <c r="W505" i="23" s="1"/>
  <c r="AD505" i="23" s="1"/>
  <c r="AM505" i="23" s="1"/>
  <c r="AT505" i="23" s="1"/>
  <c r="W504" i="23" s="1"/>
  <c r="AD504" i="23" s="1"/>
  <c r="AM504" i="23" s="1"/>
  <c r="AT504" i="23" s="1"/>
  <c r="W503" i="23" s="1"/>
  <c r="AD503" i="23" s="1"/>
  <c r="AM503" i="23" s="1"/>
  <c r="AT503" i="23" s="1"/>
  <c r="W502" i="23" s="1"/>
  <c r="AD502" i="23" s="1"/>
  <c r="AM502" i="23" s="1"/>
  <c r="AT502" i="23" s="1"/>
  <c r="W501" i="23" s="1"/>
  <c r="AD501" i="23" s="1"/>
  <c r="AM501" i="23" s="1"/>
  <c r="AT501" i="23" s="1"/>
  <c r="W500" i="23" s="1"/>
  <c r="AD500" i="23" s="1"/>
  <c r="AM500" i="23" s="1"/>
  <c r="AT500" i="23" s="1"/>
  <c r="W499" i="23" s="1"/>
  <c r="AD499" i="23" s="1"/>
  <c r="AM499" i="23" s="1"/>
  <c r="AT499" i="23" s="1"/>
  <c r="W498" i="23" s="1"/>
  <c r="AD498" i="23" s="1"/>
  <c r="AM498" i="23" s="1"/>
  <c r="AT498" i="23" s="1"/>
  <c r="W497" i="23" s="1"/>
  <c r="AD497" i="23" s="1"/>
  <c r="AM497" i="23" s="1"/>
  <c r="AT497" i="23" s="1"/>
  <c r="W496" i="23" s="1"/>
  <c r="AD496" i="23" s="1"/>
  <c r="AM496" i="23" s="1"/>
  <c r="AT496" i="23" s="1"/>
  <c r="W495" i="23" s="1"/>
  <c r="AD495" i="23" s="1"/>
  <c r="AM495" i="23" s="1"/>
  <c r="AT495" i="23" s="1"/>
  <c r="W494" i="23" s="1"/>
  <c r="AD494" i="23" s="1"/>
  <c r="AM494" i="23" s="1"/>
  <c r="AT494" i="23" s="1"/>
  <c r="W493" i="23" s="1"/>
  <c r="AD493" i="23" s="1"/>
  <c r="AM493" i="23" s="1"/>
  <c r="AT493" i="23" s="1"/>
  <c r="W492" i="23" s="1"/>
  <c r="AD492" i="23" s="1"/>
  <c r="AM492" i="23" s="1"/>
  <c r="AT492" i="23" s="1"/>
  <c r="W491" i="23" s="1"/>
  <c r="AD491" i="23" s="1"/>
  <c r="AM491" i="23" s="1"/>
  <c r="AT491" i="23" s="1"/>
  <c r="W490" i="23" s="1"/>
  <c r="AD490" i="23" s="1"/>
  <c r="AM490" i="23" s="1"/>
  <c r="AT490" i="23" s="1"/>
  <c r="W489" i="23" s="1"/>
  <c r="AD489" i="23" s="1"/>
  <c r="AM489" i="23" s="1"/>
  <c r="AT489" i="23" s="1"/>
  <c r="W488" i="23" s="1"/>
  <c r="AD488" i="23" s="1"/>
  <c r="AM488" i="23" s="1"/>
  <c r="AT488" i="23" s="1"/>
  <c r="W487" i="23" s="1"/>
  <c r="AD487" i="23" s="1"/>
  <c r="AM487" i="23" s="1"/>
  <c r="AT487" i="23" s="1"/>
  <c r="W486" i="23" s="1"/>
  <c r="AD486" i="23" s="1"/>
  <c r="AM486" i="23" s="1"/>
  <c r="AT486" i="23" s="1"/>
  <c r="W485" i="23" s="1"/>
  <c r="AD485" i="23" s="1"/>
  <c r="AM485" i="23" s="1"/>
  <c r="AT485" i="23" s="1"/>
  <c r="W484" i="23" s="1"/>
  <c r="AD484" i="23" s="1"/>
  <c r="AM484" i="23" s="1"/>
  <c r="AT484" i="23" s="1"/>
  <c r="W483" i="23" s="1"/>
  <c r="AD483" i="23" s="1"/>
  <c r="AM483" i="23" s="1"/>
  <c r="AT483" i="23" s="1"/>
  <c r="W482" i="23" s="1"/>
  <c r="AD482" i="23" s="1"/>
  <c r="AM482" i="23" s="1"/>
  <c r="AT482" i="23" s="1"/>
  <c r="W481" i="23" s="1"/>
  <c r="AD481" i="23" s="1"/>
  <c r="AM481" i="23" s="1"/>
  <c r="AT481" i="23" s="1"/>
  <c r="W480" i="23" s="1"/>
  <c r="AD480" i="23" s="1"/>
  <c r="AM480" i="23" s="1"/>
  <c r="AT480" i="23" s="1"/>
  <c r="W479" i="23" s="1"/>
  <c r="AD479" i="23" s="1"/>
  <c r="AM479" i="23" s="1"/>
  <c r="AT479" i="23" s="1"/>
  <c r="W478" i="23" s="1"/>
  <c r="AD478" i="23" s="1"/>
  <c r="AM478" i="23" s="1"/>
  <c r="AT478" i="23" s="1"/>
  <c r="W477" i="23" s="1"/>
  <c r="AD477" i="23" s="1"/>
  <c r="AM477" i="23" s="1"/>
  <c r="AT477" i="23" s="1"/>
  <c r="W476" i="23" s="1"/>
  <c r="AD476" i="23" s="1"/>
  <c r="AM476" i="23" s="1"/>
  <c r="AT476" i="23" s="1"/>
  <c r="W475" i="23" s="1"/>
  <c r="AD475" i="23" s="1"/>
  <c r="AM475" i="23" s="1"/>
  <c r="AT475" i="23" s="1"/>
  <c r="W474" i="23" s="1"/>
  <c r="AD474" i="23" s="1"/>
  <c r="AM474" i="23" s="1"/>
  <c r="AT474" i="23" s="1"/>
  <c r="W473" i="23" s="1"/>
  <c r="AD473" i="23" s="1"/>
  <c r="AM473" i="23" s="1"/>
  <c r="AT473" i="23" s="1"/>
  <c r="W472" i="23" s="1"/>
  <c r="AD472" i="23" s="1"/>
  <c r="AM472" i="23" s="1"/>
  <c r="AT472" i="23" s="1"/>
  <c r="W471" i="23" s="1"/>
  <c r="AD471" i="23" s="1"/>
  <c r="AM471" i="23" s="1"/>
  <c r="AT471" i="23" s="1"/>
  <c r="W470" i="23" s="1"/>
  <c r="AD470" i="23" s="1"/>
  <c r="AM470" i="23" s="1"/>
  <c r="AT470" i="23" s="1"/>
  <c r="W469" i="23" s="1"/>
  <c r="AD469" i="23" s="1"/>
  <c r="AM469" i="23" s="1"/>
  <c r="AT469" i="23" s="1"/>
  <c r="W468" i="23" s="1"/>
  <c r="AD468" i="23" s="1"/>
  <c r="AM468" i="23" s="1"/>
  <c r="AT468" i="23" s="1"/>
  <c r="W467" i="23" s="1"/>
  <c r="AD467" i="23" s="1"/>
  <c r="AM467" i="23" s="1"/>
  <c r="AT467" i="23" s="1"/>
  <c r="W466" i="23" s="1"/>
  <c r="AD466" i="23" s="1"/>
  <c r="AM466" i="23" s="1"/>
  <c r="AT466" i="23" s="1"/>
  <c r="W465" i="23" s="1"/>
  <c r="AD465" i="23" s="1"/>
  <c r="AM465" i="23" s="1"/>
  <c r="AT465" i="23" s="1"/>
  <c r="W464" i="23" s="1"/>
  <c r="AD464" i="23" s="1"/>
  <c r="AM464" i="23" s="1"/>
  <c r="AT464" i="23" s="1"/>
  <c r="W463" i="23" s="1"/>
  <c r="AD463" i="23" s="1"/>
  <c r="AM463" i="23" s="1"/>
  <c r="AT463" i="23" s="1"/>
  <c r="W462" i="23" s="1"/>
  <c r="AD462" i="23" s="1"/>
  <c r="AM462" i="23" s="1"/>
  <c r="AT462" i="23" s="1"/>
  <c r="W461" i="23" s="1"/>
  <c r="AD461" i="23" s="1"/>
  <c r="AM461" i="23" s="1"/>
  <c r="AT461" i="23" s="1"/>
  <c r="W460" i="23" s="1"/>
  <c r="AD460" i="23" s="1"/>
  <c r="AM460" i="23" s="1"/>
  <c r="AT460" i="23" s="1"/>
  <c r="W459" i="23" s="1"/>
  <c r="AD459" i="23" s="1"/>
  <c r="AM459" i="23" s="1"/>
  <c r="AT459" i="23" s="1"/>
  <c r="W458" i="23" s="1"/>
  <c r="AD458" i="23" s="1"/>
  <c r="AM458" i="23" s="1"/>
  <c r="AT458" i="23" s="1"/>
  <c r="W457" i="23" s="1"/>
  <c r="AD457" i="23" s="1"/>
  <c r="AM457" i="23" s="1"/>
  <c r="AT457" i="23" s="1"/>
  <c r="W456" i="23" s="1"/>
  <c r="AD456" i="23" s="1"/>
  <c r="AM456" i="23" s="1"/>
  <c r="AT456" i="23" s="1"/>
  <c r="W455" i="23" s="1"/>
  <c r="AD455" i="23" s="1"/>
  <c r="AM455" i="23" s="1"/>
  <c r="AT455" i="23" s="1"/>
  <c r="W454" i="23" s="1"/>
  <c r="AD454" i="23" s="1"/>
  <c r="AM454" i="23" s="1"/>
  <c r="AT454" i="23" s="1"/>
  <c r="W453" i="23" s="1"/>
  <c r="AD453" i="23" s="1"/>
  <c r="AM453" i="23" s="1"/>
  <c r="AT453" i="23" s="1"/>
  <c r="W452" i="23" s="1"/>
  <c r="AD452" i="23" s="1"/>
  <c r="AM452" i="23" s="1"/>
  <c r="AT452" i="23" s="1"/>
  <c r="W451" i="23" s="1"/>
  <c r="AD451" i="23" s="1"/>
  <c r="AM451" i="23" s="1"/>
  <c r="AT451" i="23" s="1"/>
  <c r="W450" i="23" s="1"/>
  <c r="AD450" i="23" s="1"/>
  <c r="AM450" i="23" s="1"/>
  <c r="AT450" i="23" s="1"/>
  <c r="W449" i="23" s="1"/>
  <c r="AD449" i="23" s="1"/>
  <c r="AM449" i="23" s="1"/>
  <c r="AT449" i="23" s="1"/>
  <c r="W448" i="23" s="1"/>
  <c r="AD448" i="23" s="1"/>
  <c r="AM448" i="23" s="1"/>
  <c r="AT448" i="23" s="1"/>
  <c r="W447" i="23" s="1"/>
  <c r="AD447" i="23" s="1"/>
  <c r="AM447" i="23" s="1"/>
  <c r="AT447" i="23" s="1"/>
  <c r="W446" i="23" s="1"/>
  <c r="AD446" i="23" s="1"/>
  <c r="AM446" i="23" s="1"/>
  <c r="AT446" i="23" s="1"/>
  <c r="W445" i="23" s="1"/>
  <c r="AD445" i="23" s="1"/>
  <c r="AM445" i="23" s="1"/>
  <c r="AT445" i="23" s="1"/>
  <c r="W444" i="23" s="1"/>
  <c r="AD444" i="23" s="1"/>
  <c r="AM444" i="23" s="1"/>
  <c r="AT444" i="23" s="1"/>
  <c r="W443" i="23" s="1"/>
  <c r="AD443" i="23" s="1"/>
  <c r="AM443" i="23" s="1"/>
  <c r="AT443" i="23" s="1"/>
  <c r="W442" i="23" s="1"/>
  <c r="AD442" i="23" s="1"/>
  <c r="AM442" i="23" s="1"/>
  <c r="AT442" i="23" s="1"/>
  <c r="W441" i="23" s="1"/>
  <c r="AD441" i="23" s="1"/>
  <c r="AM441" i="23" s="1"/>
  <c r="AT441" i="23" s="1"/>
  <c r="W440" i="23" s="1"/>
  <c r="AD440" i="23" s="1"/>
  <c r="AM440" i="23" s="1"/>
  <c r="AT440" i="23" s="1"/>
  <c r="W439" i="23" s="1"/>
  <c r="AD439" i="23" s="1"/>
  <c r="AM439" i="23" s="1"/>
  <c r="AT439" i="23" s="1"/>
  <c r="W438" i="23" s="1"/>
  <c r="AD438" i="23" s="1"/>
  <c r="AM438" i="23" s="1"/>
  <c r="AT438" i="23" s="1"/>
  <c r="W437" i="23" s="1"/>
  <c r="AD437" i="23" s="1"/>
  <c r="AM437" i="23" s="1"/>
  <c r="AT437" i="23" s="1"/>
  <c r="W436" i="23" s="1"/>
  <c r="AD436" i="23" s="1"/>
  <c r="AM436" i="23" s="1"/>
  <c r="AT436" i="23" s="1"/>
  <c r="W435" i="23" s="1"/>
  <c r="AD435" i="23" s="1"/>
  <c r="AM435" i="23" s="1"/>
  <c r="AT435" i="23" s="1"/>
  <c r="W434" i="23" s="1"/>
  <c r="AD434" i="23" s="1"/>
  <c r="AM434" i="23" s="1"/>
  <c r="AT434" i="23" s="1"/>
  <c r="W433" i="23" s="1"/>
  <c r="AD433" i="23" s="1"/>
  <c r="AM433" i="23" s="1"/>
  <c r="AT433" i="23" s="1"/>
  <c r="W432" i="23" s="1"/>
  <c r="AD432" i="23" s="1"/>
  <c r="AM432" i="23" s="1"/>
  <c r="AT432" i="23" s="1"/>
  <c r="W431" i="23" s="1"/>
  <c r="AD431" i="23" s="1"/>
  <c r="AM431" i="23" s="1"/>
  <c r="AT431" i="23" s="1"/>
  <c r="W430" i="23" s="1"/>
  <c r="AD430" i="23" s="1"/>
  <c r="AM430" i="23" s="1"/>
  <c r="AT430" i="23" s="1"/>
  <c r="W429" i="23" s="1"/>
  <c r="AD429" i="23" s="1"/>
  <c r="AM429" i="23" s="1"/>
  <c r="AT429" i="23" s="1"/>
  <c r="W428" i="23" s="1"/>
  <c r="AD428" i="23" s="1"/>
  <c r="AM428" i="23" s="1"/>
  <c r="AT428" i="23" s="1"/>
  <c r="W427" i="23" s="1"/>
  <c r="AD427" i="23" s="1"/>
  <c r="AM427" i="23" s="1"/>
  <c r="AT427" i="23" s="1"/>
  <c r="W426" i="23" s="1"/>
  <c r="AD426" i="23" s="1"/>
  <c r="AM426" i="23" s="1"/>
  <c r="AT426" i="23" s="1"/>
  <c r="W425" i="23" s="1"/>
  <c r="AD425" i="23" s="1"/>
  <c r="AM425" i="23" s="1"/>
  <c r="AT425" i="23" s="1"/>
  <c r="W424" i="23" s="1"/>
  <c r="AD424" i="23" s="1"/>
  <c r="AM424" i="23" s="1"/>
  <c r="AT424" i="23" s="1"/>
  <c r="W423" i="23" s="1"/>
  <c r="AD423" i="23" s="1"/>
  <c r="AM423" i="23" s="1"/>
  <c r="AT423" i="23" s="1"/>
  <c r="W422" i="23" s="1"/>
  <c r="AD422" i="23" s="1"/>
  <c r="AM422" i="23" s="1"/>
  <c r="AT422" i="23" s="1"/>
  <c r="W421" i="23" s="1"/>
  <c r="AD421" i="23" s="1"/>
  <c r="AM421" i="23" s="1"/>
  <c r="AT421" i="23" s="1"/>
  <c r="W420" i="23" s="1"/>
  <c r="AD420" i="23" s="1"/>
  <c r="AM420" i="23" s="1"/>
  <c r="AT420" i="23" s="1"/>
  <c r="W419" i="23" s="1"/>
  <c r="AD419" i="23" s="1"/>
  <c r="AM419" i="23" s="1"/>
  <c r="AT419" i="23" s="1"/>
  <c r="W418" i="23" s="1"/>
  <c r="AD418" i="23" s="1"/>
  <c r="AM418" i="23" s="1"/>
  <c r="AT418" i="23" s="1"/>
  <c r="W417" i="23" s="1"/>
  <c r="AD417" i="23" s="1"/>
  <c r="AM417" i="23" s="1"/>
  <c r="AT417" i="23" s="1"/>
  <c r="AQ816" i="23"/>
  <c r="AX816" i="23" s="1"/>
  <c r="AA815" i="23" s="1"/>
  <c r="AH815" i="23" s="1"/>
  <c r="AQ815" i="23" s="1"/>
  <c r="AX815" i="23" s="1"/>
  <c r="AA814" i="23" s="1"/>
  <c r="AH814" i="23" s="1"/>
  <c r="AQ814" i="23" s="1"/>
  <c r="AX814" i="23" s="1"/>
  <c r="AA813" i="23" s="1"/>
  <c r="AH813" i="23" s="1"/>
  <c r="AQ813" i="23" s="1"/>
  <c r="AX813" i="23" s="1"/>
  <c r="AA812" i="23" s="1"/>
  <c r="AH812" i="23" s="1"/>
  <c r="AQ812" i="23" s="1"/>
  <c r="AX812" i="23" s="1"/>
  <c r="AA811" i="23" s="1"/>
  <c r="AH811" i="23" s="1"/>
  <c r="AQ811" i="23" s="1"/>
  <c r="AX811" i="23" s="1"/>
  <c r="AA810" i="23" s="1"/>
  <c r="AH810" i="23" s="1"/>
  <c r="AQ810" i="23" s="1"/>
  <c r="AX810" i="23" s="1"/>
  <c r="AA809" i="23" s="1"/>
  <c r="AH809" i="23" s="1"/>
  <c r="AQ809" i="23" s="1"/>
  <c r="AX809" i="23" s="1"/>
  <c r="AA808" i="23" s="1"/>
  <c r="AH808" i="23" s="1"/>
  <c r="AQ808" i="23" s="1"/>
  <c r="AX808" i="23" s="1"/>
  <c r="AA807" i="23" s="1"/>
  <c r="AH807" i="23" s="1"/>
  <c r="AQ807" i="23" s="1"/>
  <c r="AX807" i="23" s="1"/>
  <c r="AA806" i="23" s="1"/>
  <c r="AH806" i="23" s="1"/>
  <c r="AQ806" i="23" s="1"/>
  <c r="AX806" i="23" s="1"/>
  <c r="AA805" i="23" s="1"/>
  <c r="AH805" i="23" s="1"/>
  <c r="AQ805" i="23" s="1"/>
  <c r="AX805" i="23" s="1"/>
  <c r="AA804" i="23" s="1"/>
  <c r="AH804" i="23" s="1"/>
  <c r="AQ804" i="23" s="1"/>
  <c r="AX804" i="23" s="1"/>
  <c r="AA803" i="23" s="1"/>
  <c r="AH803" i="23" s="1"/>
  <c r="AQ803" i="23" s="1"/>
  <c r="AX803" i="23" s="1"/>
  <c r="AA802" i="23" s="1"/>
  <c r="AH802" i="23" s="1"/>
  <c r="AQ802" i="23" s="1"/>
  <c r="AX802" i="23" s="1"/>
  <c r="AA801" i="23" s="1"/>
  <c r="AH801" i="23" s="1"/>
  <c r="AQ801" i="23" s="1"/>
  <c r="AX801" i="23" s="1"/>
  <c r="AA800" i="23" s="1"/>
  <c r="AH800" i="23" s="1"/>
  <c r="AQ800" i="23" s="1"/>
  <c r="AX800" i="23" s="1"/>
  <c r="AA799" i="23" s="1"/>
  <c r="AH799" i="23" s="1"/>
  <c r="AQ799" i="23" s="1"/>
  <c r="AX799" i="23" s="1"/>
  <c r="AA798" i="23" s="1"/>
  <c r="AH798" i="23" s="1"/>
  <c r="AQ798" i="23" s="1"/>
  <c r="AX798" i="23" s="1"/>
  <c r="AA797" i="23" s="1"/>
  <c r="AH797" i="23" s="1"/>
  <c r="AQ797" i="23" s="1"/>
  <c r="AX797" i="23" s="1"/>
  <c r="AA796" i="23" s="1"/>
  <c r="AH796" i="23" s="1"/>
  <c r="AQ796" i="23" s="1"/>
  <c r="AX796" i="23" s="1"/>
  <c r="AA795" i="23" s="1"/>
  <c r="AH795" i="23" s="1"/>
  <c r="AQ795" i="23" s="1"/>
  <c r="AX795" i="23" s="1"/>
  <c r="AA794" i="23" s="1"/>
  <c r="AH794" i="23" s="1"/>
  <c r="AQ794" i="23" s="1"/>
  <c r="AX794" i="23" s="1"/>
  <c r="AA793" i="23" s="1"/>
  <c r="AH793" i="23" s="1"/>
  <c r="AQ793" i="23" s="1"/>
  <c r="AX793" i="23" s="1"/>
  <c r="AA792" i="23" s="1"/>
  <c r="AH792" i="23" s="1"/>
  <c r="AQ792" i="23" s="1"/>
  <c r="AX792" i="23" s="1"/>
  <c r="AA791" i="23" s="1"/>
  <c r="AH791" i="23" s="1"/>
  <c r="AQ791" i="23" s="1"/>
  <c r="AX791" i="23" s="1"/>
  <c r="AA790" i="23" s="1"/>
  <c r="AH790" i="23" s="1"/>
  <c r="AQ790" i="23" s="1"/>
  <c r="AX790" i="23" s="1"/>
  <c r="AA789" i="23" s="1"/>
  <c r="AH789" i="23" s="1"/>
  <c r="AQ789" i="23" s="1"/>
  <c r="AX789" i="23" s="1"/>
  <c r="AA788" i="23" s="1"/>
  <c r="AH788" i="23" s="1"/>
  <c r="AQ788" i="23" s="1"/>
  <c r="AX788" i="23" s="1"/>
  <c r="AA787" i="23" s="1"/>
  <c r="AH787" i="23" s="1"/>
  <c r="AQ787" i="23" s="1"/>
  <c r="AX787" i="23" s="1"/>
  <c r="AA786" i="23" s="1"/>
  <c r="AH786" i="23" s="1"/>
  <c r="AQ786" i="23" s="1"/>
  <c r="AX786" i="23" s="1"/>
  <c r="AA785" i="23" s="1"/>
  <c r="AH785" i="23" s="1"/>
  <c r="AQ785" i="23" s="1"/>
  <c r="AX785" i="23" s="1"/>
  <c r="AA784" i="23" s="1"/>
  <c r="AH784" i="23" s="1"/>
  <c r="AQ784" i="23" s="1"/>
  <c r="AX784" i="23" s="1"/>
  <c r="AA783" i="23" s="1"/>
  <c r="AH783" i="23" s="1"/>
  <c r="AQ783" i="23" s="1"/>
  <c r="AX783" i="23" s="1"/>
  <c r="AA782" i="23" s="1"/>
  <c r="AH782" i="23" s="1"/>
  <c r="AQ782" i="23" s="1"/>
  <c r="AX782" i="23" s="1"/>
  <c r="AA781" i="23" s="1"/>
  <c r="AH781" i="23" s="1"/>
  <c r="AQ781" i="23" s="1"/>
  <c r="AX781" i="23" s="1"/>
  <c r="AA780" i="23" s="1"/>
  <c r="AH780" i="23" s="1"/>
  <c r="AQ780" i="23" s="1"/>
  <c r="AX780" i="23" s="1"/>
  <c r="AA779" i="23" s="1"/>
  <c r="AH779" i="23" s="1"/>
  <c r="AQ779" i="23" s="1"/>
  <c r="AX779" i="23" s="1"/>
  <c r="AA778" i="23" s="1"/>
  <c r="AH778" i="23" s="1"/>
  <c r="AQ778" i="23" s="1"/>
  <c r="AX778" i="23" s="1"/>
  <c r="AA777" i="23" s="1"/>
  <c r="AH777" i="23" s="1"/>
  <c r="AQ777" i="23" s="1"/>
  <c r="AX777" i="23" s="1"/>
  <c r="AA776" i="23" s="1"/>
  <c r="AH776" i="23" s="1"/>
  <c r="AQ776" i="23" s="1"/>
  <c r="AX776" i="23" s="1"/>
  <c r="AA775" i="23" s="1"/>
  <c r="AH775" i="23" s="1"/>
  <c r="AQ775" i="23" s="1"/>
  <c r="AX775" i="23" s="1"/>
  <c r="AA774" i="23" s="1"/>
  <c r="AH774" i="23" s="1"/>
  <c r="AQ774" i="23" s="1"/>
  <c r="AX774" i="23" s="1"/>
  <c r="AA773" i="23" s="1"/>
  <c r="AH773" i="23" s="1"/>
  <c r="AQ773" i="23" s="1"/>
  <c r="AX773" i="23" s="1"/>
  <c r="AA772" i="23" s="1"/>
  <c r="AH772" i="23" s="1"/>
  <c r="AQ772" i="23" s="1"/>
  <c r="AX772" i="23" s="1"/>
  <c r="AA771" i="23" s="1"/>
  <c r="AH771" i="23" s="1"/>
  <c r="AQ771" i="23" s="1"/>
  <c r="AX771" i="23" s="1"/>
  <c r="AA770" i="23" s="1"/>
  <c r="AH770" i="23" s="1"/>
  <c r="AQ770" i="23" s="1"/>
  <c r="AX770" i="23" s="1"/>
  <c r="AA769" i="23" s="1"/>
  <c r="AH769" i="23" s="1"/>
  <c r="AQ769" i="23" s="1"/>
  <c r="AX769" i="23" s="1"/>
  <c r="AA768" i="23" s="1"/>
  <c r="AH768" i="23" s="1"/>
  <c r="AQ768" i="23" s="1"/>
  <c r="AX768" i="23" s="1"/>
  <c r="AA767" i="23" s="1"/>
  <c r="AH767" i="23" s="1"/>
  <c r="AQ767" i="23" s="1"/>
  <c r="AX767" i="23" s="1"/>
  <c r="AA766" i="23" s="1"/>
  <c r="AH766" i="23" s="1"/>
  <c r="AQ766" i="23" s="1"/>
  <c r="AX766" i="23" s="1"/>
  <c r="AA765" i="23" s="1"/>
  <c r="AH765" i="23" s="1"/>
  <c r="AQ765" i="23" s="1"/>
  <c r="AX765" i="23" s="1"/>
  <c r="AA764" i="23" s="1"/>
  <c r="AH764" i="23" s="1"/>
  <c r="AQ764" i="23" s="1"/>
  <c r="AX764" i="23" s="1"/>
  <c r="AA763" i="23" s="1"/>
  <c r="AH763" i="23" s="1"/>
  <c r="AQ763" i="23" s="1"/>
  <c r="AX763" i="23" s="1"/>
  <c r="AA762" i="23" s="1"/>
  <c r="AH762" i="23" s="1"/>
  <c r="AQ762" i="23" s="1"/>
  <c r="AX762" i="23" s="1"/>
  <c r="AA761" i="23" s="1"/>
  <c r="AH761" i="23" s="1"/>
  <c r="AQ761" i="23" s="1"/>
  <c r="AX761" i="23" s="1"/>
  <c r="AA760" i="23" s="1"/>
  <c r="AH760" i="23" s="1"/>
  <c r="AQ760" i="23" s="1"/>
  <c r="AX760" i="23" s="1"/>
  <c r="AA759" i="23" s="1"/>
  <c r="AH759" i="23" s="1"/>
  <c r="AQ759" i="23" s="1"/>
  <c r="AX759" i="23" s="1"/>
  <c r="AA758" i="23" s="1"/>
  <c r="AH758" i="23" s="1"/>
  <c r="AQ758" i="23" s="1"/>
  <c r="AX758" i="23" s="1"/>
  <c r="AA757" i="23" s="1"/>
  <c r="AH757" i="23" s="1"/>
  <c r="AQ757" i="23" s="1"/>
  <c r="AX757" i="23" s="1"/>
  <c r="AA756" i="23" s="1"/>
  <c r="AH756" i="23" s="1"/>
  <c r="AQ756" i="23" s="1"/>
  <c r="AX756" i="23" s="1"/>
  <c r="AA755" i="23" s="1"/>
  <c r="AH755" i="23" s="1"/>
  <c r="AQ755" i="23" s="1"/>
  <c r="AX755" i="23" s="1"/>
  <c r="AA754" i="23" s="1"/>
  <c r="AH754" i="23" s="1"/>
  <c r="AQ754" i="23" s="1"/>
  <c r="AX754" i="23" s="1"/>
  <c r="AA753" i="23" s="1"/>
  <c r="AH753" i="23" s="1"/>
  <c r="AQ753" i="23" s="1"/>
  <c r="AX753" i="23" s="1"/>
  <c r="AA752" i="23" s="1"/>
  <c r="AH752" i="23" s="1"/>
  <c r="AQ752" i="23" s="1"/>
  <c r="AX752" i="23" s="1"/>
  <c r="AA751" i="23" s="1"/>
  <c r="AH751" i="23" s="1"/>
  <c r="AQ751" i="23" s="1"/>
  <c r="AX751" i="23" s="1"/>
  <c r="AA750" i="23" s="1"/>
  <c r="AH750" i="23" s="1"/>
  <c r="AQ750" i="23" s="1"/>
  <c r="AX750" i="23" s="1"/>
  <c r="AA749" i="23" s="1"/>
  <c r="AH749" i="23" s="1"/>
  <c r="AQ749" i="23" s="1"/>
  <c r="AX749" i="23" s="1"/>
  <c r="AA748" i="23" s="1"/>
  <c r="AH748" i="23" s="1"/>
  <c r="AQ748" i="23" s="1"/>
  <c r="AX748" i="23" s="1"/>
  <c r="AA747" i="23" s="1"/>
  <c r="AH747" i="23" s="1"/>
  <c r="AQ747" i="23" s="1"/>
  <c r="AX747" i="23" s="1"/>
  <c r="AA746" i="23" s="1"/>
  <c r="AH746" i="23" s="1"/>
  <c r="AQ746" i="23" s="1"/>
  <c r="AX746" i="23" s="1"/>
  <c r="AA745" i="23" s="1"/>
  <c r="AH745" i="23" s="1"/>
  <c r="AQ745" i="23" s="1"/>
  <c r="AX745" i="23" s="1"/>
  <c r="AA744" i="23" s="1"/>
  <c r="AH744" i="23" s="1"/>
  <c r="AQ744" i="23" s="1"/>
  <c r="AX744" i="23" s="1"/>
  <c r="AA743" i="23" s="1"/>
  <c r="AH743" i="23" s="1"/>
  <c r="AQ743" i="23" s="1"/>
  <c r="AX743" i="23" s="1"/>
  <c r="AA742" i="23" s="1"/>
  <c r="AH742" i="23" s="1"/>
  <c r="AQ742" i="23" s="1"/>
  <c r="AX742" i="23" s="1"/>
  <c r="AA741" i="23" s="1"/>
  <c r="AH741" i="23" s="1"/>
  <c r="AQ741" i="23" s="1"/>
  <c r="AX741" i="23" s="1"/>
  <c r="AA740" i="23" s="1"/>
  <c r="AH740" i="23" s="1"/>
  <c r="AQ740" i="23" s="1"/>
  <c r="AX740" i="23" s="1"/>
  <c r="AA739" i="23" s="1"/>
  <c r="AH739" i="23" s="1"/>
  <c r="AQ739" i="23" s="1"/>
  <c r="AX739" i="23" s="1"/>
  <c r="AA738" i="23" s="1"/>
  <c r="AH738" i="23" s="1"/>
  <c r="AQ738" i="23" s="1"/>
  <c r="AX738" i="23" s="1"/>
  <c r="AA737" i="23" s="1"/>
  <c r="AH737" i="23" s="1"/>
  <c r="AQ737" i="23" s="1"/>
  <c r="AX737" i="23" s="1"/>
  <c r="AA736" i="23" s="1"/>
  <c r="AH736" i="23" s="1"/>
  <c r="AQ736" i="23" s="1"/>
  <c r="AX736" i="23" s="1"/>
  <c r="AA735" i="23" s="1"/>
  <c r="AH735" i="23" s="1"/>
  <c r="AQ735" i="23" s="1"/>
  <c r="AX735" i="23" s="1"/>
  <c r="AA734" i="23" s="1"/>
  <c r="AH734" i="23" s="1"/>
  <c r="AQ734" i="23" s="1"/>
  <c r="AX734" i="23" s="1"/>
  <c r="AA733" i="23" s="1"/>
  <c r="AH733" i="23" s="1"/>
  <c r="AQ733" i="23" s="1"/>
  <c r="AX733" i="23" s="1"/>
  <c r="AA732" i="23" s="1"/>
  <c r="AH732" i="23" s="1"/>
  <c r="AQ732" i="23" s="1"/>
  <c r="AX732" i="23" s="1"/>
  <c r="AA731" i="23" s="1"/>
  <c r="AH731" i="23" s="1"/>
  <c r="AQ731" i="23" s="1"/>
  <c r="AX731" i="23" s="1"/>
  <c r="AA730" i="23" s="1"/>
  <c r="AH730" i="23" s="1"/>
  <c r="AQ730" i="23" s="1"/>
  <c r="AX730" i="23" s="1"/>
  <c r="AA729" i="23" s="1"/>
  <c r="AH729" i="23" s="1"/>
  <c r="AQ729" i="23" s="1"/>
  <c r="AX729" i="23" s="1"/>
  <c r="AA728" i="23" s="1"/>
  <c r="AH728" i="23" s="1"/>
  <c r="AQ728" i="23" s="1"/>
  <c r="AX728" i="23" s="1"/>
  <c r="AA727" i="23" s="1"/>
  <c r="AH727" i="23" s="1"/>
  <c r="AQ727" i="23" s="1"/>
  <c r="AX727" i="23" s="1"/>
  <c r="AA726" i="23" s="1"/>
  <c r="AH726" i="23" s="1"/>
  <c r="AQ726" i="23" s="1"/>
  <c r="AX726" i="23" s="1"/>
  <c r="AA725" i="23" s="1"/>
  <c r="AH725" i="23" s="1"/>
  <c r="AQ725" i="23" s="1"/>
  <c r="AX725" i="23" s="1"/>
  <c r="AA724" i="23" s="1"/>
  <c r="AH724" i="23" s="1"/>
  <c r="AQ724" i="23" s="1"/>
  <c r="AX724" i="23" s="1"/>
  <c r="AA723" i="23" s="1"/>
  <c r="AH723" i="23" s="1"/>
  <c r="AQ723" i="23" s="1"/>
  <c r="AX723" i="23" s="1"/>
  <c r="AA722" i="23" s="1"/>
  <c r="AH722" i="23" s="1"/>
  <c r="AQ722" i="23" s="1"/>
  <c r="AX722" i="23" s="1"/>
  <c r="AA721" i="23" s="1"/>
  <c r="AH721" i="23" s="1"/>
  <c r="AQ721" i="23" s="1"/>
  <c r="AX721" i="23" s="1"/>
  <c r="AA720" i="23" s="1"/>
  <c r="AH720" i="23" s="1"/>
  <c r="AQ720" i="23" s="1"/>
  <c r="AX720" i="23" s="1"/>
  <c r="AA719" i="23" s="1"/>
  <c r="AH719" i="23" s="1"/>
  <c r="AQ719" i="23" s="1"/>
  <c r="AX719" i="23" s="1"/>
  <c r="AA718" i="23" s="1"/>
  <c r="AH718" i="23" s="1"/>
  <c r="AQ718" i="23" s="1"/>
  <c r="AX718" i="23" s="1"/>
  <c r="AA717" i="23" s="1"/>
  <c r="AH717" i="23" s="1"/>
  <c r="AQ717" i="23" s="1"/>
  <c r="AX717" i="23" s="1"/>
  <c r="AA716" i="23" s="1"/>
  <c r="AH716" i="23" s="1"/>
  <c r="AQ716" i="23" s="1"/>
  <c r="AX716" i="23" s="1"/>
  <c r="AA715" i="23" s="1"/>
  <c r="AH715" i="23" s="1"/>
  <c r="AQ715" i="23" s="1"/>
  <c r="AX715" i="23" s="1"/>
  <c r="AA714" i="23" s="1"/>
  <c r="AH714" i="23" s="1"/>
  <c r="AQ714" i="23" s="1"/>
  <c r="AX714" i="23" s="1"/>
  <c r="AA713" i="23" s="1"/>
  <c r="AH713" i="23" s="1"/>
  <c r="AQ713" i="23" s="1"/>
  <c r="AX713" i="23" s="1"/>
  <c r="AA712" i="23" s="1"/>
  <c r="AH712" i="23" s="1"/>
  <c r="AQ712" i="23" s="1"/>
  <c r="AX712" i="23" s="1"/>
  <c r="AA711" i="23" s="1"/>
  <c r="AH711" i="23" s="1"/>
  <c r="AQ711" i="23" s="1"/>
  <c r="AX711" i="23" s="1"/>
  <c r="AA710" i="23" s="1"/>
  <c r="AH710" i="23" s="1"/>
  <c r="AQ710" i="23" s="1"/>
  <c r="AX710" i="23" s="1"/>
  <c r="AA709" i="23" s="1"/>
  <c r="AH709" i="23" s="1"/>
  <c r="AQ709" i="23" s="1"/>
  <c r="AX709" i="23" s="1"/>
  <c r="AA708" i="23" s="1"/>
  <c r="AH708" i="23" s="1"/>
  <c r="AQ708" i="23" s="1"/>
  <c r="AX708" i="23" s="1"/>
  <c r="AA707" i="23" s="1"/>
  <c r="AH707" i="23" s="1"/>
  <c r="AQ707" i="23" s="1"/>
  <c r="AX707" i="23" s="1"/>
  <c r="AA706" i="23" s="1"/>
  <c r="AH706" i="23" s="1"/>
  <c r="AQ706" i="23" s="1"/>
  <c r="AX706" i="23" s="1"/>
  <c r="AA705" i="23" s="1"/>
  <c r="AH705" i="23" s="1"/>
  <c r="AQ705" i="23" s="1"/>
  <c r="AX705" i="23" s="1"/>
  <c r="AA704" i="23" s="1"/>
  <c r="AH704" i="23" s="1"/>
  <c r="AQ704" i="23" s="1"/>
  <c r="AX704" i="23" s="1"/>
  <c r="AA703" i="23" s="1"/>
  <c r="AH703" i="23" s="1"/>
  <c r="AQ703" i="23" s="1"/>
  <c r="AX703" i="23" s="1"/>
  <c r="AA702" i="23" s="1"/>
  <c r="AH702" i="23" s="1"/>
  <c r="AQ702" i="23" s="1"/>
  <c r="AX702" i="23" s="1"/>
  <c r="AA701" i="23" s="1"/>
  <c r="AH701" i="23" s="1"/>
  <c r="AQ701" i="23" s="1"/>
  <c r="AX701" i="23" s="1"/>
  <c r="AA700" i="23" s="1"/>
  <c r="AH700" i="23" s="1"/>
  <c r="AQ700" i="23" s="1"/>
  <c r="AX700" i="23" s="1"/>
  <c r="AA699" i="23" s="1"/>
  <c r="AH699" i="23" s="1"/>
  <c r="AQ699" i="23" s="1"/>
  <c r="AX699" i="23" s="1"/>
  <c r="AA698" i="23" s="1"/>
  <c r="AH698" i="23" s="1"/>
  <c r="AQ698" i="23" s="1"/>
  <c r="AX698" i="23" s="1"/>
  <c r="AA697" i="23" s="1"/>
  <c r="AH697" i="23" s="1"/>
  <c r="AQ697" i="23" s="1"/>
  <c r="AX697" i="23" s="1"/>
  <c r="AA696" i="23" s="1"/>
  <c r="AH696" i="23" s="1"/>
  <c r="AQ696" i="23" s="1"/>
  <c r="AX696" i="23" s="1"/>
  <c r="AA695" i="23" s="1"/>
  <c r="AH695" i="23" s="1"/>
  <c r="AQ695" i="23" s="1"/>
  <c r="AX695" i="23" s="1"/>
  <c r="AA694" i="23" s="1"/>
  <c r="AH694" i="23" s="1"/>
  <c r="AQ694" i="23" s="1"/>
  <c r="AX694" i="23" s="1"/>
  <c r="AA693" i="23" s="1"/>
  <c r="AH693" i="23" s="1"/>
  <c r="AQ693" i="23" s="1"/>
  <c r="AX693" i="23" s="1"/>
  <c r="AA692" i="23" s="1"/>
  <c r="AH692" i="23" s="1"/>
  <c r="AQ692" i="23" s="1"/>
  <c r="AX692" i="23" s="1"/>
  <c r="AA691" i="23" s="1"/>
  <c r="AH691" i="23" s="1"/>
  <c r="AQ691" i="23" s="1"/>
  <c r="AX691" i="23" s="1"/>
  <c r="AA690" i="23" s="1"/>
  <c r="AH690" i="23" s="1"/>
  <c r="AQ690" i="23" s="1"/>
  <c r="AX690" i="23" s="1"/>
  <c r="AA689" i="23" s="1"/>
  <c r="AH689" i="23" s="1"/>
  <c r="AQ689" i="23" s="1"/>
  <c r="AX689" i="23" s="1"/>
  <c r="AA688" i="23" s="1"/>
  <c r="AH688" i="23" s="1"/>
  <c r="AQ688" i="23" s="1"/>
  <c r="AX688" i="23" s="1"/>
  <c r="AA687" i="23" s="1"/>
  <c r="AH687" i="23" s="1"/>
  <c r="AQ687" i="23" s="1"/>
  <c r="AX687" i="23" s="1"/>
  <c r="AA686" i="23" s="1"/>
  <c r="AH686" i="23" s="1"/>
  <c r="AQ686" i="23" s="1"/>
  <c r="AX686" i="23" s="1"/>
  <c r="AA685" i="23" s="1"/>
  <c r="AH685" i="23" s="1"/>
  <c r="AQ685" i="23" s="1"/>
  <c r="AX685" i="23" s="1"/>
  <c r="AA684" i="23" s="1"/>
  <c r="AH684" i="23" s="1"/>
  <c r="AQ684" i="23" s="1"/>
  <c r="AX684" i="23" s="1"/>
  <c r="AA683" i="23" s="1"/>
  <c r="AH683" i="23" s="1"/>
  <c r="AQ683" i="23" s="1"/>
  <c r="AX683" i="23" s="1"/>
  <c r="AA682" i="23" s="1"/>
  <c r="AH682" i="23" s="1"/>
  <c r="AQ682" i="23" s="1"/>
  <c r="AX682" i="23" s="1"/>
  <c r="AA681" i="23" s="1"/>
  <c r="AH681" i="23" s="1"/>
  <c r="AQ681" i="23" s="1"/>
  <c r="AX681" i="23" s="1"/>
  <c r="AA680" i="23" s="1"/>
  <c r="AH680" i="23" s="1"/>
  <c r="AQ680" i="23" s="1"/>
  <c r="AX680" i="23" s="1"/>
  <c r="AA679" i="23" s="1"/>
  <c r="AH679" i="23" s="1"/>
  <c r="AQ679" i="23" s="1"/>
  <c r="AX679" i="23" s="1"/>
  <c r="AA678" i="23" s="1"/>
  <c r="AH678" i="23" s="1"/>
  <c r="AQ678" i="23" s="1"/>
  <c r="AX678" i="23" s="1"/>
  <c r="AA677" i="23" s="1"/>
  <c r="AH677" i="23" s="1"/>
  <c r="AQ677" i="23" s="1"/>
  <c r="AX677" i="23" s="1"/>
  <c r="AA676" i="23" s="1"/>
  <c r="AH676" i="23" s="1"/>
  <c r="AQ676" i="23" s="1"/>
  <c r="AX676" i="23" s="1"/>
  <c r="AA675" i="23" s="1"/>
  <c r="AH675" i="23" s="1"/>
  <c r="AQ675" i="23" s="1"/>
  <c r="AX675" i="23" s="1"/>
  <c r="AA674" i="23" s="1"/>
  <c r="AH674" i="23" s="1"/>
  <c r="AQ674" i="23" s="1"/>
  <c r="AX674" i="23" s="1"/>
  <c r="AA673" i="23" s="1"/>
  <c r="AH673" i="23" s="1"/>
  <c r="AQ673" i="23" s="1"/>
  <c r="AX673" i="23" s="1"/>
  <c r="AA672" i="23" s="1"/>
  <c r="AH672" i="23" s="1"/>
  <c r="AQ672" i="23" s="1"/>
  <c r="AX672" i="23" s="1"/>
  <c r="AA671" i="23" s="1"/>
  <c r="AH671" i="23" s="1"/>
  <c r="AQ671" i="23" s="1"/>
  <c r="AX671" i="23" s="1"/>
  <c r="AA670" i="23" s="1"/>
  <c r="AH670" i="23" s="1"/>
  <c r="AQ670" i="23" s="1"/>
  <c r="AX670" i="23" s="1"/>
  <c r="AA669" i="23" s="1"/>
  <c r="AH669" i="23" s="1"/>
  <c r="AQ669" i="23" s="1"/>
  <c r="AX669" i="23" s="1"/>
  <c r="AA668" i="23" s="1"/>
  <c r="AH668" i="23" s="1"/>
  <c r="AQ668" i="23" s="1"/>
  <c r="AX668" i="23" s="1"/>
  <c r="AA667" i="23" s="1"/>
  <c r="AH667" i="23" s="1"/>
  <c r="AQ667" i="23" s="1"/>
  <c r="AX667" i="23" s="1"/>
  <c r="AA666" i="23" s="1"/>
  <c r="AH666" i="23" s="1"/>
  <c r="AQ666" i="23" s="1"/>
  <c r="AX666" i="23" s="1"/>
  <c r="AA665" i="23" s="1"/>
  <c r="AH665" i="23" s="1"/>
  <c r="AQ665" i="23" s="1"/>
  <c r="AX665" i="23" s="1"/>
  <c r="AA664" i="23" s="1"/>
  <c r="AH664" i="23" s="1"/>
  <c r="AQ664" i="23" s="1"/>
  <c r="AX664" i="23" s="1"/>
  <c r="AA663" i="23" s="1"/>
  <c r="AH663" i="23" s="1"/>
  <c r="AQ663" i="23" s="1"/>
  <c r="AX663" i="23" s="1"/>
  <c r="AA662" i="23" s="1"/>
  <c r="AH662" i="23" s="1"/>
  <c r="AQ662" i="23" s="1"/>
  <c r="AX662" i="23" s="1"/>
  <c r="AA661" i="23" s="1"/>
  <c r="AH661" i="23" s="1"/>
  <c r="AQ661" i="23" s="1"/>
  <c r="AX661" i="23" s="1"/>
  <c r="AA660" i="23" s="1"/>
  <c r="AH660" i="23" s="1"/>
  <c r="AQ660" i="23" s="1"/>
  <c r="AX660" i="23" s="1"/>
  <c r="AA659" i="23" s="1"/>
  <c r="AH659" i="23" s="1"/>
  <c r="AQ659" i="23" s="1"/>
  <c r="AX659" i="23" s="1"/>
  <c r="AA658" i="23" s="1"/>
  <c r="AH658" i="23" s="1"/>
  <c r="AQ658" i="23" s="1"/>
  <c r="AX658" i="23" s="1"/>
  <c r="AA657" i="23" s="1"/>
  <c r="AH657" i="23" s="1"/>
  <c r="AQ657" i="23" s="1"/>
  <c r="AX657" i="23" s="1"/>
  <c r="AA656" i="23" s="1"/>
  <c r="AH656" i="23" s="1"/>
  <c r="AQ656" i="23" s="1"/>
  <c r="AX656" i="23" s="1"/>
  <c r="AA655" i="23" s="1"/>
  <c r="AH655" i="23" s="1"/>
  <c r="AQ655" i="23" s="1"/>
  <c r="AX655" i="23" s="1"/>
  <c r="AA654" i="23" s="1"/>
  <c r="AH654" i="23" s="1"/>
  <c r="AQ654" i="23" s="1"/>
  <c r="AX654" i="23" s="1"/>
  <c r="AA653" i="23" s="1"/>
  <c r="AH653" i="23" s="1"/>
  <c r="AQ653" i="23" s="1"/>
  <c r="AX653" i="23" s="1"/>
  <c r="AA652" i="23" s="1"/>
  <c r="AH652" i="23" s="1"/>
  <c r="AQ652" i="23" s="1"/>
  <c r="AX652" i="23" s="1"/>
  <c r="AA651" i="23" s="1"/>
  <c r="AH651" i="23" s="1"/>
  <c r="AQ651" i="23" s="1"/>
  <c r="AX651" i="23" s="1"/>
  <c r="AA650" i="23" s="1"/>
  <c r="AH650" i="23" s="1"/>
  <c r="AQ650" i="23" s="1"/>
  <c r="AX650" i="23" s="1"/>
  <c r="AA649" i="23" s="1"/>
  <c r="AH649" i="23" s="1"/>
  <c r="AQ649" i="23" s="1"/>
  <c r="AX649" i="23" s="1"/>
  <c r="AA648" i="23" s="1"/>
  <c r="AH648" i="23" s="1"/>
  <c r="AQ648" i="23" s="1"/>
  <c r="AX648" i="23" s="1"/>
  <c r="AA647" i="23" s="1"/>
  <c r="AH647" i="23" s="1"/>
  <c r="AQ647" i="23" s="1"/>
  <c r="AX647" i="23" s="1"/>
  <c r="AA646" i="23" s="1"/>
  <c r="AH646" i="23" s="1"/>
  <c r="AQ646" i="23" s="1"/>
  <c r="AX646" i="23" s="1"/>
  <c r="AA645" i="23" s="1"/>
  <c r="AH645" i="23" s="1"/>
  <c r="AQ645" i="23" s="1"/>
  <c r="AX645" i="23" s="1"/>
  <c r="AA644" i="23" s="1"/>
  <c r="AH644" i="23" s="1"/>
  <c r="AQ644" i="23" s="1"/>
  <c r="AX644" i="23" s="1"/>
  <c r="AA643" i="23" s="1"/>
  <c r="AH643" i="23" s="1"/>
  <c r="AQ643" i="23" s="1"/>
  <c r="AX643" i="23" s="1"/>
  <c r="AA642" i="23" s="1"/>
  <c r="AH642" i="23" s="1"/>
  <c r="AQ642" i="23" s="1"/>
  <c r="AX642" i="23" s="1"/>
  <c r="AA641" i="23" s="1"/>
  <c r="AH641" i="23" s="1"/>
  <c r="AQ641" i="23" s="1"/>
  <c r="AX641" i="23" s="1"/>
  <c r="AA640" i="23" s="1"/>
  <c r="AH640" i="23" s="1"/>
  <c r="AQ640" i="23" s="1"/>
  <c r="AX640" i="23" s="1"/>
  <c r="AA639" i="23" s="1"/>
  <c r="AH639" i="23" s="1"/>
  <c r="AQ639" i="23" s="1"/>
  <c r="AX639" i="23" s="1"/>
  <c r="AA638" i="23" s="1"/>
  <c r="AH638" i="23" s="1"/>
  <c r="AQ638" i="23" s="1"/>
  <c r="AX638" i="23" s="1"/>
  <c r="AA637" i="23" s="1"/>
  <c r="AH637" i="23" s="1"/>
  <c r="AQ637" i="23" s="1"/>
  <c r="AX637" i="23" s="1"/>
  <c r="AA636" i="23" s="1"/>
  <c r="AH636" i="23" s="1"/>
  <c r="AQ636" i="23" s="1"/>
  <c r="AX636" i="23" s="1"/>
  <c r="AA635" i="23" s="1"/>
  <c r="AH635" i="23" s="1"/>
  <c r="AQ635" i="23" s="1"/>
  <c r="AX635" i="23" s="1"/>
  <c r="AA634" i="23" s="1"/>
  <c r="AH634" i="23" s="1"/>
  <c r="AQ634" i="23" s="1"/>
  <c r="AX634" i="23" s="1"/>
  <c r="AA633" i="23" s="1"/>
  <c r="AH633" i="23" s="1"/>
  <c r="AQ633" i="23" s="1"/>
  <c r="AX633" i="23" s="1"/>
  <c r="AA632" i="23" s="1"/>
  <c r="AH632" i="23" s="1"/>
  <c r="AQ632" i="23" s="1"/>
  <c r="AX632" i="23" s="1"/>
  <c r="AA631" i="23" s="1"/>
  <c r="AH631" i="23" s="1"/>
  <c r="AQ631" i="23" s="1"/>
  <c r="AX631" i="23" s="1"/>
  <c r="AA630" i="23" s="1"/>
  <c r="AH630" i="23" s="1"/>
  <c r="AQ630" i="23" s="1"/>
  <c r="AX630" i="23" s="1"/>
  <c r="AA629" i="23" s="1"/>
  <c r="AH629" i="23" s="1"/>
  <c r="AQ629" i="23" s="1"/>
  <c r="AX629" i="23" s="1"/>
  <c r="AA628" i="23" s="1"/>
  <c r="AH628" i="23" s="1"/>
  <c r="AQ628" i="23" s="1"/>
  <c r="AX628" i="23" s="1"/>
  <c r="AA627" i="23" s="1"/>
  <c r="AH627" i="23" s="1"/>
  <c r="AQ627" i="23" s="1"/>
  <c r="AX627" i="23" s="1"/>
  <c r="AA626" i="23" s="1"/>
  <c r="AH626" i="23" s="1"/>
  <c r="AQ626" i="23" s="1"/>
  <c r="AX626" i="23" s="1"/>
  <c r="AA625" i="23" s="1"/>
  <c r="AH625" i="23" s="1"/>
  <c r="AQ625" i="23" s="1"/>
  <c r="AX625" i="23" s="1"/>
  <c r="AA624" i="23" s="1"/>
  <c r="AH624" i="23" s="1"/>
  <c r="AQ624" i="23" s="1"/>
  <c r="AX624" i="23" s="1"/>
  <c r="AA623" i="23" s="1"/>
  <c r="AH623" i="23" s="1"/>
  <c r="AQ623" i="23" s="1"/>
  <c r="AX623" i="23" s="1"/>
  <c r="AA622" i="23" s="1"/>
  <c r="AH622" i="23" s="1"/>
  <c r="AQ622" i="23" s="1"/>
  <c r="AX622" i="23" s="1"/>
  <c r="AA621" i="23" s="1"/>
  <c r="AH621" i="23" s="1"/>
  <c r="AQ621" i="23" s="1"/>
  <c r="AX621" i="23" s="1"/>
  <c r="AA620" i="23" s="1"/>
  <c r="AH620" i="23" s="1"/>
  <c r="AQ620" i="23" s="1"/>
  <c r="AX620" i="23" s="1"/>
  <c r="AA619" i="23" s="1"/>
  <c r="AH619" i="23" s="1"/>
  <c r="AQ619" i="23" s="1"/>
  <c r="AX619" i="23" s="1"/>
  <c r="AA618" i="23" s="1"/>
  <c r="AH618" i="23" s="1"/>
  <c r="AQ618" i="23" s="1"/>
  <c r="AX618" i="23" s="1"/>
  <c r="AA617" i="23" s="1"/>
  <c r="AH617" i="23" s="1"/>
  <c r="AQ617" i="23" s="1"/>
  <c r="AX617" i="23" s="1"/>
  <c r="AA616" i="23" s="1"/>
  <c r="AH616" i="23" s="1"/>
  <c r="AQ616" i="23" s="1"/>
  <c r="AX616" i="23" s="1"/>
  <c r="AA615" i="23" s="1"/>
  <c r="AH615" i="23" s="1"/>
  <c r="AQ615" i="23" s="1"/>
  <c r="AX615" i="23" s="1"/>
  <c r="AA614" i="23" s="1"/>
  <c r="AH614" i="23" s="1"/>
  <c r="AQ614" i="23" s="1"/>
  <c r="AX614" i="23" s="1"/>
  <c r="AA613" i="23" s="1"/>
  <c r="AH613" i="23" s="1"/>
  <c r="AQ613" i="23" s="1"/>
  <c r="AX613" i="23" s="1"/>
  <c r="AA612" i="23" s="1"/>
  <c r="AH612" i="23" s="1"/>
  <c r="AQ612" i="23" s="1"/>
  <c r="AX612" i="23" s="1"/>
  <c r="AA611" i="23" s="1"/>
  <c r="AH611" i="23" s="1"/>
  <c r="AQ611" i="23" s="1"/>
  <c r="AX611" i="23" s="1"/>
  <c r="AA610" i="23" s="1"/>
  <c r="AH610" i="23" s="1"/>
  <c r="AQ610" i="23" s="1"/>
  <c r="AX610" i="23" s="1"/>
  <c r="AA609" i="23" s="1"/>
  <c r="AH609" i="23" s="1"/>
  <c r="AQ609" i="23" s="1"/>
  <c r="AX609" i="23" s="1"/>
  <c r="AA608" i="23" s="1"/>
  <c r="AH608" i="23" s="1"/>
  <c r="AQ608" i="23" s="1"/>
  <c r="AX608" i="23" s="1"/>
  <c r="AA607" i="23" s="1"/>
  <c r="AH607" i="23" s="1"/>
  <c r="AQ607" i="23" s="1"/>
  <c r="AX607" i="23" s="1"/>
  <c r="AA606" i="23" s="1"/>
  <c r="AH606" i="23" s="1"/>
  <c r="AQ606" i="23" s="1"/>
  <c r="AX606" i="23" s="1"/>
  <c r="AA605" i="23" s="1"/>
  <c r="AH605" i="23" s="1"/>
  <c r="AQ605" i="23" s="1"/>
  <c r="AX605" i="23" s="1"/>
  <c r="AA604" i="23" s="1"/>
  <c r="AH604" i="23" s="1"/>
  <c r="AQ604" i="23" s="1"/>
  <c r="AX604" i="23" s="1"/>
  <c r="AA603" i="23" s="1"/>
  <c r="AH603" i="23" s="1"/>
  <c r="AQ603" i="23" s="1"/>
  <c r="AX603" i="23" s="1"/>
  <c r="AA602" i="23" s="1"/>
  <c r="AH602" i="23" s="1"/>
  <c r="AQ602" i="23" s="1"/>
  <c r="AX602" i="23" s="1"/>
  <c r="AA601" i="23" s="1"/>
  <c r="AH601" i="23" s="1"/>
  <c r="AQ601" i="23" s="1"/>
  <c r="AX601" i="23" s="1"/>
  <c r="AA600" i="23" s="1"/>
  <c r="AH600" i="23" s="1"/>
  <c r="AQ600" i="23" s="1"/>
  <c r="AX600" i="23" s="1"/>
  <c r="AA599" i="23" s="1"/>
  <c r="AH599" i="23" s="1"/>
  <c r="AQ599" i="23" s="1"/>
  <c r="AX599" i="23" s="1"/>
  <c r="AA598" i="23" s="1"/>
  <c r="AH598" i="23" s="1"/>
  <c r="AQ598" i="23" s="1"/>
  <c r="AX598" i="23" s="1"/>
  <c r="AA597" i="23" s="1"/>
  <c r="AH597" i="23" s="1"/>
  <c r="AQ597" i="23" s="1"/>
  <c r="AX597" i="23" s="1"/>
  <c r="AA596" i="23" s="1"/>
  <c r="AH596" i="23" s="1"/>
  <c r="AQ596" i="23" s="1"/>
  <c r="AX596" i="23" s="1"/>
  <c r="AA595" i="23" s="1"/>
  <c r="AH595" i="23" s="1"/>
  <c r="AQ595" i="23" s="1"/>
  <c r="AX595" i="23" s="1"/>
  <c r="AA594" i="23" s="1"/>
  <c r="AH594" i="23" s="1"/>
  <c r="AQ594" i="23" s="1"/>
  <c r="AX594" i="23" s="1"/>
  <c r="AA593" i="23" s="1"/>
  <c r="AH593" i="23" s="1"/>
  <c r="AQ593" i="23" s="1"/>
  <c r="AX593" i="23" s="1"/>
  <c r="AA592" i="23" s="1"/>
  <c r="AH592" i="23" s="1"/>
  <c r="AQ592" i="23" s="1"/>
  <c r="AX592" i="23" s="1"/>
  <c r="AA591" i="23" s="1"/>
  <c r="AH591" i="23" s="1"/>
  <c r="AQ591" i="23" s="1"/>
  <c r="AX591" i="23" s="1"/>
  <c r="AA590" i="23" s="1"/>
  <c r="AH590" i="23" s="1"/>
  <c r="AQ590" i="23" s="1"/>
  <c r="AX590" i="23" s="1"/>
  <c r="AA589" i="23" s="1"/>
  <c r="AH589" i="23" s="1"/>
  <c r="AQ589" i="23" s="1"/>
  <c r="AX589" i="23" s="1"/>
  <c r="AA588" i="23" s="1"/>
  <c r="AH588" i="23" s="1"/>
  <c r="AQ588" i="23" s="1"/>
  <c r="AX588" i="23" s="1"/>
  <c r="AA587" i="23" s="1"/>
  <c r="AH587" i="23" s="1"/>
  <c r="AQ587" i="23" s="1"/>
  <c r="AX587" i="23" s="1"/>
  <c r="AA586" i="23" s="1"/>
  <c r="AH586" i="23" s="1"/>
  <c r="AQ586" i="23" s="1"/>
  <c r="AX586" i="23" s="1"/>
  <c r="AA585" i="23" s="1"/>
  <c r="AH585" i="23" s="1"/>
  <c r="AQ585" i="23" s="1"/>
  <c r="AX585" i="23" s="1"/>
  <c r="AA584" i="23" s="1"/>
  <c r="AH584" i="23" s="1"/>
  <c r="AQ584" i="23" s="1"/>
  <c r="AX584" i="23" s="1"/>
  <c r="AA583" i="23" s="1"/>
  <c r="AH583" i="23" s="1"/>
  <c r="AQ583" i="23" s="1"/>
  <c r="AX583" i="23" s="1"/>
  <c r="AA582" i="23" s="1"/>
  <c r="AH582" i="23" s="1"/>
  <c r="AQ582" i="23" s="1"/>
  <c r="AX582" i="23" s="1"/>
  <c r="AA581" i="23" s="1"/>
  <c r="AH581" i="23" s="1"/>
  <c r="AQ581" i="23" s="1"/>
  <c r="AX581" i="23" s="1"/>
  <c r="AA580" i="23" s="1"/>
  <c r="AH580" i="23" s="1"/>
  <c r="AQ580" i="23" s="1"/>
  <c r="AX580" i="23" s="1"/>
  <c r="AA579" i="23" s="1"/>
  <c r="AH579" i="23" s="1"/>
  <c r="AQ579" i="23" s="1"/>
  <c r="AX579" i="23" s="1"/>
  <c r="AA578" i="23" s="1"/>
  <c r="AH578" i="23" s="1"/>
  <c r="AQ578" i="23" s="1"/>
  <c r="AX578" i="23" s="1"/>
  <c r="AA577" i="23" s="1"/>
  <c r="AH577" i="23" s="1"/>
  <c r="AQ577" i="23" s="1"/>
  <c r="AX577" i="23" s="1"/>
  <c r="AA576" i="23" s="1"/>
  <c r="AH576" i="23" s="1"/>
  <c r="AQ576" i="23" s="1"/>
  <c r="AX576" i="23" s="1"/>
  <c r="AA575" i="23" s="1"/>
  <c r="AH575" i="23" s="1"/>
  <c r="AQ575" i="23" s="1"/>
  <c r="AX575" i="23" s="1"/>
  <c r="AA574" i="23" s="1"/>
  <c r="AH574" i="23" s="1"/>
  <c r="AQ574" i="23" s="1"/>
  <c r="AX574" i="23" s="1"/>
  <c r="AA573" i="23" s="1"/>
  <c r="AH573" i="23" s="1"/>
  <c r="AQ573" i="23" s="1"/>
  <c r="AX573" i="23" s="1"/>
  <c r="AA572" i="23" s="1"/>
  <c r="AH572" i="23" s="1"/>
  <c r="AQ572" i="23" s="1"/>
  <c r="AX572" i="23" s="1"/>
  <c r="AA571" i="23" s="1"/>
  <c r="AH571" i="23" s="1"/>
  <c r="AQ571" i="23" s="1"/>
  <c r="AX571" i="23" s="1"/>
  <c r="AA570" i="23" s="1"/>
  <c r="AH570" i="23" s="1"/>
  <c r="AQ570" i="23" s="1"/>
  <c r="AX570" i="23" s="1"/>
  <c r="AA569" i="23" s="1"/>
  <c r="AH569" i="23" s="1"/>
  <c r="AQ569" i="23" s="1"/>
  <c r="AX569" i="23" s="1"/>
  <c r="AA568" i="23" s="1"/>
  <c r="AH568" i="23" s="1"/>
  <c r="AQ568" i="23" s="1"/>
  <c r="AX568" i="23" s="1"/>
  <c r="AA567" i="23" s="1"/>
  <c r="AH567" i="23" s="1"/>
  <c r="AQ567" i="23" s="1"/>
  <c r="AX567" i="23" s="1"/>
  <c r="AA566" i="23" s="1"/>
  <c r="AH566" i="23" s="1"/>
  <c r="AQ566" i="23" s="1"/>
  <c r="AX566" i="23" s="1"/>
  <c r="AA565" i="23" s="1"/>
  <c r="AH565" i="23" s="1"/>
  <c r="AQ565" i="23" s="1"/>
  <c r="AX565" i="23" s="1"/>
  <c r="AA564" i="23" s="1"/>
  <c r="AH564" i="23" s="1"/>
  <c r="AQ564" i="23" s="1"/>
  <c r="AX564" i="23" s="1"/>
  <c r="AA563" i="23" s="1"/>
  <c r="AH563" i="23" s="1"/>
  <c r="AQ563" i="23" s="1"/>
  <c r="AX563" i="23" s="1"/>
  <c r="AA562" i="23" s="1"/>
  <c r="AH562" i="23" s="1"/>
  <c r="AQ562" i="23" s="1"/>
  <c r="AX562" i="23" s="1"/>
  <c r="AA561" i="23" s="1"/>
  <c r="AH561" i="23" s="1"/>
  <c r="AQ561" i="23" s="1"/>
  <c r="AX561" i="23" s="1"/>
  <c r="AA560" i="23" s="1"/>
  <c r="AH560" i="23" s="1"/>
  <c r="AQ560" i="23" s="1"/>
  <c r="AX560" i="23" s="1"/>
  <c r="AA559" i="23" s="1"/>
  <c r="AH559" i="23" s="1"/>
  <c r="AQ559" i="23" s="1"/>
  <c r="AX559" i="23" s="1"/>
  <c r="AA558" i="23" s="1"/>
  <c r="AH558" i="23" s="1"/>
  <c r="AQ558" i="23" s="1"/>
  <c r="AX558" i="23" s="1"/>
  <c r="AA557" i="23" s="1"/>
  <c r="AH557" i="23" s="1"/>
  <c r="AQ557" i="23" s="1"/>
  <c r="AX557" i="23" s="1"/>
  <c r="AA556" i="23" s="1"/>
  <c r="AH556" i="23" s="1"/>
  <c r="AQ556" i="23" s="1"/>
  <c r="AX556" i="23" s="1"/>
  <c r="AA555" i="23" s="1"/>
  <c r="AH555" i="23" s="1"/>
  <c r="AQ555" i="23" s="1"/>
  <c r="AX555" i="23" s="1"/>
  <c r="AA554" i="23" s="1"/>
  <c r="AH554" i="23" s="1"/>
  <c r="AQ554" i="23" s="1"/>
  <c r="AX554" i="23" s="1"/>
  <c r="AA553" i="23" s="1"/>
  <c r="AH553" i="23" s="1"/>
  <c r="AQ553" i="23" s="1"/>
  <c r="AX553" i="23" s="1"/>
  <c r="AA552" i="23" s="1"/>
  <c r="AH552" i="23" s="1"/>
  <c r="AQ552" i="23" s="1"/>
  <c r="AX552" i="23" s="1"/>
  <c r="AA551" i="23" s="1"/>
  <c r="AH551" i="23" s="1"/>
  <c r="AQ551" i="23" s="1"/>
  <c r="AX551" i="23" s="1"/>
  <c r="AA550" i="23" s="1"/>
  <c r="AH550" i="23" s="1"/>
  <c r="AQ550" i="23" s="1"/>
  <c r="AX550" i="23" s="1"/>
  <c r="AA549" i="23" s="1"/>
  <c r="AH549" i="23" s="1"/>
  <c r="AQ549" i="23" s="1"/>
  <c r="AX549" i="23" s="1"/>
  <c r="AA548" i="23" s="1"/>
  <c r="AH548" i="23" s="1"/>
  <c r="AQ548" i="23" s="1"/>
  <c r="AX548" i="23" s="1"/>
  <c r="AA547" i="23" s="1"/>
  <c r="AH547" i="23" s="1"/>
  <c r="AQ547" i="23" s="1"/>
  <c r="AX547" i="23" s="1"/>
  <c r="AA546" i="23" s="1"/>
  <c r="AH546" i="23" s="1"/>
  <c r="AQ546" i="23" s="1"/>
  <c r="AX546" i="23" s="1"/>
  <c r="AA545" i="23" s="1"/>
  <c r="AH545" i="23" s="1"/>
  <c r="AQ545" i="23" s="1"/>
  <c r="AX545" i="23" s="1"/>
  <c r="AA544" i="23" s="1"/>
  <c r="AH544" i="23" s="1"/>
  <c r="AQ544" i="23" s="1"/>
  <c r="AX544" i="23" s="1"/>
  <c r="AA543" i="23" s="1"/>
  <c r="AH543" i="23" s="1"/>
  <c r="AQ543" i="23" s="1"/>
  <c r="AX543" i="23" s="1"/>
  <c r="AA542" i="23" s="1"/>
  <c r="AH542" i="23" s="1"/>
  <c r="AQ542" i="23" s="1"/>
  <c r="AX542" i="23" s="1"/>
  <c r="AA541" i="23" s="1"/>
  <c r="AH541" i="23" s="1"/>
  <c r="AQ541" i="23" s="1"/>
  <c r="AX541" i="23" s="1"/>
  <c r="AA540" i="23" s="1"/>
  <c r="AH540" i="23" s="1"/>
  <c r="AQ540" i="23" s="1"/>
  <c r="AX540" i="23" s="1"/>
  <c r="AA539" i="23" s="1"/>
  <c r="AH539" i="23" s="1"/>
  <c r="AQ539" i="23" s="1"/>
  <c r="AX539" i="23" s="1"/>
  <c r="AA538" i="23" s="1"/>
  <c r="AH538" i="23" s="1"/>
  <c r="AQ538" i="23" s="1"/>
  <c r="AX538" i="23" s="1"/>
  <c r="AA537" i="23" s="1"/>
  <c r="AH537" i="23" s="1"/>
  <c r="AQ537" i="23" s="1"/>
  <c r="AX537" i="23" s="1"/>
  <c r="AA536" i="23" s="1"/>
  <c r="AH536" i="23" s="1"/>
  <c r="AQ536" i="23" s="1"/>
  <c r="AX536" i="23" s="1"/>
  <c r="AA535" i="23" s="1"/>
  <c r="AH535" i="23" s="1"/>
  <c r="AQ535" i="23" s="1"/>
  <c r="AX535" i="23" s="1"/>
  <c r="AA534" i="23" s="1"/>
  <c r="AH534" i="23" s="1"/>
  <c r="AQ534" i="23" s="1"/>
  <c r="AX534" i="23" s="1"/>
  <c r="AA533" i="23" s="1"/>
  <c r="AH533" i="23" s="1"/>
  <c r="AQ533" i="23" s="1"/>
  <c r="AX533" i="23" s="1"/>
  <c r="AA532" i="23" s="1"/>
  <c r="AH532" i="23" s="1"/>
  <c r="AQ532" i="23" s="1"/>
  <c r="AX532" i="23" s="1"/>
  <c r="AA531" i="23" s="1"/>
  <c r="AH531" i="23" s="1"/>
  <c r="AQ531" i="23" s="1"/>
  <c r="AX531" i="23" s="1"/>
  <c r="AA530" i="23" s="1"/>
  <c r="AH530" i="23" s="1"/>
  <c r="AQ530" i="23" s="1"/>
  <c r="AX530" i="23" s="1"/>
  <c r="AA529" i="23" s="1"/>
  <c r="AH529" i="23" s="1"/>
  <c r="AQ529" i="23" s="1"/>
  <c r="AX529" i="23" s="1"/>
  <c r="AA528" i="23" s="1"/>
  <c r="AH528" i="23" s="1"/>
  <c r="AQ528" i="23" s="1"/>
  <c r="AX528" i="23" s="1"/>
  <c r="AA527" i="23" s="1"/>
  <c r="AH527" i="23" s="1"/>
  <c r="AQ527" i="23" s="1"/>
  <c r="AX527" i="23" s="1"/>
  <c r="AA526" i="23" s="1"/>
  <c r="AH526" i="23" s="1"/>
  <c r="AQ526" i="23" s="1"/>
  <c r="AX526" i="23" s="1"/>
  <c r="AA525" i="23" s="1"/>
  <c r="AH525" i="23" s="1"/>
  <c r="AQ525" i="23" s="1"/>
  <c r="AX525" i="23" s="1"/>
  <c r="AA524" i="23" s="1"/>
  <c r="AH524" i="23" s="1"/>
  <c r="AQ524" i="23" s="1"/>
  <c r="AX524" i="23" s="1"/>
  <c r="AA523" i="23" s="1"/>
  <c r="AH523" i="23" s="1"/>
  <c r="AQ523" i="23" s="1"/>
  <c r="AX523" i="23" s="1"/>
  <c r="AA522" i="23" s="1"/>
  <c r="AH522" i="23" s="1"/>
  <c r="AQ522" i="23" s="1"/>
  <c r="AX522" i="23" s="1"/>
  <c r="AA521" i="23" s="1"/>
  <c r="AH521" i="23" s="1"/>
  <c r="AQ521" i="23" s="1"/>
  <c r="AX521" i="23" s="1"/>
  <c r="AA520" i="23" s="1"/>
  <c r="AH520" i="23" s="1"/>
  <c r="AQ520" i="23" s="1"/>
  <c r="AX520" i="23" s="1"/>
  <c r="AA519" i="23" s="1"/>
  <c r="AH519" i="23" s="1"/>
  <c r="AQ519" i="23" s="1"/>
  <c r="AX519" i="23" s="1"/>
  <c r="AA518" i="23" s="1"/>
  <c r="AH518" i="23" s="1"/>
  <c r="AQ518" i="23" s="1"/>
  <c r="AX518" i="23" s="1"/>
  <c r="AA517" i="23" s="1"/>
  <c r="AH517" i="23" s="1"/>
  <c r="AQ517" i="23" s="1"/>
  <c r="AX517" i="23" s="1"/>
  <c r="AA516" i="23" s="1"/>
  <c r="AH516" i="23" s="1"/>
  <c r="AQ516" i="23" s="1"/>
  <c r="AX516" i="23" s="1"/>
  <c r="AA515" i="23" s="1"/>
  <c r="AH515" i="23" s="1"/>
  <c r="AQ515" i="23" s="1"/>
  <c r="AX515" i="23" s="1"/>
  <c r="AA514" i="23" s="1"/>
  <c r="AH514" i="23" s="1"/>
  <c r="AQ514" i="23" s="1"/>
  <c r="AX514" i="23" s="1"/>
  <c r="AA513" i="23" s="1"/>
  <c r="AH513" i="23" s="1"/>
  <c r="AQ513" i="23" s="1"/>
  <c r="AX513" i="23" s="1"/>
  <c r="AA512" i="23" s="1"/>
  <c r="AH512" i="23" s="1"/>
  <c r="AQ512" i="23" s="1"/>
  <c r="AX512" i="23" s="1"/>
  <c r="AA511" i="23" s="1"/>
  <c r="AH511" i="23" s="1"/>
  <c r="AQ511" i="23" s="1"/>
  <c r="AX511" i="23" s="1"/>
  <c r="AA510" i="23" s="1"/>
  <c r="AH510" i="23" s="1"/>
  <c r="AQ510" i="23" s="1"/>
  <c r="AX510" i="23" s="1"/>
  <c r="AA509" i="23" s="1"/>
  <c r="AH509" i="23" s="1"/>
  <c r="AQ509" i="23" s="1"/>
  <c r="AX509" i="23" s="1"/>
  <c r="AA508" i="23" s="1"/>
  <c r="AH508" i="23" s="1"/>
  <c r="AQ508" i="23" s="1"/>
  <c r="AX508" i="23" s="1"/>
  <c r="AA507" i="23" s="1"/>
  <c r="AH507" i="23" s="1"/>
  <c r="AQ507" i="23" s="1"/>
  <c r="AX507" i="23" s="1"/>
  <c r="AA506" i="23" s="1"/>
  <c r="AH506" i="23" s="1"/>
  <c r="AQ506" i="23" s="1"/>
  <c r="AX506" i="23" s="1"/>
  <c r="AA505" i="23" s="1"/>
  <c r="AH505" i="23" s="1"/>
  <c r="AQ505" i="23" s="1"/>
  <c r="AX505" i="23" s="1"/>
  <c r="AA504" i="23" s="1"/>
  <c r="AH504" i="23" s="1"/>
  <c r="AQ504" i="23" s="1"/>
  <c r="AX504" i="23" s="1"/>
  <c r="AA503" i="23" s="1"/>
  <c r="AH503" i="23" s="1"/>
  <c r="AQ503" i="23" s="1"/>
  <c r="AX503" i="23" s="1"/>
  <c r="AA502" i="23" s="1"/>
  <c r="AH502" i="23" s="1"/>
  <c r="AQ502" i="23" s="1"/>
  <c r="AX502" i="23" s="1"/>
  <c r="AA501" i="23" s="1"/>
  <c r="AH501" i="23" s="1"/>
  <c r="AQ501" i="23" s="1"/>
  <c r="AX501" i="23" s="1"/>
  <c r="AA500" i="23" s="1"/>
  <c r="AH500" i="23" s="1"/>
  <c r="AQ500" i="23" s="1"/>
  <c r="AX500" i="23" s="1"/>
  <c r="AA499" i="23" s="1"/>
  <c r="AH499" i="23" s="1"/>
  <c r="AQ499" i="23" s="1"/>
  <c r="AX499" i="23" s="1"/>
  <c r="AA498" i="23" s="1"/>
  <c r="AH498" i="23" s="1"/>
  <c r="AQ498" i="23" s="1"/>
  <c r="AX498" i="23" s="1"/>
  <c r="AA497" i="23" s="1"/>
  <c r="AH497" i="23" s="1"/>
  <c r="AQ497" i="23" s="1"/>
  <c r="AX497" i="23" s="1"/>
  <c r="AA496" i="23" s="1"/>
  <c r="AH496" i="23" s="1"/>
  <c r="AQ496" i="23" s="1"/>
  <c r="AX496" i="23" s="1"/>
  <c r="AA495" i="23" s="1"/>
  <c r="AH495" i="23" s="1"/>
  <c r="AQ495" i="23" s="1"/>
  <c r="AX495" i="23" s="1"/>
  <c r="AA494" i="23" s="1"/>
  <c r="AH494" i="23" s="1"/>
  <c r="AQ494" i="23" s="1"/>
  <c r="AX494" i="23" s="1"/>
  <c r="AA493" i="23" s="1"/>
  <c r="AH493" i="23" s="1"/>
  <c r="AQ493" i="23" s="1"/>
  <c r="AX493" i="23" s="1"/>
  <c r="AA492" i="23" s="1"/>
  <c r="AH492" i="23" s="1"/>
  <c r="AQ492" i="23" s="1"/>
  <c r="AX492" i="23" s="1"/>
  <c r="AA491" i="23" s="1"/>
  <c r="AH491" i="23" s="1"/>
  <c r="AQ491" i="23" s="1"/>
  <c r="AX491" i="23" s="1"/>
  <c r="AA490" i="23" s="1"/>
  <c r="AH490" i="23" s="1"/>
  <c r="AQ490" i="23" s="1"/>
  <c r="AX490" i="23" s="1"/>
  <c r="AA489" i="23" s="1"/>
  <c r="AH489" i="23" s="1"/>
  <c r="AQ489" i="23" s="1"/>
  <c r="AX489" i="23" s="1"/>
  <c r="AA488" i="23" s="1"/>
  <c r="AH488" i="23" s="1"/>
  <c r="AQ488" i="23" s="1"/>
  <c r="AX488" i="23" s="1"/>
  <c r="AA487" i="23" s="1"/>
  <c r="AH487" i="23" s="1"/>
  <c r="AQ487" i="23" s="1"/>
  <c r="AX487" i="23" s="1"/>
  <c r="AA486" i="23" s="1"/>
  <c r="AH486" i="23" s="1"/>
  <c r="AQ486" i="23" s="1"/>
  <c r="AX486" i="23" s="1"/>
  <c r="AA485" i="23" s="1"/>
  <c r="AH485" i="23" s="1"/>
  <c r="AQ485" i="23" s="1"/>
  <c r="AX485" i="23" s="1"/>
  <c r="AA484" i="23" s="1"/>
  <c r="AH484" i="23" s="1"/>
  <c r="AQ484" i="23" s="1"/>
  <c r="AX484" i="23" s="1"/>
  <c r="AA483" i="23" s="1"/>
  <c r="AH483" i="23" s="1"/>
  <c r="AQ483" i="23" s="1"/>
  <c r="AX483" i="23" s="1"/>
  <c r="AA482" i="23" s="1"/>
  <c r="AH482" i="23" s="1"/>
  <c r="AQ482" i="23" s="1"/>
  <c r="AX482" i="23" s="1"/>
  <c r="AA481" i="23" s="1"/>
  <c r="AH481" i="23" s="1"/>
  <c r="AQ481" i="23" s="1"/>
  <c r="AX481" i="23" s="1"/>
  <c r="AA480" i="23" s="1"/>
  <c r="AH480" i="23" s="1"/>
  <c r="AQ480" i="23" s="1"/>
  <c r="AX480" i="23" s="1"/>
  <c r="AA479" i="23" s="1"/>
  <c r="AH479" i="23" s="1"/>
  <c r="AQ479" i="23" s="1"/>
  <c r="AX479" i="23" s="1"/>
  <c r="AA478" i="23" s="1"/>
  <c r="AH478" i="23" s="1"/>
  <c r="AQ478" i="23" s="1"/>
  <c r="AX478" i="23" s="1"/>
  <c r="AA477" i="23" s="1"/>
  <c r="AH477" i="23" s="1"/>
  <c r="AQ477" i="23" s="1"/>
  <c r="AX477" i="23" s="1"/>
  <c r="AA476" i="23" s="1"/>
  <c r="AH476" i="23" s="1"/>
  <c r="AQ476" i="23" s="1"/>
  <c r="AX476" i="23" s="1"/>
  <c r="AA475" i="23" s="1"/>
  <c r="AH475" i="23" s="1"/>
  <c r="AQ475" i="23" s="1"/>
  <c r="AX475" i="23" s="1"/>
  <c r="AA474" i="23" s="1"/>
  <c r="AH474" i="23" s="1"/>
  <c r="AQ474" i="23" s="1"/>
  <c r="AX474" i="23" s="1"/>
  <c r="AA473" i="23" s="1"/>
  <c r="AH473" i="23" s="1"/>
  <c r="AQ473" i="23" s="1"/>
  <c r="AX473" i="23" s="1"/>
  <c r="AA472" i="23" s="1"/>
  <c r="AH472" i="23" s="1"/>
  <c r="AQ472" i="23" s="1"/>
  <c r="AX472" i="23" s="1"/>
  <c r="AA471" i="23" s="1"/>
  <c r="AH471" i="23" s="1"/>
  <c r="AQ471" i="23" s="1"/>
  <c r="AX471" i="23" s="1"/>
  <c r="AA470" i="23" s="1"/>
  <c r="AH470" i="23" s="1"/>
  <c r="AQ470" i="23" s="1"/>
  <c r="AX470" i="23" s="1"/>
  <c r="AA469" i="23" s="1"/>
  <c r="AH469" i="23" s="1"/>
  <c r="AQ469" i="23" s="1"/>
  <c r="AX469" i="23" s="1"/>
  <c r="AA468" i="23" s="1"/>
  <c r="AH468" i="23" s="1"/>
  <c r="AQ468" i="23" s="1"/>
  <c r="AX468" i="23" s="1"/>
  <c r="AA467" i="23" s="1"/>
  <c r="AH467" i="23" s="1"/>
  <c r="AQ467" i="23" s="1"/>
  <c r="AX467" i="23" s="1"/>
  <c r="AA466" i="23" s="1"/>
  <c r="AH466" i="23" s="1"/>
  <c r="AQ466" i="23" s="1"/>
  <c r="AX466" i="23" s="1"/>
  <c r="AA465" i="23" s="1"/>
  <c r="AH465" i="23" s="1"/>
  <c r="AQ465" i="23" s="1"/>
  <c r="AX465" i="23" s="1"/>
  <c r="AA464" i="23" s="1"/>
  <c r="AH464" i="23" s="1"/>
  <c r="AQ464" i="23" s="1"/>
  <c r="AX464" i="23" s="1"/>
  <c r="AA463" i="23" s="1"/>
  <c r="AH463" i="23" s="1"/>
  <c r="AQ463" i="23" s="1"/>
  <c r="AX463" i="23" s="1"/>
  <c r="AA462" i="23" s="1"/>
  <c r="AH462" i="23" s="1"/>
  <c r="AQ462" i="23" s="1"/>
  <c r="AX462" i="23" s="1"/>
  <c r="AA461" i="23" s="1"/>
  <c r="AH461" i="23" s="1"/>
  <c r="AQ461" i="23" s="1"/>
  <c r="AX461" i="23" s="1"/>
  <c r="AA460" i="23" s="1"/>
  <c r="AH460" i="23" s="1"/>
  <c r="AQ460" i="23" s="1"/>
  <c r="AX460" i="23" s="1"/>
  <c r="AA459" i="23" s="1"/>
  <c r="AH459" i="23" s="1"/>
  <c r="AQ459" i="23" s="1"/>
  <c r="AX459" i="23" s="1"/>
  <c r="AA458" i="23" s="1"/>
  <c r="AH458" i="23" s="1"/>
  <c r="AQ458" i="23" s="1"/>
  <c r="AX458" i="23" s="1"/>
  <c r="AA457" i="23" s="1"/>
  <c r="AH457" i="23" s="1"/>
  <c r="AQ457" i="23" s="1"/>
  <c r="AX457" i="23" s="1"/>
  <c r="AA456" i="23" s="1"/>
  <c r="AH456" i="23" s="1"/>
  <c r="AQ456" i="23" s="1"/>
  <c r="AX456" i="23" s="1"/>
  <c r="AA455" i="23" s="1"/>
  <c r="AH455" i="23" s="1"/>
  <c r="AQ455" i="23" s="1"/>
  <c r="AX455" i="23" s="1"/>
  <c r="AA454" i="23" s="1"/>
  <c r="AH454" i="23" s="1"/>
  <c r="AQ454" i="23" s="1"/>
  <c r="AX454" i="23" s="1"/>
  <c r="AA453" i="23" s="1"/>
  <c r="AH453" i="23" s="1"/>
  <c r="AQ453" i="23" s="1"/>
  <c r="AX453" i="23" s="1"/>
  <c r="AA452" i="23" s="1"/>
  <c r="AH452" i="23" s="1"/>
  <c r="AQ452" i="23" s="1"/>
  <c r="AX452" i="23" s="1"/>
  <c r="AA451" i="23" s="1"/>
  <c r="AH451" i="23" s="1"/>
  <c r="AQ451" i="23" s="1"/>
  <c r="AX451" i="23" s="1"/>
  <c r="AA450" i="23" s="1"/>
  <c r="AH450" i="23" s="1"/>
  <c r="AQ450" i="23" s="1"/>
  <c r="AX450" i="23" s="1"/>
  <c r="AA449" i="23" s="1"/>
  <c r="AH449" i="23" s="1"/>
  <c r="AQ449" i="23" s="1"/>
  <c r="AX449" i="23" s="1"/>
  <c r="AA448" i="23" s="1"/>
  <c r="AH448" i="23" s="1"/>
  <c r="AQ448" i="23" s="1"/>
  <c r="AX448" i="23" s="1"/>
  <c r="AA447" i="23" s="1"/>
  <c r="AH447" i="23" s="1"/>
  <c r="AQ447" i="23" s="1"/>
  <c r="AX447" i="23" s="1"/>
  <c r="AA446" i="23" s="1"/>
  <c r="AH446" i="23" s="1"/>
  <c r="AQ446" i="23" s="1"/>
  <c r="AX446" i="23" s="1"/>
  <c r="AA445" i="23" s="1"/>
  <c r="AH445" i="23" s="1"/>
  <c r="AQ445" i="23" s="1"/>
  <c r="AX445" i="23" s="1"/>
  <c r="AA444" i="23" s="1"/>
  <c r="AH444" i="23" s="1"/>
  <c r="AQ444" i="23" s="1"/>
  <c r="AX444" i="23" s="1"/>
  <c r="AA443" i="23" s="1"/>
  <c r="AH443" i="23" s="1"/>
  <c r="AQ443" i="23" s="1"/>
  <c r="AX443" i="23" s="1"/>
  <c r="AA442" i="23" s="1"/>
  <c r="AH442" i="23" s="1"/>
  <c r="AQ442" i="23" s="1"/>
  <c r="AX442" i="23" s="1"/>
  <c r="AA441" i="23" s="1"/>
  <c r="AH441" i="23" s="1"/>
  <c r="AQ441" i="23" s="1"/>
  <c r="AX441" i="23" s="1"/>
  <c r="AA440" i="23" s="1"/>
  <c r="AH440" i="23" s="1"/>
  <c r="AQ440" i="23" s="1"/>
  <c r="AX440" i="23" s="1"/>
  <c r="AA439" i="23" s="1"/>
  <c r="AH439" i="23" s="1"/>
  <c r="AQ439" i="23" s="1"/>
  <c r="AX439" i="23" s="1"/>
  <c r="AA438" i="23" s="1"/>
  <c r="AH438" i="23" s="1"/>
  <c r="AQ438" i="23" s="1"/>
  <c r="AX438" i="23" s="1"/>
  <c r="AA437" i="23" s="1"/>
  <c r="AH437" i="23" s="1"/>
  <c r="AQ437" i="23" s="1"/>
  <c r="AX437" i="23" s="1"/>
  <c r="AA436" i="23" s="1"/>
  <c r="AH436" i="23" s="1"/>
  <c r="AQ436" i="23" s="1"/>
  <c r="AX436" i="23" s="1"/>
  <c r="AA435" i="23" s="1"/>
  <c r="AH435" i="23" s="1"/>
  <c r="AQ435" i="23" s="1"/>
  <c r="AX435" i="23" s="1"/>
  <c r="AA434" i="23" s="1"/>
  <c r="AH434" i="23" s="1"/>
  <c r="AQ434" i="23" s="1"/>
  <c r="AX434" i="23" s="1"/>
  <c r="AA433" i="23" s="1"/>
  <c r="AH433" i="23" s="1"/>
  <c r="AQ433" i="23" s="1"/>
  <c r="AX433" i="23" s="1"/>
  <c r="AA432" i="23" s="1"/>
  <c r="AH432" i="23" s="1"/>
  <c r="AQ432" i="23" s="1"/>
  <c r="AX432" i="23" s="1"/>
  <c r="AA431" i="23" s="1"/>
  <c r="AH431" i="23" s="1"/>
  <c r="AQ431" i="23" s="1"/>
  <c r="AX431" i="23" s="1"/>
  <c r="AA430" i="23" s="1"/>
  <c r="AH430" i="23" s="1"/>
  <c r="AQ430" i="23" s="1"/>
  <c r="AX430" i="23" s="1"/>
  <c r="AA429" i="23" s="1"/>
  <c r="AH429" i="23" s="1"/>
  <c r="AQ429" i="23" s="1"/>
  <c r="AX429" i="23" s="1"/>
  <c r="AA428" i="23" s="1"/>
  <c r="AH428" i="23" s="1"/>
  <c r="AQ428" i="23" s="1"/>
  <c r="AX428" i="23" s="1"/>
  <c r="AA427" i="23" s="1"/>
  <c r="AH427" i="23" s="1"/>
  <c r="AQ427" i="23" s="1"/>
  <c r="AX427" i="23" s="1"/>
  <c r="AA426" i="23" s="1"/>
  <c r="AH426" i="23" s="1"/>
  <c r="AQ426" i="23" s="1"/>
  <c r="AX426" i="23" s="1"/>
  <c r="AA425" i="23" s="1"/>
  <c r="AH425" i="23" s="1"/>
  <c r="AQ425" i="23" s="1"/>
  <c r="AX425" i="23" s="1"/>
  <c r="AA424" i="23" s="1"/>
  <c r="AH424" i="23" s="1"/>
  <c r="AQ424" i="23" s="1"/>
  <c r="AX424" i="23" s="1"/>
  <c r="AA423" i="23" s="1"/>
  <c r="AH423" i="23" s="1"/>
  <c r="AQ423" i="23" s="1"/>
  <c r="AX423" i="23" s="1"/>
  <c r="AA422" i="23" s="1"/>
  <c r="AH422" i="23" s="1"/>
  <c r="AQ422" i="23" s="1"/>
  <c r="AX422" i="23" s="1"/>
  <c r="AA421" i="23" s="1"/>
  <c r="AH421" i="23" s="1"/>
  <c r="AQ421" i="23" s="1"/>
  <c r="AX421" i="23" s="1"/>
  <c r="AA420" i="23" s="1"/>
  <c r="AH420" i="23" s="1"/>
  <c r="AQ420" i="23" s="1"/>
  <c r="AX420" i="23" s="1"/>
  <c r="AA419" i="23" s="1"/>
  <c r="AH419" i="23" s="1"/>
  <c r="AQ419" i="23" s="1"/>
  <c r="AX419" i="23" s="1"/>
  <c r="AA418" i="23" s="1"/>
  <c r="AH418" i="23" s="1"/>
  <c r="AQ418" i="23" s="1"/>
  <c r="AX418" i="23" s="1"/>
  <c r="AA417" i="23" s="1"/>
  <c r="AH417" i="23" s="1"/>
  <c r="AQ417" i="23" s="1"/>
  <c r="AX417" i="23" s="1"/>
  <c r="AJ816" i="23"/>
  <c r="V418" i="23" l="1"/>
  <c r="AC418" i="23" s="1"/>
  <c r="AL418" i="23" s="1"/>
  <c r="AS418" i="23" s="1"/>
  <c r="AI816" i="23"/>
  <c r="AI814" i="23"/>
  <c r="AK814" i="23"/>
  <c r="AR814" i="23" s="1"/>
  <c r="U813" i="23" s="1"/>
  <c r="AB813" i="23" s="1"/>
  <c r="AI815" i="23"/>
  <c r="V417" i="23" l="1"/>
  <c r="AC417" i="23" s="1"/>
  <c r="AL417" i="23" s="1"/>
  <c r="AS417" i="23" s="1"/>
  <c r="AI813" i="23"/>
  <c r="AK813" i="23"/>
  <c r="AR813" i="23" s="1"/>
  <c r="U812" i="23" s="1"/>
  <c r="AB812" i="23" s="1"/>
  <c r="AI812" i="23" l="1"/>
  <c r="AK812" i="23"/>
  <c r="AR812" i="23" s="1"/>
  <c r="U811" i="23" s="1"/>
  <c r="AB811" i="23" s="1"/>
  <c r="AI811" i="23" l="1"/>
  <c r="AK811" i="23"/>
  <c r="AR811" i="23" s="1"/>
  <c r="U810" i="23" s="1"/>
  <c r="AB810" i="23" s="1"/>
  <c r="AI810" i="23" l="1"/>
  <c r="AJ810" i="23" s="1"/>
  <c r="AK810" i="23" l="1"/>
  <c r="AR810" i="23" s="1"/>
  <c r="U809" i="23" s="1"/>
  <c r="AB809" i="23" s="1"/>
  <c r="AI809" i="23" s="1"/>
  <c r="AJ809" i="23" l="1"/>
  <c r="AK809" i="23"/>
  <c r="AR809" i="23" s="1"/>
  <c r="U808" i="23" s="1"/>
  <c r="AB808" i="23" s="1"/>
  <c r="AI808" i="23" s="1"/>
  <c r="AK808" i="23" l="1"/>
  <c r="AR808" i="23" s="1"/>
  <c r="U807" i="23" s="1"/>
  <c r="AB807" i="23" s="1"/>
  <c r="AK807" i="23" s="1"/>
  <c r="AR807" i="23" s="1"/>
  <c r="U806" i="23" s="1"/>
  <c r="AB806" i="23" s="1"/>
  <c r="AI807" i="23"/>
  <c r="AI806" i="23" l="1"/>
  <c r="AK806" i="23"/>
  <c r="AR806" i="23" s="1"/>
  <c r="U805" i="23" s="1"/>
  <c r="AB805" i="23" s="1"/>
  <c r="AI805" i="23" l="1"/>
  <c r="AK805" i="23"/>
  <c r="AR805" i="23" s="1"/>
  <c r="U804" i="23" s="1"/>
  <c r="AB804" i="23" s="1"/>
  <c r="AK804" i="23" l="1"/>
  <c r="AR804" i="23" s="1"/>
  <c r="U803" i="23" s="1"/>
  <c r="AB803" i="23" s="1"/>
  <c r="AI804" i="23"/>
  <c r="AI803" i="23" l="1"/>
  <c r="AK803" i="23"/>
  <c r="AR803" i="23" s="1"/>
  <c r="U802" i="23" s="1"/>
  <c r="AB802" i="23" s="1"/>
  <c r="AI802" i="23" l="1"/>
  <c r="AK802" i="23"/>
  <c r="AR802" i="23" s="1"/>
  <c r="U801" i="23" s="1"/>
  <c r="AB801" i="23" s="1"/>
  <c r="AI801" i="23" l="1"/>
  <c r="AK801" i="23"/>
  <c r="AR801" i="23" s="1"/>
  <c r="U800" i="23" s="1"/>
  <c r="AB800" i="23" s="1"/>
  <c r="AI800" i="23" l="1"/>
  <c r="AK800" i="23"/>
  <c r="AR800" i="23" s="1"/>
  <c r="U799" i="23" s="1"/>
  <c r="AB799" i="23" s="1"/>
  <c r="AI799" i="23" l="1"/>
  <c r="AJ799" i="23" s="1"/>
  <c r="AK799" i="23"/>
  <c r="AR799" i="23" s="1"/>
  <c r="U798" i="23" s="1"/>
  <c r="AB798" i="23" s="1"/>
  <c r="AI798" i="23" l="1"/>
  <c r="AJ798" i="23" s="1"/>
  <c r="AK798" i="23"/>
  <c r="AR798" i="23" s="1"/>
  <c r="U797" i="23" s="1"/>
  <c r="AB797" i="23" s="1"/>
  <c r="AI797" i="23" l="1"/>
  <c r="AK797" i="23"/>
  <c r="AR797" i="23" s="1"/>
  <c r="U796" i="23" s="1"/>
  <c r="AB796" i="23" s="1"/>
  <c r="AI796" i="23" l="1"/>
  <c r="AJ796" i="23" s="1"/>
  <c r="AK796" i="23"/>
  <c r="AR796" i="23" s="1"/>
  <c r="U795" i="23" s="1"/>
  <c r="AB795" i="23" s="1"/>
  <c r="AI795" i="23" l="1"/>
  <c r="AK795" i="23"/>
  <c r="AR795" i="23" s="1"/>
  <c r="U794" i="23" s="1"/>
  <c r="AB794" i="23" s="1"/>
  <c r="AI794" i="23" l="1"/>
  <c r="AK794" i="23"/>
  <c r="AR794" i="23" s="1"/>
  <c r="U793" i="23" s="1"/>
  <c r="AB793" i="23" s="1"/>
  <c r="AI793" i="23" l="1"/>
  <c r="AK793" i="23"/>
  <c r="AR793" i="23" s="1"/>
  <c r="U792" i="23" s="1"/>
  <c r="AB792" i="23" s="1"/>
  <c r="AI792" i="23" l="1"/>
  <c r="AK792" i="23"/>
  <c r="AR792" i="23" s="1"/>
  <c r="U791" i="23" s="1"/>
  <c r="AB791" i="23" s="1"/>
  <c r="AI791" i="23" l="1"/>
  <c r="AK791" i="23"/>
  <c r="AR791" i="23" s="1"/>
  <c r="U790" i="23" s="1"/>
  <c r="AB790" i="23" s="1"/>
  <c r="AK790" i="23" l="1"/>
  <c r="AR790" i="23" s="1"/>
  <c r="U789" i="23" s="1"/>
  <c r="AB789" i="23" s="1"/>
  <c r="AI790" i="23"/>
  <c r="AI789" i="23" l="1"/>
  <c r="AK789" i="23"/>
  <c r="AR789" i="23" s="1"/>
  <c r="U788" i="23" s="1"/>
  <c r="AB788" i="23" s="1"/>
  <c r="AI788" i="23" l="1"/>
  <c r="AJ788" i="23" s="1"/>
  <c r="AK788" i="23" l="1"/>
  <c r="AR788" i="23" s="1"/>
  <c r="U787" i="23" s="1"/>
  <c r="AB787" i="23" s="1"/>
  <c r="AI787" i="23" s="1"/>
  <c r="AJ787" i="23" l="1"/>
  <c r="AK787" i="23"/>
  <c r="AR787" i="23" s="1"/>
  <c r="U786" i="23" s="1"/>
  <c r="AB786" i="23" s="1"/>
  <c r="AK786" i="23" s="1"/>
  <c r="AR786" i="23" s="1"/>
  <c r="U785" i="23" s="1"/>
  <c r="AB785" i="23" s="1"/>
  <c r="AI786" i="23" l="1"/>
  <c r="AI785" i="23"/>
  <c r="AK785" i="23"/>
  <c r="AR785" i="23" s="1"/>
  <c r="U784" i="23" s="1"/>
  <c r="AB784" i="23" s="1"/>
  <c r="AK784" i="23" l="1"/>
  <c r="AR784" i="23" s="1"/>
  <c r="U783" i="23" s="1"/>
  <c r="AB783" i="23" s="1"/>
  <c r="AI784" i="23"/>
  <c r="AI783" i="23" l="1"/>
  <c r="AK783" i="23"/>
  <c r="AR783" i="23" s="1"/>
  <c r="U782" i="23" s="1"/>
  <c r="AB782" i="23" s="1"/>
  <c r="AK782" i="23" l="1"/>
  <c r="AR782" i="23" s="1"/>
  <c r="U781" i="23" s="1"/>
  <c r="AB781" i="23" s="1"/>
  <c r="AI782" i="23"/>
  <c r="AI781" i="23" l="1"/>
  <c r="AK781" i="23"/>
  <c r="AR781" i="23" s="1"/>
  <c r="U780" i="23" s="1"/>
  <c r="AB780" i="23" s="1"/>
  <c r="AI780" i="23" l="1"/>
  <c r="AK780" i="23"/>
  <c r="AR780" i="23" s="1"/>
  <c r="U779" i="23" s="1"/>
  <c r="AB779" i="23" s="1"/>
  <c r="AI779" i="23" l="1"/>
  <c r="AK779" i="23"/>
  <c r="AR779" i="23" s="1"/>
  <c r="U778" i="23" s="1"/>
  <c r="AB778" i="23" s="1"/>
  <c r="AK778" i="23" l="1"/>
  <c r="AR778" i="23" s="1"/>
  <c r="U777" i="23" s="1"/>
  <c r="AB777" i="23" s="1"/>
  <c r="AI778" i="23"/>
  <c r="AI777" i="23" l="1"/>
  <c r="AK777" i="23"/>
  <c r="AR777" i="23" s="1"/>
  <c r="U776" i="23" s="1"/>
  <c r="AB776" i="23" s="1"/>
  <c r="AK776" i="23" l="1"/>
  <c r="AR776" i="23" s="1"/>
  <c r="U775" i="23" s="1"/>
  <c r="AB775" i="23" s="1"/>
  <c r="AI776" i="23"/>
  <c r="AI775" i="23" l="1"/>
  <c r="AK775" i="23"/>
  <c r="AR775" i="23" s="1"/>
  <c r="U774" i="23" s="1"/>
  <c r="AB774" i="23" s="1"/>
  <c r="AI774" i="23" l="1"/>
  <c r="AK774" i="23"/>
  <c r="AR774" i="23" s="1"/>
  <c r="U773" i="23" s="1"/>
  <c r="AB773" i="23" s="1"/>
  <c r="AI773" i="23" l="1"/>
  <c r="AK773" i="23"/>
  <c r="AR773" i="23" s="1"/>
  <c r="U772" i="23" s="1"/>
  <c r="AB772" i="23" s="1"/>
  <c r="AI772" i="23" l="1"/>
  <c r="AK772" i="23"/>
  <c r="AR772" i="23" s="1"/>
  <c r="U771" i="23" s="1"/>
  <c r="AB771" i="23" s="1"/>
  <c r="AI771" i="23" l="1"/>
  <c r="AK771" i="23"/>
  <c r="AR771" i="23" s="1"/>
  <c r="U770" i="23" s="1"/>
  <c r="AB770" i="23" s="1"/>
  <c r="AI770" i="23" l="1"/>
  <c r="AK770" i="23"/>
  <c r="AR770" i="23" s="1"/>
  <c r="U769" i="23" s="1"/>
  <c r="AB769" i="23" s="1"/>
  <c r="AI769" i="23" l="1"/>
  <c r="AK769" i="23"/>
  <c r="AR769" i="23" s="1"/>
  <c r="U768" i="23" s="1"/>
  <c r="AB768" i="23" s="1"/>
  <c r="AI768" i="23" l="1"/>
  <c r="AK768" i="23"/>
  <c r="AR768" i="23" s="1"/>
  <c r="U767" i="23" s="1"/>
  <c r="AB767" i="23" s="1"/>
  <c r="AI767" i="23" l="1"/>
  <c r="AK767" i="23"/>
  <c r="AR767" i="23" s="1"/>
  <c r="U766" i="23" s="1"/>
  <c r="AB766" i="23" s="1"/>
  <c r="AI766" i="23" l="1"/>
  <c r="AK766" i="23"/>
  <c r="AR766" i="23" s="1"/>
  <c r="U765" i="23" s="1"/>
  <c r="AB765" i="23" s="1"/>
  <c r="AI765" i="23" l="1"/>
  <c r="AK765" i="23"/>
  <c r="AR765" i="23" s="1"/>
  <c r="U764" i="23" s="1"/>
  <c r="AB764" i="23" s="1"/>
  <c r="AI764" i="23" l="1"/>
  <c r="AK764" i="23"/>
  <c r="AR764" i="23" s="1"/>
  <c r="U763" i="23" s="1"/>
  <c r="AB763" i="23" s="1"/>
  <c r="AI763" i="23" l="1"/>
  <c r="AK763" i="23"/>
  <c r="AR763" i="23" s="1"/>
  <c r="U762" i="23" s="1"/>
  <c r="AB762" i="23" s="1"/>
  <c r="AI762" i="23" l="1"/>
  <c r="AK762" i="23"/>
  <c r="AR762" i="23" s="1"/>
  <c r="U761" i="23" s="1"/>
  <c r="AB761" i="23" s="1"/>
  <c r="AI761" i="23" l="1"/>
  <c r="AK761" i="23"/>
  <c r="AR761" i="23" s="1"/>
  <c r="U760" i="23" s="1"/>
  <c r="AB760" i="23" s="1"/>
  <c r="AI760" i="23" l="1"/>
  <c r="AK760" i="23"/>
  <c r="AR760" i="23" s="1"/>
  <c r="U759" i="23" s="1"/>
  <c r="AB759" i="23" s="1"/>
  <c r="AI759" i="23" l="1"/>
  <c r="AK759" i="23"/>
  <c r="AR759" i="23" s="1"/>
  <c r="U758" i="23" s="1"/>
  <c r="AB758" i="23" s="1"/>
  <c r="AI758" i="23" l="1"/>
  <c r="AK758" i="23"/>
  <c r="AR758" i="23" s="1"/>
  <c r="U757" i="23" s="1"/>
  <c r="AB757" i="23" s="1"/>
  <c r="AI757" i="23" l="1"/>
  <c r="AK757" i="23"/>
  <c r="AR757" i="23" s="1"/>
  <c r="U756" i="23" s="1"/>
  <c r="AB756" i="23" s="1"/>
  <c r="AI756" i="23" l="1"/>
  <c r="AK756" i="23"/>
  <c r="AR756" i="23" s="1"/>
  <c r="U755" i="23" s="1"/>
  <c r="AB755" i="23" s="1"/>
  <c r="AI755" i="23" l="1"/>
  <c r="AK755" i="23"/>
  <c r="AR755" i="23" s="1"/>
  <c r="U754" i="23" s="1"/>
  <c r="AB754" i="23" s="1"/>
  <c r="AI754" i="23" l="1"/>
  <c r="AK754" i="23"/>
  <c r="AR754" i="23" s="1"/>
  <c r="U753" i="23" s="1"/>
  <c r="AB753" i="23" s="1"/>
  <c r="AI753" i="23" l="1"/>
  <c r="AK753" i="23"/>
  <c r="AR753" i="23" s="1"/>
  <c r="U752" i="23" s="1"/>
  <c r="AB752" i="23" s="1"/>
  <c r="AI752" i="23" l="1"/>
  <c r="AK752" i="23"/>
  <c r="AR752" i="23" s="1"/>
  <c r="U751" i="23" s="1"/>
  <c r="AB751" i="23" s="1"/>
  <c r="AK751" i="23" l="1"/>
  <c r="AR751" i="23" s="1"/>
  <c r="U750" i="23" s="1"/>
  <c r="AB750" i="23" s="1"/>
  <c r="AI751" i="23"/>
  <c r="AI750" i="23" l="1"/>
  <c r="AK750" i="23"/>
  <c r="AR750" i="23" s="1"/>
  <c r="U749" i="23" s="1"/>
  <c r="AB749" i="23" s="1"/>
  <c r="AI749" i="23" l="1"/>
  <c r="AK749" i="23"/>
  <c r="AR749" i="23" s="1"/>
  <c r="U748" i="23" s="1"/>
  <c r="AB748" i="23" s="1"/>
  <c r="AI748" i="23" l="1"/>
  <c r="AK748" i="23"/>
  <c r="AR748" i="23" s="1"/>
  <c r="U747" i="23" s="1"/>
  <c r="AB747" i="23" s="1"/>
  <c r="AI747" i="23" l="1"/>
  <c r="AK747" i="23"/>
  <c r="AR747" i="23" s="1"/>
  <c r="U746" i="23" s="1"/>
  <c r="AB746" i="23" s="1"/>
  <c r="AI746" i="23" l="1"/>
  <c r="AK746" i="23"/>
  <c r="AR746" i="23" s="1"/>
  <c r="U745" i="23" s="1"/>
  <c r="AB745" i="23" s="1"/>
  <c r="AI745" i="23" l="1"/>
  <c r="AK745" i="23"/>
  <c r="AR745" i="23" s="1"/>
  <c r="U744" i="23" s="1"/>
  <c r="AB744" i="23" s="1"/>
  <c r="AI744" i="23" l="1"/>
  <c r="AK744" i="23"/>
  <c r="AR744" i="23" s="1"/>
  <c r="U743" i="23" s="1"/>
  <c r="AB743" i="23" s="1"/>
  <c r="AI743" i="23" l="1"/>
  <c r="AK743" i="23"/>
  <c r="AR743" i="23" s="1"/>
  <c r="U742" i="23" s="1"/>
  <c r="AB742" i="23" s="1"/>
  <c r="AI742" i="23" l="1"/>
  <c r="AK742" i="23"/>
  <c r="AR742" i="23" s="1"/>
  <c r="U741" i="23" s="1"/>
  <c r="AB741" i="23" s="1"/>
  <c r="AI741" i="23" l="1"/>
  <c r="AJ741" i="23" s="1"/>
  <c r="AK741" i="23" l="1"/>
  <c r="AR741" i="23" s="1"/>
  <c r="U740" i="23" s="1"/>
  <c r="AB740" i="23" s="1"/>
  <c r="AI740" i="23" s="1"/>
  <c r="AJ740" i="23" l="1"/>
  <c r="AK740" i="23"/>
  <c r="AR740" i="23" s="1"/>
  <c r="U739" i="23" s="1"/>
  <c r="AB739" i="23" s="1"/>
  <c r="AK739" i="23" s="1"/>
  <c r="AR739" i="23" s="1"/>
  <c r="U738" i="23" s="1"/>
  <c r="AB738" i="23" s="1"/>
  <c r="AI739" i="23" l="1"/>
  <c r="AI738" i="23"/>
  <c r="AJ738" i="23" s="1"/>
  <c r="AK738" i="23"/>
  <c r="AR738" i="23" s="1"/>
  <c r="U737" i="23" s="1"/>
  <c r="AB737" i="23" s="1"/>
  <c r="AI737" i="23" l="1"/>
  <c r="AJ737" i="23" s="1"/>
  <c r="AK737" i="23" l="1"/>
  <c r="AR737" i="23" s="1"/>
  <c r="U736" i="23" s="1"/>
  <c r="AB736" i="23" s="1"/>
  <c r="AI736" i="23" s="1"/>
  <c r="AK736" i="23"/>
  <c r="AR736" i="23" s="1"/>
  <c r="U735" i="23" s="1"/>
  <c r="AB735" i="23" s="1"/>
  <c r="AK735" i="23" l="1"/>
  <c r="AR735" i="23" s="1"/>
  <c r="U734" i="23" s="1"/>
  <c r="AB734" i="23" s="1"/>
  <c r="AI735" i="23"/>
  <c r="AI734" i="23" l="1"/>
  <c r="AK734" i="23"/>
  <c r="AR734" i="23" s="1"/>
  <c r="U733" i="23" s="1"/>
  <c r="AB733" i="23" s="1"/>
  <c r="AK733" i="23" l="1"/>
  <c r="AR733" i="23" s="1"/>
  <c r="U732" i="23" s="1"/>
  <c r="AB732" i="23" s="1"/>
  <c r="AI733" i="23"/>
  <c r="AI732" i="23" l="1"/>
  <c r="AK732" i="23"/>
  <c r="AR732" i="23" s="1"/>
  <c r="U731" i="23" s="1"/>
  <c r="AB731" i="23" s="1"/>
  <c r="AK731" i="23" l="1"/>
  <c r="AR731" i="23" s="1"/>
  <c r="U730" i="23" s="1"/>
  <c r="AB730" i="23" s="1"/>
  <c r="AI731" i="23"/>
  <c r="AI730" i="23" l="1"/>
  <c r="AK730" i="23"/>
  <c r="AR730" i="23" s="1"/>
  <c r="U729" i="23" s="1"/>
  <c r="AB729" i="23" s="1"/>
  <c r="AK729" i="23" l="1"/>
  <c r="AR729" i="23" s="1"/>
  <c r="U728" i="23" s="1"/>
  <c r="AB728" i="23" s="1"/>
  <c r="AI729" i="23"/>
  <c r="AI728" i="23" l="1"/>
  <c r="AK728" i="23"/>
  <c r="AR728" i="23" s="1"/>
  <c r="U727" i="23" s="1"/>
  <c r="AB727" i="23" s="1"/>
  <c r="AK727" i="23" l="1"/>
  <c r="AR727" i="23" s="1"/>
  <c r="U726" i="23" s="1"/>
  <c r="AB726" i="23" s="1"/>
  <c r="AI727" i="23"/>
  <c r="AI726" i="23" l="1"/>
  <c r="AK726" i="23"/>
  <c r="AR726" i="23" s="1"/>
  <c r="U725" i="23" s="1"/>
  <c r="AB725" i="23" s="1"/>
  <c r="AI725" i="23" l="1"/>
  <c r="AK725" i="23"/>
  <c r="AR725" i="23" s="1"/>
  <c r="U724" i="23" s="1"/>
  <c r="AB724" i="23" s="1"/>
  <c r="AI724" i="23" l="1"/>
  <c r="AK724" i="23"/>
  <c r="AR724" i="23" s="1"/>
  <c r="U723" i="23" s="1"/>
  <c r="AB723" i="23" s="1"/>
  <c r="AK723" i="23" l="1"/>
  <c r="AR723" i="23" s="1"/>
  <c r="U722" i="23" s="1"/>
  <c r="AB722" i="23" s="1"/>
  <c r="AI723" i="23"/>
  <c r="AI722" i="23" l="1"/>
  <c r="AK722" i="23"/>
  <c r="AR722" i="23" s="1"/>
  <c r="U721" i="23" s="1"/>
  <c r="AB721" i="23" s="1"/>
  <c r="AK721" i="23" l="1"/>
  <c r="AR721" i="23" s="1"/>
  <c r="U720" i="23" s="1"/>
  <c r="AB720" i="23" s="1"/>
  <c r="AI721" i="23"/>
  <c r="AI720" i="23" l="1"/>
  <c r="AK720" i="23"/>
  <c r="AR720" i="23" s="1"/>
  <c r="U719" i="23" s="1"/>
  <c r="AB719" i="23" s="1"/>
  <c r="AK719" i="23" l="1"/>
  <c r="AR719" i="23" s="1"/>
  <c r="U718" i="23" s="1"/>
  <c r="AB718" i="23" s="1"/>
  <c r="AI719" i="23"/>
  <c r="AI718" i="23" l="1"/>
  <c r="AK718" i="23"/>
  <c r="AR718" i="23" s="1"/>
  <c r="U717" i="23" s="1"/>
  <c r="AB717" i="23" s="1"/>
  <c r="AK717" i="23" l="1"/>
  <c r="AR717" i="23" s="1"/>
  <c r="U716" i="23" s="1"/>
  <c r="AB716" i="23" s="1"/>
  <c r="AI717" i="23"/>
  <c r="AI716" i="23" l="1"/>
  <c r="AK716" i="23"/>
  <c r="AR716" i="23" s="1"/>
  <c r="U715" i="23" s="1"/>
  <c r="AB715" i="23" s="1"/>
  <c r="AK715" i="23" l="1"/>
  <c r="AR715" i="23" s="1"/>
  <c r="U714" i="23" s="1"/>
  <c r="AB714" i="23" s="1"/>
  <c r="AI715" i="23"/>
  <c r="AI714" i="23" l="1"/>
  <c r="AK714" i="23"/>
  <c r="AR714" i="23" s="1"/>
  <c r="U713" i="23" s="1"/>
  <c r="AB713" i="23" s="1"/>
  <c r="AK713" i="23" l="1"/>
  <c r="AR713" i="23" s="1"/>
  <c r="U712" i="23" s="1"/>
  <c r="AB712" i="23" s="1"/>
  <c r="AI713" i="23"/>
  <c r="AI712" i="23" l="1"/>
  <c r="AK712" i="23"/>
  <c r="AR712" i="23" s="1"/>
  <c r="U711" i="23" s="1"/>
  <c r="AB711" i="23" s="1"/>
  <c r="AK711" i="23" l="1"/>
  <c r="AR711" i="23" s="1"/>
  <c r="U710" i="23" s="1"/>
  <c r="AB710" i="23" s="1"/>
  <c r="AI711" i="23"/>
  <c r="AI710" i="23" l="1"/>
  <c r="AK710" i="23"/>
  <c r="AR710" i="23" s="1"/>
  <c r="U709" i="23" s="1"/>
  <c r="AB709" i="23" s="1"/>
  <c r="AI709" i="23" l="1"/>
  <c r="AK709" i="23"/>
  <c r="AR709" i="23" s="1"/>
  <c r="U708" i="23" s="1"/>
  <c r="AB708" i="23" s="1"/>
  <c r="AI708" i="23" l="1"/>
  <c r="AK708" i="23"/>
  <c r="AR708" i="23" s="1"/>
  <c r="U707" i="23" s="1"/>
  <c r="AB707" i="23" s="1"/>
  <c r="AI707" i="23" l="1"/>
  <c r="AK707" i="23"/>
  <c r="AR707" i="23" s="1"/>
  <c r="U706" i="23" s="1"/>
  <c r="AB706" i="23" s="1"/>
  <c r="AI706" i="23" l="1"/>
  <c r="AK706" i="23"/>
  <c r="AR706" i="23" s="1"/>
  <c r="U705" i="23" s="1"/>
  <c r="AB705" i="23" s="1"/>
  <c r="AI705" i="23" l="1"/>
  <c r="AK705" i="23"/>
  <c r="AR705" i="23" s="1"/>
  <c r="U704" i="23" s="1"/>
  <c r="AB704" i="23" s="1"/>
  <c r="AI704" i="23" l="1"/>
  <c r="AK704" i="23"/>
  <c r="AR704" i="23" s="1"/>
  <c r="U703" i="23" s="1"/>
  <c r="AB703" i="23" s="1"/>
  <c r="AI703" i="23" l="1"/>
  <c r="AK703" i="23"/>
  <c r="AR703" i="23" s="1"/>
  <c r="U702" i="23" s="1"/>
  <c r="AB702" i="23" s="1"/>
  <c r="AI702" i="23" l="1"/>
  <c r="AK702" i="23"/>
  <c r="AR702" i="23" s="1"/>
  <c r="U701" i="23" s="1"/>
  <c r="AB701" i="23" s="1"/>
  <c r="AI701" i="23" l="1"/>
  <c r="AK701" i="23"/>
  <c r="AR701" i="23" s="1"/>
  <c r="U700" i="23" s="1"/>
  <c r="AB700" i="23" s="1"/>
  <c r="AI700" i="23" l="1"/>
  <c r="AK700" i="23"/>
  <c r="AR700" i="23" s="1"/>
  <c r="U699" i="23" s="1"/>
  <c r="AB699" i="23" s="1"/>
  <c r="AI699" i="23" l="1"/>
  <c r="AK699" i="23"/>
  <c r="AR699" i="23" s="1"/>
  <c r="U698" i="23" s="1"/>
  <c r="AB698" i="23" s="1"/>
  <c r="AI698" i="23" l="1"/>
  <c r="AK698" i="23"/>
  <c r="AR698" i="23" s="1"/>
  <c r="U697" i="23" s="1"/>
  <c r="AB697" i="23" s="1"/>
  <c r="AK697" i="23" l="1"/>
  <c r="AR697" i="23" s="1"/>
  <c r="U696" i="23" s="1"/>
  <c r="AB696" i="23" s="1"/>
  <c r="AI697" i="23"/>
  <c r="AI696" i="23" l="1"/>
  <c r="AK696" i="23"/>
  <c r="AR696" i="23" s="1"/>
  <c r="U695" i="23" s="1"/>
  <c r="AB695" i="23" s="1"/>
  <c r="AK695" i="23" l="1"/>
  <c r="AR695" i="23" s="1"/>
  <c r="U694" i="23" s="1"/>
  <c r="AB694" i="23" s="1"/>
  <c r="AI695" i="23"/>
  <c r="AI694" i="23" l="1"/>
  <c r="AK694" i="23"/>
  <c r="AR694" i="23" s="1"/>
  <c r="U693" i="23" s="1"/>
  <c r="AB693" i="23" s="1"/>
  <c r="AK693" i="23" l="1"/>
  <c r="AR693" i="23" s="1"/>
  <c r="U692" i="23" s="1"/>
  <c r="AB692" i="23" s="1"/>
  <c r="AI693" i="23"/>
  <c r="AI692" i="23" l="1"/>
  <c r="AK692" i="23"/>
  <c r="AR692" i="23" s="1"/>
  <c r="U691" i="23" s="1"/>
  <c r="AB691" i="23" s="1"/>
  <c r="AK691" i="23" l="1"/>
  <c r="AR691" i="23" s="1"/>
  <c r="U690" i="23" s="1"/>
  <c r="AB690" i="23" s="1"/>
  <c r="AI691" i="23"/>
  <c r="AI690" i="23" l="1"/>
  <c r="AK690" i="23"/>
  <c r="AR690" i="23" s="1"/>
  <c r="U689" i="23" s="1"/>
  <c r="AB689" i="23" s="1"/>
  <c r="AK689" i="23" l="1"/>
  <c r="AR689" i="23" s="1"/>
  <c r="U688" i="23" s="1"/>
  <c r="AB688" i="23" s="1"/>
  <c r="AI689" i="23"/>
  <c r="AI688" i="23" l="1"/>
  <c r="AK688" i="23"/>
  <c r="AR688" i="23" s="1"/>
  <c r="U687" i="23" s="1"/>
  <c r="AB687" i="23" s="1"/>
  <c r="AK687" i="23" l="1"/>
  <c r="AR687" i="23" s="1"/>
  <c r="U686" i="23" s="1"/>
  <c r="AB686" i="23" s="1"/>
  <c r="AI687" i="23"/>
  <c r="AI686" i="23" l="1"/>
  <c r="AK686" i="23"/>
  <c r="AR686" i="23" s="1"/>
  <c r="U685" i="23" s="1"/>
  <c r="AB685" i="23" s="1"/>
  <c r="AK685" i="23" l="1"/>
  <c r="AR685" i="23" s="1"/>
  <c r="U684" i="23" s="1"/>
  <c r="AB684" i="23" s="1"/>
  <c r="AI685" i="23"/>
  <c r="AI684" i="23" l="1"/>
  <c r="AK684" i="23"/>
  <c r="AR684" i="23" s="1"/>
  <c r="U683" i="23" s="1"/>
  <c r="AB683" i="23" s="1"/>
  <c r="AI683" i="23" l="1"/>
  <c r="AK683" i="23"/>
  <c r="AR683" i="23" s="1"/>
  <c r="U682" i="23" s="1"/>
  <c r="AB682" i="23" s="1"/>
  <c r="AI682" i="23" l="1"/>
  <c r="AK682" i="23"/>
  <c r="AR682" i="23" s="1"/>
  <c r="U681" i="23" s="1"/>
  <c r="AB681" i="23" s="1"/>
  <c r="AI681" i="23" l="1"/>
  <c r="AK681" i="23"/>
  <c r="AR681" i="23" s="1"/>
  <c r="U680" i="23" s="1"/>
  <c r="AB680" i="23" s="1"/>
  <c r="AI680" i="23" l="1"/>
  <c r="AK680" i="23"/>
  <c r="AR680" i="23" s="1"/>
  <c r="U679" i="23" s="1"/>
  <c r="AB679" i="23" s="1"/>
  <c r="AI679" i="23" l="1"/>
  <c r="AK679" i="23"/>
  <c r="AR679" i="23" s="1"/>
  <c r="U678" i="23" s="1"/>
  <c r="AB678" i="23" s="1"/>
  <c r="AI678" i="23" l="1"/>
  <c r="AK678" i="23"/>
  <c r="AR678" i="23" s="1"/>
  <c r="U677" i="23" s="1"/>
  <c r="AB677" i="23" s="1"/>
  <c r="AI677" i="23" l="1"/>
  <c r="AK677" i="23"/>
  <c r="AR677" i="23" s="1"/>
  <c r="U676" i="23" s="1"/>
  <c r="AB676" i="23" s="1"/>
  <c r="AI676" i="23" l="1"/>
  <c r="AK676" i="23"/>
  <c r="AR676" i="23" s="1"/>
  <c r="U675" i="23" s="1"/>
  <c r="AB675" i="23" s="1"/>
  <c r="AI675" i="23" l="1"/>
  <c r="AK675" i="23"/>
  <c r="AR675" i="23" s="1"/>
  <c r="U674" i="23" s="1"/>
  <c r="AB674" i="23" s="1"/>
  <c r="AI674" i="23" l="1"/>
  <c r="AK674" i="23"/>
  <c r="AR674" i="23" s="1"/>
  <c r="U673" i="23" s="1"/>
  <c r="AB673" i="23" s="1"/>
  <c r="AI673" i="23" l="1"/>
  <c r="AK673" i="23"/>
  <c r="AR673" i="23" s="1"/>
  <c r="U672" i="23" s="1"/>
  <c r="AB672" i="23" s="1"/>
  <c r="AI672" i="23" l="1"/>
  <c r="AK672" i="23"/>
  <c r="AR672" i="23" s="1"/>
  <c r="U671" i="23" s="1"/>
  <c r="AB671" i="23" s="1"/>
  <c r="AI671" i="23" l="1"/>
  <c r="AK671" i="23"/>
  <c r="AR671" i="23" s="1"/>
  <c r="U670" i="23" s="1"/>
  <c r="AB670" i="23" s="1"/>
  <c r="AK670" i="23" l="1"/>
  <c r="AR670" i="23" s="1"/>
  <c r="U669" i="23" s="1"/>
  <c r="AB669" i="23" s="1"/>
  <c r="AI670" i="23"/>
  <c r="AI669" i="23" l="1"/>
  <c r="AK669" i="23"/>
  <c r="AR669" i="23" s="1"/>
  <c r="U668" i="23" s="1"/>
  <c r="AB668" i="23" s="1"/>
  <c r="AK668" i="23" l="1"/>
  <c r="AR668" i="23" s="1"/>
  <c r="U667" i="23" s="1"/>
  <c r="AB667" i="23" s="1"/>
  <c r="AI668" i="23"/>
  <c r="AI667" i="23" l="1"/>
  <c r="AK667" i="23"/>
  <c r="AR667" i="23" s="1"/>
  <c r="U666" i="23" s="1"/>
  <c r="AB666" i="23" s="1"/>
  <c r="AI666" i="23" l="1"/>
  <c r="AJ666" i="23" s="1"/>
  <c r="AK666" i="23" l="1"/>
  <c r="AR666" i="23" s="1"/>
  <c r="U665" i="23" s="1"/>
  <c r="AB665" i="23" s="1"/>
  <c r="AI665" i="23" s="1"/>
  <c r="AJ665" i="23" l="1"/>
  <c r="AK665" i="23"/>
  <c r="AR665" i="23" s="1"/>
  <c r="U664" i="23" s="1"/>
  <c r="AB664" i="23" s="1"/>
  <c r="AK664" i="23" s="1"/>
  <c r="AR664" i="23" s="1"/>
  <c r="U663" i="23" s="1"/>
  <c r="AB663" i="23" s="1"/>
  <c r="AI664" i="23" l="1"/>
  <c r="AI663" i="23"/>
  <c r="AK663" i="23"/>
  <c r="AR663" i="23" s="1"/>
  <c r="U662" i="23" s="1"/>
  <c r="AB662" i="23" s="1"/>
  <c r="AK662" i="23" l="1"/>
  <c r="AR662" i="23" s="1"/>
  <c r="U661" i="23" s="1"/>
  <c r="AB661" i="23" s="1"/>
  <c r="AI662" i="23"/>
  <c r="AI661" i="23" l="1"/>
  <c r="AK661" i="23"/>
  <c r="AR661" i="23" s="1"/>
  <c r="U660" i="23" s="1"/>
  <c r="AB660" i="23" s="1"/>
  <c r="AI660" i="23" l="1"/>
  <c r="AK660" i="23"/>
  <c r="AR660" i="23" s="1"/>
  <c r="U659" i="23" s="1"/>
  <c r="AB659" i="23" s="1"/>
  <c r="AI659" i="23" l="1"/>
  <c r="AK659" i="23"/>
  <c r="AR659" i="23" s="1"/>
  <c r="U658" i="23" s="1"/>
  <c r="AB658" i="23" s="1"/>
  <c r="AI658" i="23" l="1"/>
  <c r="AK658" i="23"/>
  <c r="AR658" i="23" s="1"/>
  <c r="U657" i="23" s="1"/>
  <c r="AB657" i="23" s="1"/>
  <c r="AI657" i="23" l="1"/>
  <c r="AK657" i="23"/>
  <c r="AR657" i="23" s="1"/>
  <c r="U656" i="23" s="1"/>
  <c r="AB656" i="23" s="1"/>
  <c r="AI656" i="23" l="1"/>
  <c r="AK656" i="23"/>
  <c r="AR656" i="23" s="1"/>
  <c r="U655" i="23" s="1"/>
  <c r="AB655" i="23" s="1"/>
  <c r="AI655" i="23" l="1"/>
  <c r="AK655" i="23"/>
  <c r="AR655" i="23" s="1"/>
  <c r="U654" i="23" s="1"/>
  <c r="AB654" i="23" s="1"/>
  <c r="AI654" i="23" l="1"/>
  <c r="AJ654" i="23" s="1"/>
  <c r="AK654" i="23"/>
  <c r="AR654" i="23" s="1"/>
  <c r="U653" i="23" s="1"/>
  <c r="AB653" i="23" s="1"/>
  <c r="AI653" i="23" l="1"/>
  <c r="AJ653" i="23" s="1"/>
  <c r="AK653" i="23"/>
  <c r="AR653" i="23" s="1"/>
  <c r="U652" i="23" s="1"/>
  <c r="AB652" i="23" s="1"/>
  <c r="AI652" i="23" l="1"/>
  <c r="AK652" i="23"/>
  <c r="AR652" i="23" s="1"/>
  <c r="U651" i="23" s="1"/>
  <c r="AB651" i="23" s="1"/>
  <c r="AI651" i="23" l="1"/>
  <c r="AK651" i="23"/>
  <c r="AR651" i="23" s="1"/>
  <c r="U650" i="23" s="1"/>
  <c r="AB650" i="23" s="1"/>
  <c r="AI650" i="23" l="1"/>
  <c r="AK650" i="23"/>
  <c r="AR650" i="23" s="1"/>
  <c r="U649" i="23" s="1"/>
  <c r="AB649" i="23" s="1"/>
  <c r="AI649" i="23" l="1"/>
  <c r="AK649" i="23"/>
  <c r="AR649" i="23" s="1"/>
  <c r="U648" i="23" s="1"/>
  <c r="AB648" i="23" s="1"/>
  <c r="AI648" i="23" l="1"/>
  <c r="AK648" i="23"/>
  <c r="AR648" i="23" s="1"/>
  <c r="U647" i="23" s="1"/>
  <c r="AB647" i="23" s="1"/>
  <c r="AI647" i="23" l="1"/>
  <c r="AK647" i="23"/>
  <c r="AR647" i="23" s="1"/>
  <c r="U646" i="23" s="1"/>
  <c r="AB646" i="23" s="1"/>
  <c r="AI646" i="23" l="1"/>
  <c r="AK646" i="23"/>
  <c r="AR646" i="23" s="1"/>
  <c r="U645" i="23" s="1"/>
  <c r="AB645" i="23" s="1"/>
  <c r="AI645" i="23" l="1"/>
  <c r="AK645" i="23"/>
  <c r="AR645" i="23" s="1"/>
  <c r="U644" i="23" s="1"/>
  <c r="AB644" i="23" s="1"/>
  <c r="AI644" i="23" l="1"/>
  <c r="AK644" i="23"/>
  <c r="AR644" i="23" s="1"/>
  <c r="U643" i="23" s="1"/>
  <c r="AB643" i="23" s="1"/>
  <c r="AI643" i="23" l="1"/>
  <c r="AK643" i="23"/>
  <c r="AR643" i="23" s="1"/>
  <c r="U642" i="23" s="1"/>
  <c r="AB642" i="23" s="1"/>
  <c r="AI642" i="23" l="1"/>
  <c r="AK642" i="23"/>
  <c r="AR642" i="23" s="1"/>
  <c r="U641" i="23" s="1"/>
  <c r="AB641" i="23" s="1"/>
  <c r="AK641" i="23" l="1"/>
  <c r="AR641" i="23" s="1"/>
  <c r="U640" i="23" s="1"/>
  <c r="AB640" i="23" s="1"/>
  <c r="AI641" i="23"/>
  <c r="AI640" i="23" l="1"/>
  <c r="AJ640" i="23" s="1"/>
  <c r="AK640" i="23"/>
  <c r="AR640" i="23" s="1"/>
  <c r="U639" i="23" s="1"/>
  <c r="AB639" i="23" s="1"/>
  <c r="AI639" i="23" l="1"/>
  <c r="AJ639" i="23" s="1"/>
  <c r="AK639" i="23" l="1"/>
  <c r="AR639" i="23" s="1"/>
  <c r="U638" i="23" s="1"/>
  <c r="AB638" i="23" s="1"/>
  <c r="AI638" i="23" s="1"/>
  <c r="AK638" i="23"/>
  <c r="AR638" i="23" s="1"/>
  <c r="U637" i="23" s="1"/>
  <c r="AB637" i="23" s="1"/>
  <c r="AI637" i="23" l="1"/>
  <c r="AJ637" i="23" s="1"/>
  <c r="AK637" i="23" l="1"/>
  <c r="AR637" i="23" s="1"/>
  <c r="U636" i="23" s="1"/>
  <c r="AB636" i="23" s="1"/>
  <c r="AI636" i="23" s="1"/>
  <c r="AJ636" i="23" l="1"/>
  <c r="AK636" i="23"/>
  <c r="AR636" i="23" s="1"/>
  <c r="U635" i="23" s="1"/>
  <c r="AB635" i="23" s="1"/>
  <c r="AK635" i="23" s="1"/>
  <c r="AR635" i="23" s="1"/>
  <c r="U634" i="23" s="1"/>
  <c r="AB634" i="23" s="1"/>
  <c r="AI635" i="23" l="1"/>
  <c r="AI634" i="23"/>
  <c r="AK634" i="23"/>
  <c r="AR634" i="23" s="1"/>
  <c r="U633" i="23" s="1"/>
  <c r="AB633" i="23" s="1"/>
  <c r="AK633" i="23" l="1"/>
  <c r="AR633" i="23" s="1"/>
  <c r="U632" i="23" s="1"/>
  <c r="AB632" i="23" s="1"/>
  <c r="AI633" i="23"/>
  <c r="AI632" i="23" l="1"/>
  <c r="AJ632" i="23" s="1"/>
  <c r="AK632" i="23"/>
  <c r="AR632" i="23" s="1"/>
  <c r="U631" i="23" s="1"/>
  <c r="AB631" i="23" s="1"/>
  <c r="AI631" i="23" l="1"/>
  <c r="AJ631" i="23" s="1"/>
  <c r="AK631" i="23" l="1"/>
  <c r="AR631" i="23" s="1"/>
  <c r="U630" i="23" s="1"/>
  <c r="AB630" i="23" s="1"/>
  <c r="AI630" i="23" s="1"/>
  <c r="AK630" i="23"/>
  <c r="AR630" i="23" s="1"/>
  <c r="U629" i="23" s="1"/>
  <c r="AB629" i="23" s="1"/>
  <c r="AK629" i="23" l="1"/>
  <c r="AR629" i="23" s="1"/>
  <c r="U628" i="23" s="1"/>
  <c r="AB628" i="23" s="1"/>
  <c r="AI629" i="23"/>
  <c r="AI628" i="23" l="1"/>
  <c r="AK628" i="23"/>
  <c r="AR628" i="23" s="1"/>
  <c r="U627" i="23" s="1"/>
  <c r="AB627" i="23" s="1"/>
  <c r="AK627" i="23" l="1"/>
  <c r="AR627" i="23" s="1"/>
  <c r="U626" i="23" s="1"/>
  <c r="AB626" i="23" s="1"/>
  <c r="AI627" i="23"/>
  <c r="AI626" i="23" l="1"/>
  <c r="AK626" i="23"/>
  <c r="AR626" i="23" s="1"/>
  <c r="U625" i="23" s="1"/>
  <c r="AB625" i="23" s="1"/>
  <c r="AK625" i="23" l="1"/>
  <c r="AR625" i="23" s="1"/>
  <c r="U624" i="23" s="1"/>
  <c r="AB624" i="23" s="1"/>
  <c r="AI625" i="23"/>
  <c r="AI624" i="23" l="1"/>
  <c r="AJ624" i="23" s="1"/>
  <c r="AK624" i="23"/>
  <c r="AR624" i="23" s="1"/>
  <c r="U623" i="23" s="1"/>
  <c r="AB623" i="23" s="1"/>
  <c r="AI623" i="23" l="1"/>
  <c r="AJ623" i="23" s="1"/>
  <c r="AK623" i="23" l="1"/>
  <c r="AR623" i="23" s="1"/>
  <c r="U622" i="23" s="1"/>
  <c r="AB622" i="23" s="1"/>
  <c r="AI622" i="23" s="1"/>
  <c r="AK622" i="23"/>
  <c r="AR622" i="23" s="1"/>
  <c r="U621" i="23" s="1"/>
  <c r="AB621" i="23" s="1"/>
  <c r="AK621" i="23" l="1"/>
  <c r="AR621" i="23" s="1"/>
  <c r="U620" i="23" s="1"/>
  <c r="AB620" i="23" s="1"/>
  <c r="AI621" i="23"/>
  <c r="AI620" i="23" l="1"/>
  <c r="AK620" i="23"/>
  <c r="AR620" i="23" s="1"/>
  <c r="U619" i="23" s="1"/>
  <c r="AB619" i="23" s="1"/>
  <c r="AK619" i="23" l="1"/>
  <c r="AR619" i="23" s="1"/>
  <c r="U618" i="23" s="1"/>
  <c r="AB618" i="23" s="1"/>
  <c r="AI619" i="23"/>
  <c r="AI618" i="23" l="1"/>
  <c r="AK618" i="23"/>
  <c r="AR618" i="23" s="1"/>
  <c r="U617" i="23" s="1"/>
  <c r="AB617" i="23" s="1"/>
  <c r="AK617" i="23" l="1"/>
  <c r="AR617" i="23" s="1"/>
  <c r="U616" i="23" s="1"/>
  <c r="AB616" i="23" s="1"/>
  <c r="AI617" i="23"/>
  <c r="AI616" i="23" l="1"/>
  <c r="AK616" i="23"/>
  <c r="AR616" i="23" s="1"/>
  <c r="U615" i="23" s="1"/>
  <c r="AB615" i="23" s="1"/>
  <c r="AK615" i="23" l="1"/>
  <c r="AR615" i="23" s="1"/>
  <c r="U614" i="23" s="1"/>
  <c r="AB614" i="23" s="1"/>
  <c r="AI615" i="23"/>
  <c r="AI614" i="23" l="1"/>
  <c r="AK614" i="23"/>
  <c r="AR614" i="23" s="1"/>
  <c r="U613" i="23" s="1"/>
  <c r="AB613" i="23" s="1"/>
  <c r="AK613" i="23" l="1"/>
  <c r="AR613" i="23" s="1"/>
  <c r="U612" i="23" s="1"/>
  <c r="AB612" i="23" s="1"/>
  <c r="AI613" i="23"/>
  <c r="AI612" i="23" l="1"/>
  <c r="AK612" i="23"/>
  <c r="AR612" i="23" s="1"/>
  <c r="U611" i="23" s="1"/>
  <c r="AB611" i="23" s="1"/>
  <c r="AK611" i="23" l="1"/>
  <c r="AR611" i="23" s="1"/>
  <c r="U610" i="23" s="1"/>
  <c r="AB610" i="23" s="1"/>
  <c r="AI611" i="23"/>
  <c r="AI610" i="23" l="1"/>
  <c r="AK610" i="23"/>
  <c r="AR610" i="23" s="1"/>
  <c r="U609" i="23" s="1"/>
  <c r="AB609" i="23" s="1"/>
  <c r="AK609" i="23" l="1"/>
  <c r="AR609" i="23" s="1"/>
  <c r="U608" i="23" s="1"/>
  <c r="AB608" i="23" s="1"/>
  <c r="AI609" i="23"/>
  <c r="AI608" i="23" l="1"/>
  <c r="AK608" i="23"/>
  <c r="AR608" i="23" s="1"/>
  <c r="U607" i="23" s="1"/>
  <c r="AB607" i="23" s="1"/>
  <c r="AI607" i="23" l="1"/>
  <c r="AK607" i="23"/>
  <c r="AR607" i="23" s="1"/>
  <c r="U606" i="23" s="1"/>
  <c r="AB606" i="23" s="1"/>
  <c r="AI606" i="23" l="1"/>
  <c r="AK606" i="23"/>
  <c r="AR606" i="23" s="1"/>
  <c r="U605" i="23" s="1"/>
  <c r="AB605" i="23" s="1"/>
  <c r="AI605" i="23" l="1"/>
  <c r="AK605" i="23"/>
  <c r="AR605" i="23" s="1"/>
  <c r="U604" i="23" s="1"/>
  <c r="AB604" i="23" s="1"/>
  <c r="AI604" i="23" l="1"/>
  <c r="AK604" i="23"/>
  <c r="AR604" i="23" s="1"/>
  <c r="U603" i="23" s="1"/>
  <c r="AB603" i="23" s="1"/>
  <c r="AI603" i="23" l="1"/>
  <c r="AK603" i="23"/>
  <c r="AR603" i="23" s="1"/>
  <c r="U602" i="23" s="1"/>
  <c r="AB602" i="23" s="1"/>
  <c r="AI602" i="23" l="1"/>
  <c r="AK602" i="23"/>
  <c r="AR602" i="23" s="1"/>
  <c r="U601" i="23" s="1"/>
  <c r="AB601" i="23" s="1"/>
  <c r="AI601" i="23" l="1"/>
  <c r="AK601" i="23"/>
  <c r="AR601" i="23" s="1"/>
  <c r="U600" i="23" s="1"/>
  <c r="AB600" i="23" s="1"/>
  <c r="AI600" i="23" l="1"/>
  <c r="AK600" i="23"/>
  <c r="AR600" i="23" s="1"/>
  <c r="U599" i="23" s="1"/>
  <c r="AB599" i="23" s="1"/>
  <c r="AI599" i="23" l="1"/>
  <c r="AK599" i="23"/>
  <c r="AR599" i="23" s="1"/>
  <c r="U598" i="23" s="1"/>
  <c r="AB598" i="23" s="1"/>
  <c r="AI598" i="23" l="1"/>
  <c r="AK598" i="23"/>
  <c r="AR598" i="23" s="1"/>
  <c r="U597" i="23" s="1"/>
  <c r="AB597" i="23" s="1"/>
  <c r="AI597" i="23" l="1"/>
  <c r="AK597" i="23"/>
  <c r="AR597" i="23" s="1"/>
  <c r="U596" i="23" s="1"/>
  <c r="AB596" i="23" s="1"/>
  <c r="AI596" i="23" l="1"/>
  <c r="AK596" i="23"/>
  <c r="AR596" i="23" s="1"/>
  <c r="U595" i="23" s="1"/>
  <c r="AB595" i="23" s="1"/>
  <c r="AI595" i="23" l="1"/>
  <c r="AK595" i="23"/>
  <c r="AR595" i="23" s="1"/>
  <c r="U594" i="23" s="1"/>
  <c r="AB594" i="23" s="1"/>
  <c r="AI594" i="23" l="1"/>
  <c r="AK594" i="23"/>
  <c r="AR594" i="23" s="1"/>
  <c r="U593" i="23" s="1"/>
  <c r="AB593" i="23" s="1"/>
  <c r="AI593" i="23" l="1"/>
  <c r="AK593" i="23"/>
  <c r="AR593" i="23" s="1"/>
  <c r="U592" i="23" s="1"/>
  <c r="AB592" i="23" s="1"/>
  <c r="AI592" i="23" l="1"/>
  <c r="AK592" i="23"/>
  <c r="AR592" i="23" s="1"/>
  <c r="U591" i="23" s="1"/>
  <c r="AB591" i="23" s="1"/>
  <c r="AI591" i="23" l="1"/>
  <c r="AK591" i="23"/>
  <c r="AR591" i="23" s="1"/>
  <c r="U590" i="23" s="1"/>
  <c r="AB590" i="23" s="1"/>
  <c r="AI590" i="23" l="1"/>
  <c r="AK590" i="23"/>
  <c r="AR590" i="23" s="1"/>
  <c r="U589" i="23" s="1"/>
  <c r="AB589" i="23" s="1"/>
  <c r="AI589" i="23" l="1"/>
  <c r="AK589" i="23"/>
  <c r="AR589" i="23" s="1"/>
  <c r="U588" i="23" s="1"/>
  <c r="AB588" i="23" s="1"/>
  <c r="AI588" i="23" l="1"/>
  <c r="AK588" i="23"/>
  <c r="AR588" i="23" s="1"/>
  <c r="U587" i="23" s="1"/>
  <c r="AB587" i="23" s="1"/>
  <c r="AI587" i="23" l="1"/>
  <c r="AK587" i="23"/>
  <c r="AR587" i="23" s="1"/>
  <c r="U586" i="23" s="1"/>
  <c r="AB586" i="23" s="1"/>
  <c r="AI586" i="23" l="1"/>
  <c r="AK586" i="23"/>
  <c r="AR586" i="23" s="1"/>
  <c r="U585" i="23" s="1"/>
  <c r="AB585" i="23" s="1"/>
  <c r="AI585" i="23" l="1"/>
  <c r="AK585" i="23"/>
  <c r="AR585" i="23" s="1"/>
  <c r="U584" i="23" s="1"/>
  <c r="AB584" i="23" s="1"/>
  <c r="AI584" i="23" l="1"/>
  <c r="AK584" i="23"/>
  <c r="AR584" i="23" s="1"/>
  <c r="U583" i="23" s="1"/>
  <c r="AB583" i="23" s="1"/>
  <c r="AI583" i="23" l="1"/>
  <c r="AK583" i="23"/>
  <c r="AR583" i="23" s="1"/>
  <c r="U582" i="23" s="1"/>
  <c r="AB582" i="23" s="1"/>
  <c r="AI582" i="23" l="1"/>
  <c r="AK582" i="23"/>
  <c r="AR582" i="23" s="1"/>
  <c r="U581" i="23" s="1"/>
  <c r="AB581" i="23" s="1"/>
  <c r="AI581" i="23" l="1"/>
  <c r="AK581" i="23"/>
  <c r="AR581" i="23" s="1"/>
  <c r="U580" i="23" s="1"/>
  <c r="AB580" i="23" s="1"/>
  <c r="AI580" i="23" l="1"/>
  <c r="AK580" i="23"/>
  <c r="AR580" i="23" s="1"/>
  <c r="U579" i="23" s="1"/>
  <c r="AB579" i="23" s="1"/>
  <c r="AI579" i="23" l="1"/>
  <c r="AK579" i="23"/>
  <c r="AR579" i="23" s="1"/>
  <c r="U578" i="23" s="1"/>
  <c r="AB578" i="23" s="1"/>
  <c r="AI578" i="23" l="1"/>
  <c r="AK578" i="23"/>
  <c r="AR578" i="23" s="1"/>
  <c r="U577" i="23" s="1"/>
  <c r="AB577" i="23" s="1"/>
  <c r="AI577" i="23" l="1"/>
  <c r="AK577" i="23"/>
  <c r="AR577" i="23" s="1"/>
  <c r="U576" i="23" s="1"/>
  <c r="AB576" i="23" s="1"/>
  <c r="AI576" i="23" l="1"/>
  <c r="AK576" i="23"/>
  <c r="AR576" i="23" s="1"/>
  <c r="U575" i="23" s="1"/>
  <c r="AB575" i="23" s="1"/>
  <c r="AI575" i="23" l="1"/>
  <c r="AK575" i="23"/>
  <c r="AR575" i="23" s="1"/>
  <c r="U574" i="23" s="1"/>
  <c r="AB574" i="23" s="1"/>
  <c r="AI574" i="23" l="1"/>
  <c r="AJ574" i="23" s="1"/>
  <c r="AK574" i="23"/>
  <c r="AR574" i="23" s="1"/>
  <c r="U573" i="23" s="1"/>
  <c r="AB573" i="23" s="1"/>
  <c r="AI573" i="23" l="1"/>
  <c r="AJ573" i="23" s="1"/>
  <c r="AK573" i="23"/>
  <c r="AR573" i="23" s="1"/>
  <c r="U572" i="23" s="1"/>
  <c r="AB572" i="23" s="1"/>
  <c r="AI572" i="23" l="1"/>
  <c r="AJ572" i="23" s="1"/>
  <c r="AK572" i="23"/>
  <c r="AR572" i="23" s="1"/>
  <c r="U571" i="23" s="1"/>
  <c r="AB571" i="23" s="1"/>
  <c r="AI571" i="23" l="1"/>
  <c r="AJ571" i="23" s="1"/>
  <c r="AK571" i="23"/>
  <c r="AR571" i="23" s="1"/>
  <c r="U570" i="23" s="1"/>
  <c r="AB570" i="23" s="1"/>
  <c r="AI570" i="23" l="1"/>
  <c r="AK570" i="23"/>
  <c r="AR570" i="23" s="1"/>
  <c r="U569" i="23" s="1"/>
  <c r="AB569" i="23" s="1"/>
  <c r="AI569" i="23" l="1"/>
  <c r="AK569" i="23"/>
  <c r="AR569" i="23" s="1"/>
  <c r="U568" i="23" s="1"/>
  <c r="AB568" i="23" s="1"/>
  <c r="AI568" i="23" l="1"/>
  <c r="AK568" i="23"/>
  <c r="AR568" i="23" s="1"/>
  <c r="U567" i="23" s="1"/>
  <c r="AB567" i="23" s="1"/>
  <c r="AI567" i="23" l="1"/>
  <c r="AK567" i="23"/>
  <c r="AR567" i="23" s="1"/>
  <c r="U566" i="23" s="1"/>
  <c r="AB566" i="23" s="1"/>
  <c r="AI566" i="23" l="1"/>
  <c r="AK566" i="23"/>
  <c r="AR566" i="23" s="1"/>
  <c r="U565" i="23" s="1"/>
  <c r="AB565" i="23" s="1"/>
  <c r="AI565" i="23" l="1"/>
  <c r="AK565" i="23"/>
  <c r="AR565" i="23" s="1"/>
  <c r="U564" i="23" s="1"/>
  <c r="AB564" i="23" s="1"/>
  <c r="AI564" i="23" l="1"/>
  <c r="AK564" i="23"/>
  <c r="AR564" i="23" s="1"/>
  <c r="U563" i="23" s="1"/>
  <c r="AB563" i="23" s="1"/>
  <c r="AI563" i="23" l="1"/>
  <c r="AJ563" i="23" s="1"/>
  <c r="AK563" i="23"/>
  <c r="AR563" i="23" s="1"/>
  <c r="U562" i="23" s="1"/>
  <c r="AB562" i="23" s="1"/>
  <c r="AI562" i="23" l="1"/>
  <c r="AJ562" i="23" s="1"/>
  <c r="AK562" i="23"/>
  <c r="AR562" i="23" s="1"/>
  <c r="U561" i="23" s="1"/>
  <c r="AB561" i="23" s="1"/>
  <c r="AI561" i="23" l="1"/>
  <c r="AK561" i="23"/>
  <c r="AR561" i="23" s="1"/>
  <c r="U560" i="23" s="1"/>
  <c r="AB560" i="23" s="1"/>
  <c r="AI560" i="23" l="1"/>
  <c r="AK560" i="23"/>
  <c r="AR560" i="23" s="1"/>
  <c r="U559" i="23" s="1"/>
  <c r="AB559" i="23" s="1"/>
  <c r="AI559" i="23" l="1"/>
  <c r="AK559" i="23"/>
  <c r="AR559" i="23" s="1"/>
  <c r="U558" i="23" s="1"/>
  <c r="AB558" i="23" s="1"/>
  <c r="AI558" i="23" l="1"/>
  <c r="AJ558" i="23" s="1"/>
  <c r="AK558" i="23"/>
  <c r="AR558" i="23" s="1"/>
  <c r="U557" i="23" s="1"/>
  <c r="AB557" i="23" s="1"/>
  <c r="AI557" i="23" l="1"/>
  <c r="AK557" i="23"/>
  <c r="AR557" i="23" s="1"/>
  <c r="U556" i="23" s="1"/>
  <c r="AB556" i="23" s="1"/>
  <c r="AI556" i="23" l="1"/>
  <c r="AJ556" i="23" s="1"/>
  <c r="AK556" i="23"/>
  <c r="AR556" i="23" s="1"/>
  <c r="U555" i="23" s="1"/>
  <c r="AB555" i="23" s="1"/>
  <c r="AI555" i="23" l="1"/>
  <c r="AK555" i="23"/>
  <c r="AR555" i="23" s="1"/>
  <c r="U554" i="23" s="1"/>
  <c r="AB554" i="23" s="1"/>
  <c r="AI554" i="23" l="1"/>
  <c r="AK554" i="23"/>
  <c r="AR554" i="23" s="1"/>
  <c r="U553" i="23" s="1"/>
  <c r="AB553" i="23" s="1"/>
  <c r="AI553" i="23" l="1"/>
  <c r="AK553" i="23"/>
  <c r="AR553" i="23" s="1"/>
  <c r="U552" i="23" s="1"/>
  <c r="AB552" i="23" s="1"/>
  <c r="AI552" i="23" l="1"/>
  <c r="AK552" i="23"/>
  <c r="AR552" i="23" s="1"/>
  <c r="U551" i="23" s="1"/>
  <c r="AB551" i="23" s="1"/>
  <c r="AI551" i="23" l="1"/>
  <c r="AK551" i="23"/>
  <c r="AR551" i="23" s="1"/>
  <c r="U550" i="23" s="1"/>
  <c r="AB550" i="23" s="1"/>
  <c r="AI550" i="23" l="1"/>
  <c r="AJ550" i="23" s="1"/>
  <c r="AK550" i="23"/>
  <c r="AR550" i="23" s="1"/>
  <c r="U549" i="23" s="1"/>
  <c r="AB549" i="23" s="1"/>
  <c r="AI549" i="23" l="1"/>
  <c r="AJ549" i="23" s="1"/>
  <c r="AK549" i="23"/>
  <c r="AR549" i="23" s="1"/>
  <c r="U548" i="23" s="1"/>
  <c r="AB548" i="23" s="1"/>
  <c r="AI548" i="23" l="1"/>
  <c r="AK548" i="23"/>
  <c r="AR548" i="23" s="1"/>
  <c r="U547" i="23" s="1"/>
  <c r="AB547" i="23" s="1"/>
  <c r="AI547" i="23" l="1"/>
  <c r="AK547" i="23"/>
  <c r="AR547" i="23" s="1"/>
  <c r="U546" i="23" s="1"/>
  <c r="AB546" i="23" s="1"/>
  <c r="AI546" i="23" l="1"/>
  <c r="AJ546" i="23" s="1"/>
  <c r="AK546" i="23"/>
  <c r="AR546" i="23" s="1"/>
  <c r="U545" i="23" s="1"/>
  <c r="AB545" i="23" s="1"/>
  <c r="AI545" i="23" l="1"/>
  <c r="AK545" i="23"/>
  <c r="AR545" i="23" s="1"/>
  <c r="U544" i="23" s="1"/>
  <c r="AB544" i="23" s="1"/>
  <c r="AI544" i="23" l="1"/>
  <c r="AK544" i="23"/>
  <c r="AR544" i="23" s="1"/>
  <c r="U543" i="23" s="1"/>
  <c r="AB543" i="23" s="1"/>
  <c r="AI543" i="23" l="1"/>
  <c r="AK543" i="23"/>
  <c r="AR543" i="23" s="1"/>
  <c r="U542" i="23" s="1"/>
  <c r="AB542" i="23" s="1"/>
  <c r="AI542" i="23" l="1"/>
  <c r="AK542" i="23"/>
  <c r="AR542" i="23" s="1"/>
  <c r="U541" i="23" s="1"/>
  <c r="AB541" i="23" s="1"/>
  <c r="AI541" i="23" l="1"/>
  <c r="AK541" i="23"/>
  <c r="AR541" i="23" s="1"/>
  <c r="U540" i="23" s="1"/>
  <c r="AB540" i="23" s="1"/>
  <c r="AI540" i="23" l="1"/>
  <c r="AK540" i="23"/>
  <c r="AR540" i="23" s="1"/>
  <c r="U539" i="23" s="1"/>
  <c r="AB539" i="23" s="1"/>
  <c r="AK539" i="23" l="1"/>
  <c r="AR539" i="23" s="1"/>
  <c r="U538" i="23" s="1"/>
  <c r="AB538" i="23" s="1"/>
  <c r="AI539" i="23"/>
  <c r="AI538" i="23" l="1"/>
  <c r="AK538" i="23"/>
  <c r="AR538" i="23" s="1"/>
  <c r="U537" i="23" s="1"/>
  <c r="AB537" i="23" s="1"/>
  <c r="AK537" i="23" l="1"/>
  <c r="AR537" i="23" s="1"/>
  <c r="U536" i="23" s="1"/>
  <c r="AB536" i="23" s="1"/>
  <c r="AI537" i="23"/>
  <c r="AI536" i="23" l="1"/>
  <c r="AJ536" i="23" s="1"/>
  <c r="AK536" i="23"/>
  <c r="AR536" i="23" s="1"/>
  <c r="U535" i="23" s="1"/>
  <c r="AB535" i="23" s="1"/>
  <c r="AK535" i="23" l="1"/>
  <c r="AR535" i="23" s="1"/>
  <c r="U534" i="23" s="1"/>
  <c r="AB534" i="23" s="1"/>
  <c r="AI535" i="23"/>
  <c r="AI534" i="23" l="1"/>
  <c r="AK534" i="23"/>
  <c r="AR534" i="23" s="1"/>
  <c r="U533" i="23" s="1"/>
  <c r="AB533" i="23" s="1"/>
  <c r="AK533" i="23" l="1"/>
  <c r="AR533" i="23" s="1"/>
  <c r="U532" i="23" s="1"/>
  <c r="AB532" i="23" s="1"/>
  <c r="AI533" i="23"/>
  <c r="AI532" i="23" l="1"/>
  <c r="AK532" i="23"/>
  <c r="AR532" i="23" s="1"/>
  <c r="U531" i="23" s="1"/>
  <c r="AB531" i="23" s="1"/>
  <c r="AK531" i="23" l="1"/>
  <c r="AR531" i="23" s="1"/>
  <c r="U530" i="23" s="1"/>
  <c r="AB530" i="23" s="1"/>
  <c r="AI531" i="23"/>
  <c r="AI530" i="23" l="1"/>
  <c r="AK530" i="23"/>
  <c r="AR530" i="23" s="1"/>
  <c r="U529" i="23" s="1"/>
  <c r="AB529" i="23" s="1"/>
  <c r="AK529" i="23" l="1"/>
  <c r="AR529" i="23" s="1"/>
  <c r="U528" i="23" s="1"/>
  <c r="AB528" i="23" s="1"/>
  <c r="AI529" i="23"/>
  <c r="AI528" i="23" l="1"/>
  <c r="AK528" i="23"/>
  <c r="AR528" i="23" s="1"/>
  <c r="U527" i="23" s="1"/>
  <c r="AB527" i="23" s="1"/>
  <c r="AK527" i="23" l="1"/>
  <c r="AR527" i="23" s="1"/>
  <c r="U526" i="23" s="1"/>
  <c r="AB526" i="23" s="1"/>
  <c r="AI527" i="23"/>
  <c r="AI526" i="23" l="1"/>
  <c r="AK526" i="23"/>
  <c r="AR526" i="23" s="1"/>
  <c r="U525" i="23" s="1"/>
  <c r="AB525" i="23" s="1"/>
  <c r="AK525" i="23" l="1"/>
  <c r="AR525" i="23" s="1"/>
  <c r="U524" i="23" s="1"/>
  <c r="AB524" i="23" s="1"/>
  <c r="AI525" i="23"/>
  <c r="AI524" i="23" l="1"/>
  <c r="AK524" i="23"/>
  <c r="AR524" i="23" s="1"/>
  <c r="U523" i="23" s="1"/>
  <c r="AB523" i="23" s="1"/>
  <c r="AK523" i="23" l="1"/>
  <c r="AR523" i="23" s="1"/>
  <c r="U522" i="23" s="1"/>
  <c r="AB522" i="23" s="1"/>
  <c r="AI523" i="23"/>
  <c r="AI522" i="23" l="1"/>
  <c r="AK522" i="23"/>
  <c r="AR522" i="23" s="1"/>
  <c r="U521" i="23" s="1"/>
  <c r="AB521" i="23" s="1"/>
  <c r="AK521" i="23" l="1"/>
  <c r="AR521" i="23" s="1"/>
  <c r="U520" i="23" s="1"/>
  <c r="AB520" i="23" s="1"/>
  <c r="AI521" i="23"/>
  <c r="AI520" i="23" l="1"/>
  <c r="AJ520" i="23" s="1"/>
  <c r="AK520" i="23"/>
  <c r="AR520" i="23" s="1"/>
  <c r="U519" i="23" s="1"/>
  <c r="AB519" i="23" s="1"/>
  <c r="AK519" i="23" l="1"/>
  <c r="AR519" i="23" s="1"/>
  <c r="U518" i="23" s="1"/>
  <c r="AB518" i="23" s="1"/>
  <c r="AI519" i="23"/>
  <c r="AI518" i="23" l="1"/>
  <c r="AJ518" i="23" s="1"/>
  <c r="AK518" i="23"/>
  <c r="AR518" i="23" s="1"/>
  <c r="U517" i="23" s="1"/>
  <c r="AB517" i="23" s="1"/>
  <c r="AI517" i="23" l="1"/>
  <c r="AJ517" i="23" s="1"/>
  <c r="AK517" i="23" l="1"/>
  <c r="AR517" i="23" s="1"/>
  <c r="U516" i="23" s="1"/>
  <c r="AB516" i="23" s="1"/>
  <c r="AI516" i="23" s="1"/>
  <c r="AJ516" i="23" l="1"/>
  <c r="AK516" i="23"/>
  <c r="AR516" i="23" s="1"/>
  <c r="U515" i="23" s="1"/>
  <c r="AB515" i="23" s="1"/>
  <c r="AI515" i="23" s="1"/>
  <c r="AJ515" i="23" l="1"/>
  <c r="AK515" i="23"/>
  <c r="AR515" i="23" s="1"/>
  <c r="U514" i="23" s="1"/>
  <c r="AB514" i="23" s="1"/>
  <c r="AI514" i="23" s="1"/>
  <c r="AJ514" i="23" l="1"/>
  <c r="AK514" i="23"/>
  <c r="AR514" i="23" s="1"/>
  <c r="U513" i="23" s="1"/>
  <c r="AB513" i="23" s="1"/>
  <c r="AK513" i="23" s="1"/>
  <c r="AR513" i="23" s="1"/>
  <c r="U512" i="23" s="1"/>
  <c r="AB512" i="23" s="1"/>
  <c r="AI513" i="23" l="1"/>
  <c r="AI512" i="23"/>
  <c r="AJ512" i="23" s="1"/>
  <c r="AK512" i="23"/>
  <c r="AR512" i="23" s="1"/>
  <c r="U511" i="23" s="1"/>
  <c r="AB511" i="23" s="1"/>
  <c r="AK511" i="23" l="1"/>
  <c r="AR511" i="23" s="1"/>
  <c r="U510" i="23" s="1"/>
  <c r="AB510" i="23" s="1"/>
  <c r="AI511" i="23"/>
  <c r="AI510" i="23" l="1"/>
  <c r="AK510" i="23"/>
  <c r="AR510" i="23" s="1"/>
  <c r="U509" i="23" s="1"/>
  <c r="AB509" i="23" s="1"/>
  <c r="AK509" i="23" l="1"/>
  <c r="AR509" i="23" s="1"/>
  <c r="U508" i="23" s="1"/>
  <c r="AB508" i="23" s="1"/>
  <c r="AI509" i="23"/>
  <c r="AI508" i="23" l="1"/>
  <c r="AK508" i="23"/>
  <c r="AR508" i="23" s="1"/>
  <c r="U507" i="23" s="1"/>
  <c r="AB507" i="23" s="1"/>
  <c r="AK507" i="23" l="1"/>
  <c r="AR507" i="23" s="1"/>
  <c r="U506" i="23" s="1"/>
  <c r="AB506" i="23" s="1"/>
  <c r="AI507" i="23"/>
  <c r="AI506" i="23" l="1"/>
  <c r="AK506" i="23"/>
  <c r="AR506" i="23" s="1"/>
  <c r="U505" i="23" s="1"/>
  <c r="AB505" i="23" s="1"/>
  <c r="AI505" i="23" l="1"/>
  <c r="AK505" i="23"/>
  <c r="AR505" i="23" s="1"/>
  <c r="U504" i="23" s="1"/>
  <c r="AB504" i="23" s="1"/>
  <c r="AI504" i="23" l="1"/>
  <c r="AK504" i="23"/>
  <c r="AR504" i="23" s="1"/>
  <c r="U503" i="23" s="1"/>
  <c r="AB503" i="23" s="1"/>
  <c r="AI503" i="23" l="1"/>
  <c r="AK503" i="23"/>
  <c r="AR503" i="23" s="1"/>
  <c r="U502" i="23" s="1"/>
  <c r="AB502" i="23" s="1"/>
  <c r="AI502" i="23" l="1"/>
  <c r="AK502" i="23"/>
  <c r="AR502" i="23" s="1"/>
  <c r="U501" i="23" s="1"/>
  <c r="AB501" i="23" s="1"/>
  <c r="AI501" i="23" l="1"/>
  <c r="AK501" i="23"/>
  <c r="AR501" i="23" s="1"/>
  <c r="U500" i="23" s="1"/>
  <c r="AB500" i="23" s="1"/>
  <c r="AI500" i="23" l="1"/>
  <c r="AK500" i="23"/>
  <c r="AR500" i="23" s="1"/>
  <c r="U499" i="23" s="1"/>
  <c r="AB499" i="23" s="1"/>
  <c r="AI499" i="23" l="1"/>
  <c r="AK499" i="23"/>
  <c r="AR499" i="23" s="1"/>
  <c r="U498" i="23" s="1"/>
  <c r="AB498" i="23" s="1"/>
  <c r="AI498" i="23" l="1"/>
  <c r="AK498" i="23"/>
  <c r="AR498" i="23" s="1"/>
  <c r="U497" i="23" s="1"/>
  <c r="AB497" i="23" s="1"/>
  <c r="AI497" i="23" l="1"/>
  <c r="AK497" i="23"/>
  <c r="AR497" i="23" s="1"/>
  <c r="U496" i="23" s="1"/>
  <c r="AB496" i="23" s="1"/>
  <c r="AI496" i="23" l="1"/>
  <c r="AK496" i="23"/>
  <c r="AR496" i="23" s="1"/>
  <c r="U495" i="23" s="1"/>
  <c r="AB495" i="23" s="1"/>
  <c r="AI495" i="23" l="1"/>
  <c r="AK495" i="23"/>
  <c r="AR495" i="23" s="1"/>
  <c r="U494" i="23" s="1"/>
  <c r="AB494" i="23" s="1"/>
  <c r="AI494" i="23" l="1"/>
  <c r="AK494" i="23"/>
  <c r="AR494" i="23" s="1"/>
  <c r="U493" i="23" s="1"/>
  <c r="AB493" i="23" s="1"/>
  <c r="AI493" i="23" l="1"/>
  <c r="AK493" i="23"/>
  <c r="AR493" i="23" s="1"/>
  <c r="U492" i="23" s="1"/>
  <c r="AB492" i="23" s="1"/>
  <c r="AI492" i="23" l="1"/>
  <c r="AK492" i="23"/>
  <c r="AR492" i="23" s="1"/>
  <c r="U491" i="23" s="1"/>
  <c r="AB491" i="23" s="1"/>
  <c r="AI491" i="23" l="1"/>
  <c r="AK491" i="23"/>
  <c r="AR491" i="23" s="1"/>
  <c r="U490" i="23" s="1"/>
  <c r="AB490" i="23" s="1"/>
  <c r="AI490" i="23" l="1"/>
  <c r="AK490" i="23"/>
  <c r="AR490" i="23" s="1"/>
  <c r="U489" i="23" s="1"/>
  <c r="AB489" i="23" s="1"/>
  <c r="AI489" i="23" l="1"/>
  <c r="AJ489" i="23" s="1"/>
  <c r="AK489" i="23"/>
  <c r="AR489" i="23" s="1"/>
  <c r="U488" i="23" s="1"/>
  <c r="AB488" i="23" s="1"/>
  <c r="AI488" i="23" l="1"/>
  <c r="AJ488" i="23" s="1"/>
  <c r="AK488" i="23"/>
  <c r="AR488" i="23" s="1"/>
  <c r="U487" i="23" s="1"/>
  <c r="AB487" i="23" s="1"/>
  <c r="AI487" i="23" l="1"/>
  <c r="AJ487" i="23" s="1"/>
  <c r="AK487" i="23"/>
  <c r="AR487" i="23" s="1"/>
  <c r="U486" i="23" s="1"/>
  <c r="AB486" i="23" s="1"/>
  <c r="AI486" i="23" l="1"/>
  <c r="AK486" i="23"/>
  <c r="AR486" i="23" s="1"/>
  <c r="U485" i="23" s="1"/>
  <c r="AB485" i="23" s="1"/>
  <c r="AI485" i="23" l="1"/>
  <c r="AK485" i="23"/>
  <c r="AR485" i="23" s="1"/>
  <c r="U484" i="23" s="1"/>
  <c r="AB484" i="23" s="1"/>
  <c r="AI484" i="23" l="1"/>
  <c r="AK484" i="23"/>
  <c r="AR484" i="23" s="1"/>
  <c r="U483" i="23" s="1"/>
  <c r="AB483" i="23" s="1"/>
  <c r="AI483" i="23" l="1"/>
  <c r="AK483" i="23"/>
  <c r="AR483" i="23" s="1"/>
  <c r="U482" i="23" s="1"/>
  <c r="AB482" i="23" s="1"/>
  <c r="AI482" i="23" l="1"/>
  <c r="AK482" i="23"/>
  <c r="AR482" i="23" s="1"/>
  <c r="U481" i="23" s="1"/>
  <c r="AB481" i="23" s="1"/>
  <c r="AI481" i="23" l="1"/>
  <c r="AK481" i="23"/>
  <c r="AR481" i="23" s="1"/>
  <c r="U480" i="23" s="1"/>
  <c r="AB480" i="23" s="1"/>
  <c r="AI480" i="23" l="1"/>
  <c r="AK480" i="23"/>
  <c r="AR480" i="23" s="1"/>
  <c r="U479" i="23" s="1"/>
  <c r="AB479" i="23" s="1"/>
  <c r="AI479" i="23" l="1"/>
  <c r="AK479" i="23"/>
  <c r="AR479" i="23" s="1"/>
  <c r="U478" i="23" s="1"/>
  <c r="AB478" i="23" s="1"/>
  <c r="AI478" i="23" l="1"/>
  <c r="AK478" i="23"/>
  <c r="AR478" i="23" s="1"/>
  <c r="U477" i="23" s="1"/>
  <c r="AB477" i="23" s="1"/>
  <c r="AI477" i="23" l="1"/>
  <c r="AK477" i="23"/>
  <c r="AR477" i="23" s="1"/>
  <c r="U476" i="23" s="1"/>
  <c r="AB476" i="23" s="1"/>
  <c r="AI476" i="23" l="1"/>
  <c r="AK476" i="23"/>
  <c r="AR476" i="23" s="1"/>
  <c r="U475" i="23" s="1"/>
  <c r="AB475" i="23" s="1"/>
  <c r="AI475" i="23" l="1"/>
  <c r="AK475" i="23"/>
  <c r="AR475" i="23" s="1"/>
  <c r="U474" i="23" s="1"/>
  <c r="AB474" i="23" s="1"/>
  <c r="AI474" i="23" l="1"/>
  <c r="AK474" i="23"/>
  <c r="AR474" i="23" s="1"/>
  <c r="U473" i="23" s="1"/>
  <c r="AB473" i="23" s="1"/>
  <c r="AI473" i="23" l="1"/>
  <c r="AK473" i="23"/>
  <c r="AR473" i="23" s="1"/>
  <c r="U472" i="23" s="1"/>
  <c r="AB472" i="23" s="1"/>
  <c r="AI472" i="23" l="1"/>
  <c r="AK472" i="23"/>
  <c r="AR472" i="23" s="1"/>
  <c r="U471" i="23" s="1"/>
  <c r="AB471" i="23" s="1"/>
  <c r="AI471" i="23" l="1"/>
  <c r="AK471" i="23"/>
  <c r="AR471" i="23" s="1"/>
  <c r="U470" i="23" s="1"/>
  <c r="AB470" i="23" s="1"/>
  <c r="AI470" i="23" l="1"/>
  <c r="AK470" i="23"/>
  <c r="AR470" i="23" s="1"/>
  <c r="U469" i="23" s="1"/>
  <c r="AB469" i="23" s="1"/>
  <c r="AI469" i="23" l="1"/>
  <c r="AK469" i="23"/>
  <c r="AR469" i="23" s="1"/>
  <c r="U468" i="23" s="1"/>
  <c r="AB468" i="23" s="1"/>
  <c r="AI468" i="23" l="1"/>
  <c r="AK468" i="23"/>
  <c r="AR468" i="23" s="1"/>
  <c r="U467" i="23" s="1"/>
  <c r="AB467" i="23" s="1"/>
  <c r="AI467" i="23" l="1"/>
  <c r="AK467" i="23"/>
  <c r="AR467" i="23" s="1"/>
  <c r="U466" i="23" s="1"/>
  <c r="AB466" i="23" s="1"/>
  <c r="AI466" i="23" l="1"/>
  <c r="AK466" i="23"/>
  <c r="AR466" i="23" s="1"/>
  <c r="U465" i="23" s="1"/>
  <c r="AB465" i="23" s="1"/>
  <c r="AI465" i="23" l="1"/>
  <c r="AK465" i="23"/>
  <c r="AR465" i="23" s="1"/>
  <c r="U464" i="23" s="1"/>
  <c r="AB464" i="23" s="1"/>
  <c r="AI464" i="23" l="1"/>
  <c r="AK464" i="23"/>
  <c r="AR464" i="23" s="1"/>
  <c r="U463" i="23" s="1"/>
  <c r="AB463" i="23" s="1"/>
  <c r="AI463" i="23" l="1"/>
  <c r="AK463" i="23"/>
  <c r="AR463" i="23" s="1"/>
  <c r="U462" i="23" s="1"/>
  <c r="AB462" i="23" s="1"/>
  <c r="AI462" i="23" l="1"/>
  <c r="AK462" i="23"/>
  <c r="AR462" i="23" s="1"/>
  <c r="U461" i="23" s="1"/>
  <c r="AB461" i="23" s="1"/>
  <c r="AI461" i="23" l="1"/>
  <c r="AK461" i="23"/>
  <c r="AR461" i="23" s="1"/>
  <c r="U460" i="23" s="1"/>
  <c r="AB460" i="23" s="1"/>
  <c r="AI460" i="23" l="1"/>
  <c r="AK460" i="23"/>
  <c r="AR460" i="23" s="1"/>
  <c r="U459" i="23" s="1"/>
  <c r="AB459" i="23" s="1"/>
  <c r="AI459" i="23" l="1"/>
  <c r="AK459" i="23"/>
  <c r="AR459" i="23" s="1"/>
  <c r="U458" i="23" s="1"/>
  <c r="AB458" i="23" s="1"/>
  <c r="AI458" i="23" l="1"/>
  <c r="AK458" i="23"/>
  <c r="AR458" i="23" s="1"/>
  <c r="U457" i="23" s="1"/>
  <c r="AB457" i="23" s="1"/>
  <c r="AI457" i="23" l="1"/>
  <c r="AK457" i="23"/>
  <c r="AR457" i="23" s="1"/>
  <c r="U456" i="23" s="1"/>
  <c r="AB456" i="23" s="1"/>
  <c r="AI456" i="23" l="1"/>
  <c r="AK456" i="23"/>
  <c r="AR456" i="23" s="1"/>
  <c r="U455" i="23" s="1"/>
  <c r="AB455" i="23" s="1"/>
  <c r="AI455" i="23" l="1"/>
  <c r="AK455" i="23"/>
  <c r="AR455" i="23" s="1"/>
  <c r="U454" i="23" s="1"/>
  <c r="AB454" i="23" s="1"/>
  <c r="AI454" i="23" l="1"/>
  <c r="AK454" i="23"/>
  <c r="AR454" i="23" s="1"/>
  <c r="U453" i="23" s="1"/>
  <c r="AB453" i="23" s="1"/>
  <c r="AI453" i="23" l="1"/>
  <c r="AK453" i="23"/>
  <c r="AR453" i="23" s="1"/>
  <c r="U452" i="23" s="1"/>
  <c r="AB452" i="23" s="1"/>
  <c r="AI452" i="23" l="1"/>
  <c r="AK452" i="23"/>
  <c r="AR452" i="23" s="1"/>
  <c r="U451" i="23" s="1"/>
  <c r="AB451" i="23" s="1"/>
  <c r="AI451" i="23" l="1"/>
  <c r="AK451" i="23"/>
  <c r="AR451" i="23" s="1"/>
  <c r="U450" i="23" s="1"/>
  <c r="AB450" i="23" s="1"/>
  <c r="AI450" i="23" l="1"/>
  <c r="AK450" i="23"/>
  <c r="AR450" i="23" s="1"/>
  <c r="U449" i="23" s="1"/>
  <c r="AB449" i="23" s="1"/>
  <c r="AI449" i="23" l="1"/>
  <c r="AK449" i="23"/>
  <c r="AR449" i="23" s="1"/>
  <c r="U448" i="23" s="1"/>
  <c r="AB448" i="23" s="1"/>
  <c r="AI448" i="23" l="1"/>
  <c r="AK448" i="23"/>
  <c r="AR448" i="23" s="1"/>
  <c r="U447" i="23" s="1"/>
  <c r="AB447" i="23" s="1"/>
  <c r="AI447" i="23" l="1"/>
  <c r="AK447" i="23"/>
  <c r="AR447" i="23" s="1"/>
  <c r="U446" i="23" s="1"/>
  <c r="AB446" i="23" s="1"/>
  <c r="AI446" i="23" l="1"/>
  <c r="AK446" i="23"/>
  <c r="AR446" i="23" s="1"/>
  <c r="U445" i="23" s="1"/>
  <c r="AB445" i="23" s="1"/>
  <c r="AI445" i="23" l="1"/>
  <c r="AK445" i="23"/>
  <c r="AR445" i="23" s="1"/>
  <c r="U444" i="23" s="1"/>
  <c r="AB444" i="23" s="1"/>
  <c r="AI444" i="23" l="1"/>
  <c r="AK444" i="23"/>
  <c r="AR444" i="23" s="1"/>
  <c r="U443" i="23" s="1"/>
  <c r="AB443" i="23" s="1"/>
  <c r="AI443" i="23" l="1"/>
  <c r="AK443" i="23"/>
  <c r="AR443" i="23" s="1"/>
  <c r="U442" i="23" s="1"/>
  <c r="AB442" i="23" s="1"/>
  <c r="AI442" i="23" l="1"/>
  <c r="AK442" i="23"/>
  <c r="AR442" i="23" s="1"/>
  <c r="U441" i="23" s="1"/>
  <c r="AB441" i="23" s="1"/>
  <c r="AI441" i="23" l="1"/>
  <c r="AK441" i="23"/>
  <c r="AR441" i="23" s="1"/>
  <c r="U440" i="23" s="1"/>
  <c r="AB440" i="23" s="1"/>
  <c r="AI440" i="23" l="1"/>
  <c r="AK440" i="23"/>
  <c r="AR440" i="23" s="1"/>
  <c r="U439" i="23" s="1"/>
  <c r="AB439" i="23" s="1"/>
  <c r="AI439" i="23" l="1"/>
  <c r="AK439" i="23"/>
  <c r="AR439" i="23" s="1"/>
  <c r="U438" i="23" s="1"/>
  <c r="AB438" i="23" s="1"/>
  <c r="AI438" i="23" l="1"/>
  <c r="AK438" i="23"/>
  <c r="AR438" i="23" s="1"/>
  <c r="U437" i="23" s="1"/>
  <c r="AB437" i="23" s="1"/>
  <c r="AI437" i="23" l="1"/>
  <c r="AK437" i="23"/>
  <c r="AR437" i="23" s="1"/>
  <c r="U436" i="23" s="1"/>
  <c r="AB436" i="23" s="1"/>
  <c r="AI436" i="23" l="1"/>
  <c r="AK436" i="23"/>
  <c r="AR436" i="23" s="1"/>
  <c r="U435" i="23" s="1"/>
  <c r="AB435" i="23" s="1"/>
  <c r="AI435" i="23" l="1"/>
  <c r="AK435" i="23"/>
  <c r="AR435" i="23" s="1"/>
  <c r="U434" i="23" s="1"/>
  <c r="AB434" i="23" s="1"/>
  <c r="AI434" i="23" l="1"/>
  <c r="AK434" i="23"/>
  <c r="AR434" i="23" s="1"/>
  <c r="U433" i="23" s="1"/>
  <c r="AB433" i="23" s="1"/>
  <c r="AI433" i="23" l="1"/>
  <c r="AK433" i="23"/>
  <c r="AR433" i="23" s="1"/>
  <c r="U432" i="23" s="1"/>
  <c r="AB432" i="23" s="1"/>
  <c r="AI432" i="23" l="1"/>
  <c r="AK432" i="23"/>
  <c r="AR432" i="23" s="1"/>
  <c r="U431" i="23" s="1"/>
  <c r="AB431" i="23" s="1"/>
  <c r="AI431" i="23" l="1"/>
  <c r="AK431" i="23"/>
  <c r="AR431" i="23" s="1"/>
  <c r="U430" i="23" s="1"/>
  <c r="AB430" i="23" s="1"/>
  <c r="AI430" i="23" l="1"/>
  <c r="AK430" i="23"/>
  <c r="AR430" i="23" s="1"/>
  <c r="U429" i="23" s="1"/>
  <c r="AB429" i="23" s="1"/>
  <c r="AI429" i="23" l="1"/>
  <c r="AK429" i="23"/>
  <c r="AR429" i="23" s="1"/>
  <c r="U428" i="23" s="1"/>
  <c r="AB428" i="23" s="1"/>
  <c r="AI428" i="23" l="1"/>
  <c r="AK428" i="23"/>
  <c r="AR428" i="23" s="1"/>
  <c r="U427" i="23" s="1"/>
  <c r="AB427" i="23" s="1"/>
  <c r="AI427" i="23" l="1"/>
  <c r="AK427" i="23"/>
  <c r="AR427" i="23" s="1"/>
  <c r="U426" i="23" s="1"/>
  <c r="AB426" i="23" s="1"/>
  <c r="AI426" i="23" l="1"/>
  <c r="AK426" i="23"/>
  <c r="AR426" i="23" s="1"/>
  <c r="U425" i="23" s="1"/>
  <c r="AB425" i="23" s="1"/>
  <c r="AI425" i="23" l="1"/>
  <c r="AK425" i="23"/>
  <c r="AR425" i="23" s="1"/>
  <c r="U424" i="23" s="1"/>
  <c r="AB424" i="23" s="1"/>
  <c r="AI424" i="23" l="1"/>
  <c r="AK424" i="23"/>
  <c r="AR424" i="23" s="1"/>
  <c r="U423" i="23" s="1"/>
  <c r="AB423" i="23" s="1"/>
  <c r="AI423" i="23" l="1"/>
  <c r="AK423" i="23"/>
  <c r="AR423" i="23" s="1"/>
  <c r="U422" i="23" s="1"/>
  <c r="AB422" i="23" s="1"/>
  <c r="AI422" i="23" l="1"/>
  <c r="AK422" i="23"/>
  <c r="AR422" i="23" s="1"/>
  <c r="U421" i="23" s="1"/>
  <c r="AB421" i="23" s="1"/>
  <c r="AI421" i="23" l="1"/>
  <c r="AK421" i="23"/>
  <c r="AR421" i="23" s="1"/>
  <c r="U420" i="23" s="1"/>
  <c r="AB420" i="23" s="1"/>
  <c r="AI420" i="23" l="1"/>
  <c r="AK420" i="23"/>
  <c r="AR420" i="23" s="1"/>
  <c r="U419" i="23" s="1"/>
  <c r="AB419" i="23" s="1"/>
  <c r="AI419" i="23" l="1"/>
  <c r="AK419" i="23"/>
  <c r="AR419" i="23" s="1"/>
  <c r="U418" i="23" s="1"/>
  <c r="AB418" i="23" s="1"/>
  <c r="AI418" i="23" l="1"/>
  <c r="AK418" i="23"/>
  <c r="AR418" i="23" s="1"/>
  <c r="U417" i="23" l="1"/>
  <c r="AB417" i="23" s="1"/>
  <c r="AK417" i="23" l="1"/>
  <c r="AR417" i="23" s="1"/>
  <c r="AI417" i="23"/>
  <c r="Q69" i="12" s="1"/>
  <c r="W74" i="12" l="1"/>
  <c r="W73" i="12"/>
  <c r="W72" i="12"/>
  <c r="W71" i="12"/>
  <c r="W25" i="12" l="1"/>
  <c r="W22" i="12"/>
  <c r="W19" i="12"/>
  <c r="W14" i="12"/>
  <c r="W26" i="12"/>
  <c r="W13" i="12"/>
  <c r="W12" i="12"/>
  <c r="V26" i="12"/>
  <c r="V25" i="12"/>
  <c r="V22" i="12"/>
  <c r="V19" i="12"/>
  <c r="V13" i="12"/>
  <c r="V14" i="12"/>
  <c r="V12" i="12"/>
  <c r="T22" i="12"/>
  <c r="T19" i="12"/>
  <c r="T14" i="12"/>
  <c r="T13" i="12"/>
  <c r="T12" i="12"/>
  <c r="H78" i="12" l="1"/>
  <c r="M414" i="17" l="1"/>
  <c r="N414" i="17" s="1"/>
  <c r="P414" i="17" s="1"/>
  <c r="M413" i="17"/>
  <c r="N413" i="17" s="1"/>
  <c r="P413" i="17" s="1"/>
  <c r="M412" i="17"/>
  <c r="N412" i="17" s="1"/>
  <c r="P412" i="17" s="1"/>
  <c r="M411" i="17"/>
  <c r="N411" i="17" s="1"/>
  <c r="P411" i="17" s="1"/>
  <c r="M410" i="17"/>
  <c r="N410" i="17" s="1"/>
  <c r="P410" i="17" s="1"/>
  <c r="M409" i="17"/>
  <c r="N409" i="17" s="1"/>
  <c r="P409" i="17" s="1"/>
  <c r="M408" i="17"/>
  <c r="N408" i="17" s="1"/>
  <c r="P408" i="17" s="1"/>
  <c r="M407" i="17"/>
  <c r="N407" i="17" s="1"/>
  <c r="P407" i="17" s="1"/>
  <c r="M406" i="17"/>
  <c r="N406" i="17" s="1"/>
  <c r="P406" i="17" s="1"/>
  <c r="M405" i="17"/>
  <c r="N405" i="17" s="1"/>
  <c r="P405" i="17" s="1"/>
  <c r="M404" i="17"/>
  <c r="N404" i="17" s="1"/>
  <c r="P404" i="17" s="1"/>
  <c r="M403" i="17"/>
  <c r="N403" i="17" s="1"/>
  <c r="P403" i="17" s="1"/>
  <c r="M402" i="17"/>
  <c r="N402" i="17" s="1"/>
  <c r="P402" i="17" s="1"/>
  <c r="M401" i="17"/>
  <c r="N401" i="17" s="1"/>
  <c r="P401" i="17" s="1"/>
  <c r="M400" i="17"/>
  <c r="N400" i="17" s="1"/>
  <c r="P400" i="17" s="1"/>
  <c r="M399" i="17"/>
  <c r="N399" i="17" s="1"/>
  <c r="P399" i="17" s="1"/>
  <c r="M398" i="17"/>
  <c r="N398" i="17" s="1"/>
  <c r="P398" i="17" s="1"/>
  <c r="M397" i="17"/>
  <c r="N397" i="17" s="1"/>
  <c r="P397" i="17" s="1"/>
  <c r="M396" i="17"/>
  <c r="N396" i="17" s="1"/>
  <c r="P396" i="17" s="1"/>
  <c r="M395" i="17"/>
  <c r="N395" i="17" s="1"/>
  <c r="P395" i="17" s="1"/>
  <c r="M394" i="17"/>
  <c r="N394" i="17" s="1"/>
  <c r="P394" i="17" s="1"/>
  <c r="M393" i="17"/>
  <c r="N393" i="17" s="1"/>
  <c r="P393" i="17" s="1"/>
  <c r="M392" i="17"/>
  <c r="N392" i="17" s="1"/>
  <c r="P392" i="17" s="1"/>
  <c r="M391" i="17"/>
  <c r="N391" i="17" s="1"/>
  <c r="P391" i="17" s="1"/>
  <c r="M390" i="17"/>
  <c r="N390" i="17" s="1"/>
  <c r="P390" i="17" s="1"/>
  <c r="M389" i="17"/>
  <c r="N389" i="17" s="1"/>
  <c r="P389" i="17" s="1"/>
  <c r="M388" i="17"/>
  <c r="N388" i="17" s="1"/>
  <c r="P388" i="17" s="1"/>
  <c r="M387" i="17"/>
  <c r="N387" i="17" s="1"/>
  <c r="P387" i="17" s="1"/>
  <c r="M386" i="17"/>
  <c r="N386" i="17" s="1"/>
  <c r="P386" i="17" s="1"/>
  <c r="M385" i="17"/>
  <c r="N385" i="17" s="1"/>
  <c r="P385" i="17" s="1"/>
  <c r="M384" i="17"/>
  <c r="N384" i="17" s="1"/>
  <c r="P384" i="17" s="1"/>
  <c r="M383" i="17"/>
  <c r="N383" i="17" s="1"/>
  <c r="P383" i="17" s="1"/>
  <c r="M382" i="17"/>
  <c r="N382" i="17" s="1"/>
  <c r="P382" i="17" s="1"/>
  <c r="M381" i="17"/>
  <c r="N381" i="17" s="1"/>
  <c r="P381" i="17" s="1"/>
  <c r="M380" i="17"/>
  <c r="N380" i="17" s="1"/>
  <c r="P380" i="17" s="1"/>
  <c r="M379" i="17"/>
  <c r="N379" i="17" s="1"/>
  <c r="P379" i="17" s="1"/>
  <c r="M378" i="17"/>
  <c r="N378" i="17" s="1"/>
  <c r="P378" i="17" s="1"/>
  <c r="M377" i="17"/>
  <c r="N377" i="17" s="1"/>
  <c r="P377" i="17" s="1"/>
  <c r="M376" i="17"/>
  <c r="N376" i="17" s="1"/>
  <c r="P376" i="17" s="1"/>
  <c r="M375" i="17"/>
  <c r="N375" i="17" s="1"/>
  <c r="P375" i="17" s="1"/>
  <c r="M374" i="17"/>
  <c r="N374" i="17" s="1"/>
  <c r="P374" i="17" s="1"/>
  <c r="M373" i="17"/>
  <c r="N373" i="17" s="1"/>
  <c r="P373" i="17" s="1"/>
  <c r="M372" i="17"/>
  <c r="N372" i="17" s="1"/>
  <c r="P372" i="17" s="1"/>
  <c r="M371" i="17"/>
  <c r="N371" i="17" s="1"/>
  <c r="P371" i="17" s="1"/>
  <c r="M370" i="17"/>
  <c r="N370" i="17" s="1"/>
  <c r="P370" i="17" s="1"/>
  <c r="M369" i="17"/>
  <c r="N369" i="17" s="1"/>
  <c r="P369" i="17" s="1"/>
  <c r="M368" i="17"/>
  <c r="N368" i="17" s="1"/>
  <c r="P368" i="17" s="1"/>
  <c r="M367" i="17"/>
  <c r="N367" i="17" s="1"/>
  <c r="P367" i="17" s="1"/>
  <c r="M366" i="17"/>
  <c r="N366" i="17" s="1"/>
  <c r="P366" i="17" s="1"/>
  <c r="M365" i="17"/>
  <c r="N365" i="17" s="1"/>
  <c r="P365" i="17" s="1"/>
  <c r="M364" i="17"/>
  <c r="N364" i="17" s="1"/>
  <c r="P364" i="17" s="1"/>
  <c r="M363" i="17"/>
  <c r="N363" i="17" s="1"/>
  <c r="P363" i="17" s="1"/>
  <c r="M362" i="17"/>
  <c r="N362" i="17" s="1"/>
  <c r="P362" i="17" s="1"/>
  <c r="M361" i="17"/>
  <c r="N361" i="17" s="1"/>
  <c r="P361" i="17" s="1"/>
  <c r="M360" i="17"/>
  <c r="N360" i="17" s="1"/>
  <c r="P360" i="17" s="1"/>
  <c r="M359" i="17"/>
  <c r="N359" i="17" s="1"/>
  <c r="P359" i="17" s="1"/>
  <c r="M358" i="17"/>
  <c r="N358" i="17" s="1"/>
  <c r="P358" i="17" s="1"/>
  <c r="M357" i="17"/>
  <c r="N357" i="17" s="1"/>
  <c r="P357" i="17" s="1"/>
  <c r="M356" i="17"/>
  <c r="N356" i="17" s="1"/>
  <c r="P356" i="17" s="1"/>
  <c r="M355" i="17"/>
  <c r="N355" i="17" s="1"/>
  <c r="P355" i="17" s="1"/>
  <c r="M354" i="17"/>
  <c r="N354" i="17" s="1"/>
  <c r="P354" i="17" s="1"/>
  <c r="M353" i="17"/>
  <c r="N353" i="17" s="1"/>
  <c r="P353" i="17" s="1"/>
  <c r="M352" i="17"/>
  <c r="N352" i="17" s="1"/>
  <c r="P352" i="17" s="1"/>
  <c r="M351" i="17"/>
  <c r="N351" i="17" s="1"/>
  <c r="P351" i="17" s="1"/>
  <c r="M350" i="17"/>
  <c r="N350" i="17" s="1"/>
  <c r="P350" i="17" s="1"/>
  <c r="M349" i="17"/>
  <c r="N349" i="17" s="1"/>
  <c r="P349" i="17" s="1"/>
  <c r="M348" i="17"/>
  <c r="N348" i="17" s="1"/>
  <c r="P348" i="17" s="1"/>
  <c r="M347" i="17"/>
  <c r="N347" i="17" s="1"/>
  <c r="P347" i="17" s="1"/>
  <c r="M346" i="17"/>
  <c r="N346" i="17" s="1"/>
  <c r="P346" i="17" s="1"/>
  <c r="M345" i="17"/>
  <c r="N345" i="17" s="1"/>
  <c r="P345" i="17" s="1"/>
  <c r="M344" i="17"/>
  <c r="N344" i="17" s="1"/>
  <c r="P344" i="17" s="1"/>
  <c r="M343" i="17"/>
  <c r="N343" i="17" s="1"/>
  <c r="P343" i="17" s="1"/>
  <c r="M342" i="17"/>
  <c r="N342" i="17" s="1"/>
  <c r="P342" i="17" s="1"/>
  <c r="M341" i="17"/>
  <c r="N341" i="17" s="1"/>
  <c r="P341" i="17" s="1"/>
  <c r="M340" i="17"/>
  <c r="N340" i="17" s="1"/>
  <c r="P340" i="17" s="1"/>
  <c r="M339" i="17"/>
  <c r="N339" i="17" s="1"/>
  <c r="P339" i="17" s="1"/>
  <c r="M338" i="17"/>
  <c r="N338" i="17" s="1"/>
  <c r="P338" i="17" s="1"/>
  <c r="M337" i="17"/>
  <c r="N337" i="17" s="1"/>
  <c r="P337" i="17" s="1"/>
  <c r="M336" i="17"/>
  <c r="N336" i="17" s="1"/>
  <c r="P336" i="17" s="1"/>
  <c r="M335" i="17"/>
  <c r="N335" i="17" s="1"/>
  <c r="P335" i="17" s="1"/>
  <c r="M334" i="17"/>
  <c r="N334" i="17" s="1"/>
  <c r="P334" i="17" s="1"/>
  <c r="M333" i="17"/>
  <c r="N333" i="17" s="1"/>
  <c r="P333" i="17" s="1"/>
  <c r="M332" i="17"/>
  <c r="N332" i="17" s="1"/>
  <c r="P332" i="17" s="1"/>
  <c r="M331" i="17"/>
  <c r="N331" i="17" s="1"/>
  <c r="P331" i="17" s="1"/>
  <c r="M330" i="17"/>
  <c r="N330" i="17" s="1"/>
  <c r="P330" i="17" s="1"/>
  <c r="M329" i="17"/>
  <c r="N329" i="17" s="1"/>
  <c r="P329" i="17" s="1"/>
  <c r="M328" i="17"/>
  <c r="N328" i="17" s="1"/>
  <c r="P328" i="17" s="1"/>
  <c r="M327" i="17"/>
  <c r="N327" i="17" s="1"/>
  <c r="P327" i="17" s="1"/>
  <c r="M326" i="17"/>
  <c r="N326" i="17" s="1"/>
  <c r="P326" i="17" s="1"/>
  <c r="M325" i="17"/>
  <c r="N325" i="17" s="1"/>
  <c r="P325" i="17" s="1"/>
  <c r="M324" i="17"/>
  <c r="N324" i="17" s="1"/>
  <c r="P324" i="17" s="1"/>
  <c r="M323" i="17"/>
  <c r="N323" i="17" s="1"/>
  <c r="P323" i="17" s="1"/>
  <c r="M322" i="17"/>
  <c r="N322" i="17" s="1"/>
  <c r="P322" i="17" s="1"/>
  <c r="M321" i="17"/>
  <c r="N321" i="17" s="1"/>
  <c r="P321" i="17" s="1"/>
  <c r="M320" i="17"/>
  <c r="N320" i="17" s="1"/>
  <c r="P320" i="17" s="1"/>
  <c r="M319" i="17"/>
  <c r="N319" i="17" s="1"/>
  <c r="P319" i="17" s="1"/>
  <c r="M318" i="17"/>
  <c r="N318" i="17" s="1"/>
  <c r="P318" i="17" s="1"/>
  <c r="M317" i="17"/>
  <c r="N317" i="17" s="1"/>
  <c r="P317" i="17" s="1"/>
  <c r="M316" i="17"/>
  <c r="N316" i="17" s="1"/>
  <c r="P316" i="17" s="1"/>
  <c r="M315" i="17"/>
  <c r="N315" i="17" s="1"/>
  <c r="P315" i="17" s="1"/>
  <c r="M314" i="17"/>
  <c r="N314" i="17" s="1"/>
  <c r="P314" i="17" s="1"/>
  <c r="M313" i="17"/>
  <c r="N313" i="17" s="1"/>
  <c r="P313" i="17" s="1"/>
  <c r="M312" i="17"/>
  <c r="N312" i="17" s="1"/>
  <c r="P312" i="17" s="1"/>
  <c r="M311" i="17"/>
  <c r="N311" i="17" s="1"/>
  <c r="P311" i="17" s="1"/>
  <c r="M310" i="17"/>
  <c r="N310" i="17" s="1"/>
  <c r="P310" i="17" s="1"/>
  <c r="M309" i="17"/>
  <c r="N309" i="17" s="1"/>
  <c r="P309" i="17" s="1"/>
  <c r="M308" i="17"/>
  <c r="N308" i="17" s="1"/>
  <c r="P308" i="17" s="1"/>
  <c r="M307" i="17"/>
  <c r="N307" i="17" s="1"/>
  <c r="P307" i="17" s="1"/>
  <c r="M306" i="17"/>
  <c r="N306" i="17" s="1"/>
  <c r="P306" i="17" s="1"/>
  <c r="M305" i="17"/>
  <c r="N305" i="17" s="1"/>
  <c r="P305" i="17" s="1"/>
  <c r="M304" i="17"/>
  <c r="N304" i="17" s="1"/>
  <c r="P304" i="17" s="1"/>
  <c r="M303" i="17"/>
  <c r="N303" i="17" s="1"/>
  <c r="P303" i="17" s="1"/>
  <c r="M302" i="17"/>
  <c r="N302" i="17" s="1"/>
  <c r="P302" i="17" s="1"/>
  <c r="M301" i="17"/>
  <c r="N301" i="17" s="1"/>
  <c r="P301" i="17" s="1"/>
  <c r="M300" i="17"/>
  <c r="N300" i="17" s="1"/>
  <c r="P300" i="17" s="1"/>
  <c r="M299" i="17"/>
  <c r="N299" i="17" s="1"/>
  <c r="P299" i="17" s="1"/>
  <c r="M298" i="17"/>
  <c r="N298" i="17" s="1"/>
  <c r="P298" i="17" s="1"/>
  <c r="M297" i="17"/>
  <c r="N297" i="17" s="1"/>
  <c r="P297" i="17" s="1"/>
  <c r="M296" i="17"/>
  <c r="N296" i="17" s="1"/>
  <c r="P296" i="17" s="1"/>
  <c r="M295" i="17"/>
  <c r="N295" i="17" s="1"/>
  <c r="P295" i="17" s="1"/>
  <c r="M294" i="17"/>
  <c r="N294" i="17" s="1"/>
  <c r="P294" i="17" s="1"/>
  <c r="M293" i="17"/>
  <c r="N293" i="17" s="1"/>
  <c r="P293" i="17" s="1"/>
  <c r="M292" i="17"/>
  <c r="N292" i="17" s="1"/>
  <c r="P292" i="17" s="1"/>
  <c r="M291" i="17"/>
  <c r="N291" i="17" s="1"/>
  <c r="P291" i="17" s="1"/>
  <c r="M290" i="17"/>
  <c r="N290" i="17" s="1"/>
  <c r="P290" i="17" s="1"/>
  <c r="M289" i="17"/>
  <c r="N289" i="17" s="1"/>
  <c r="P289" i="17" s="1"/>
  <c r="M288" i="17"/>
  <c r="N288" i="17" s="1"/>
  <c r="P288" i="17" s="1"/>
  <c r="M287" i="17"/>
  <c r="N287" i="17" s="1"/>
  <c r="P287" i="17" s="1"/>
  <c r="M286" i="17"/>
  <c r="N286" i="17" s="1"/>
  <c r="P286" i="17" s="1"/>
  <c r="M285" i="17"/>
  <c r="N285" i="17" s="1"/>
  <c r="P285" i="17" s="1"/>
  <c r="M284" i="17"/>
  <c r="N284" i="17" s="1"/>
  <c r="P284" i="17" s="1"/>
  <c r="M283" i="17"/>
  <c r="N283" i="17" s="1"/>
  <c r="P283" i="17" s="1"/>
  <c r="M282" i="17"/>
  <c r="N282" i="17" s="1"/>
  <c r="P282" i="17" s="1"/>
  <c r="M281" i="17"/>
  <c r="N281" i="17" s="1"/>
  <c r="P281" i="17" s="1"/>
  <c r="M280" i="17"/>
  <c r="N280" i="17" s="1"/>
  <c r="P280" i="17" s="1"/>
  <c r="M279" i="17"/>
  <c r="N279" i="17" s="1"/>
  <c r="P279" i="17" s="1"/>
  <c r="M278" i="17"/>
  <c r="N278" i="17" s="1"/>
  <c r="P278" i="17" s="1"/>
  <c r="M277" i="17"/>
  <c r="N277" i="17" s="1"/>
  <c r="P277" i="17" s="1"/>
  <c r="M276" i="17"/>
  <c r="N276" i="17" s="1"/>
  <c r="P276" i="17" s="1"/>
  <c r="M275" i="17"/>
  <c r="N275" i="17" s="1"/>
  <c r="P275" i="17" s="1"/>
  <c r="M274" i="17"/>
  <c r="N274" i="17" s="1"/>
  <c r="P274" i="17" s="1"/>
  <c r="M273" i="17"/>
  <c r="N273" i="17" s="1"/>
  <c r="P273" i="17" s="1"/>
  <c r="M272" i="17"/>
  <c r="N272" i="17" s="1"/>
  <c r="P272" i="17" s="1"/>
  <c r="M271" i="17"/>
  <c r="N271" i="17" s="1"/>
  <c r="P271" i="17" s="1"/>
  <c r="M270" i="17"/>
  <c r="N270" i="17" s="1"/>
  <c r="P270" i="17" s="1"/>
  <c r="M269" i="17"/>
  <c r="N269" i="17" s="1"/>
  <c r="P269" i="17" s="1"/>
  <c r="M268" i="17"/>
  <c r="N268" i="17" s="1"/>
  <c r="P268" i="17" s="1"/>
  <c r="M267" i="17"/>
  <c r="N267" i="17" s="1"/>
  <c r="P267" i="17" s="1"/>
  <c r="M266" i="17"/>
  <c r="N266" i="17" s="1"/>
  <c r="P266" i="17" s="1"/>
  <c r="M265" i="17"/>
  <c r="N265" i="17" s="1"/>
  <c r="P265" i="17" s="1"/>
  <c r="M264" i="17"/>
  <c r="N264" i="17" s="1"/>
  <c r="P264" i="17" s="1"/>
  <c r="M263" i="17"/>
  <c r="N263" i="17" s="1"/>
  <c r="P263" i="17" s="1"/>
  <c r="M262" i="17"/>
  <c r="N262" i="17" s="1"/>
  <c r="P262" i="17" s="1"/>
  <c r="M261" i="17"/>
  <c r="N261" i="17" s="1"/>
  <c r="P261" i="17" s="1"/>
  <c r="M260" i="17"/>
  <c r="N260" i="17" s="1"/>
  <c r="P260" i="17" s="1"/>
  <c r="M259" i="17"/>
  <c r="N259" i="17" s="1"/>
  <c r="P259" i="17" s="1"/>
  <c r="M258" i="17"/>
  <c r="N258" i="17" s="1"/>
  <c r="P258" i="17" s="1"/>
  <c r="M257" i="17"/>
  <c r="N257" i="17" s="1"/>
  <c r="P257" i="17" s="1"/>
  <c r="M256" i="17"/>
  <c r="N256" i="17" s="1"/>
  <c r="P256" i="17" s="1"/>
  <c r="M255" i="17"/>
  <c r="N255" i="17" s="1"/>
  <c r="P255" i="17" s="1"/>
  <c r="M254" i="17"/>
  <c r="N254" i="17" s="1"/>
  <c r="P254" i="17" s="1"/>
  <c r="M253" i="17"/>
  <c r="N253" i="17" s="1"/>
  <c r="P253" i="17" s="1"/>
  <c r="M252" i="17"/>
  <c r="N252" i="17" s="1"/>
  <c r="P252" i="17" s="1"/>
  <c r="M251" i="17"/>
  <c r="N251" i="17" s="1"/>
  <c r="P251" i="17" s="1"/>
  <c r="M250" i="17"/>
  <c r="N250" i="17" s="1"/>
  <c r="P250" i="17" s="1"/>
  <c r="M249" i="17"/>
  <c r="N249" i="17" s="1"/>
  <c r="P249" i="17" s="1"/>
  <c r="M248" i="17"/>
  <c r="N248" i="17" s="1"/>
  <c r="P248" i="17" s="1"/>
  <c r="M247" i="17"/>
  <c r="N247" i="17" s="1"/>
  <c r="P247" i="17" s="1"/>
  <c r="M246" i="17"/>
  <c r="N246" i="17" s="1"/>
  <c r="P246" i="17" s="1"/>
  <c r="M245" i="17"/>
  <c r="N245" i="17" s="1"/>
  <c r="P245" i="17" s="1"/>
  <c r="M244" i="17"/>
  <c r="N244" i="17" s="1"/>
  <c r="P244" i="17" s="1"/>
  <c r="M243" i="17"/>
  <c r="N243" i="17" s="1"/>
  <c r="P243" i="17" s="1"/>
  <c r="M242" i="17"/>
  <c r="N242" i="17" s="1"/>
  <c r="P242" i="17" s="1"/>
  <c r="M241" i="17"/>
  <c r="N241" i="17" s="1"/>
  <c r="P241" i="17" s="1"/>
  <c r="M240" i="17"/>
  <c r="N240" i="17" s="1"/>
  <c r="P240" i="17" s="1"/>
  <c r="M239" i="17"/>
  <c r="N239" i="17" s="1"/>
  <c r="P239" i="17" s="1"/>
  <c r="M238" i="17"/>
  <c r="N238" i="17" s="1"/>
  <c r="P238" i="17" s="1"/>
  <c r="M237" i="17"/>
  <c r="N237" i="17" s="1"/>
  <c r="P237" i="17" s="1"/>
  <c r="M236" i="17"/>
  <c r="N236" i="17" s="1"/>
  <c r="P236" i="17" s="1"/>
  <c r="M235" i="17"/>
  <c r="N235" i="17" s="1"/>
  <c r="P235" i="17" s="1"/>
  <c r="M234" i="17"/>
  <c r="N234" i="17" s="1"/>
  <c r="P234" i="17" s="1"/>
  <c r="M233" i="17"/>
  <c r="N233" i="17" s="1"/>
  <c r="P233" i="17" s="1"/>
  <c r="M232" i="17"/>
  <c r="N232" i="17" s="1"/>
  <c r="P232" i="17" s="1"/>
  <c r="M231" i="17"/>
  <c r="N231" i="17" s="1"/>
  <c r="P231" i="17" s="1"/>
  <c r="M230" i="17"/>
  <c r="N230" i="17" s="1"/>
  <c r="P230" i="17" s="1"/>
  <c r="M229" i="17"/>
  <c r="N229" i="17" s="1"/>
  <c r="P229" i="17" s="1"/>
  <c r="M228" i="17"/>
  <c r="N228" i="17" s="1"/>
  <c r="P228" i="17" s="1"/>
  <c r="M227" i="17"/>
  <c r="N227" i="17" s="1"/>
  <c r="P227" i="17" s="1"/>
  <c r="M226" i="17"/>
  <c r="N226" i="17" s="1"/>
  <c r="P226" i="17" s="1"/>
  <c r="M225" i="17"/>
  <c r="N225" i="17" s="1"/>
  <c r="P225" i="17" s="1"/>
  <c r="M224" i="17"/>
  <c r="N224" i="17" s="1"/>
  <c r="P224" i="17" s="1"/>
  <c r="M223" i="17"/>
  <c r="N223" i="17" s="1"/>
  <c r="P223" i="17" s="1"/>
  <c r="M222" i="17"/>
  <c r="N222" i="17" s="1"/>
  <c r="P222" i="17" s="1"/>
  <c r="M221" i="17"/>
  <c r="N221" i="17" s="1"/>
  <c r="P221" i="17" s="1"/>
  <c r="M220" i="17"/>
  <c r="N220" i="17" s="1"/>
  <c r="P220" i="17" s="1"/>
  <c r="M219" i="17"/>
  <c r="N219" i="17" s="1"/>
  <c r="P219" i="17" s="1"/>
  <c r="M218" i="17"/>
  <c r="N218" i="17" s="1"/>
  <c r="P218" i="17" s="1"/>
  <c r="M217" i="17"/>
  <c r="N217" i="17" s="1"/>
  <c r="P217" i="17" s="1"/>
  <c r="M216" i="17"/>
  <c r="N216" i="17" s="1"/>
  <c r="P216" i="17" s="1"/>
  <c r="M215" i="17"/>
  <c r="N215" i="17" s="1"/>
  <c r="P215" i="17" s="1"/>
  <c r="M214" i="17"/>
  <c r="N214" i="17" s="1"/>
  <c r="P214" i="17" s="1"/>
  <c r="M213" i="17"/>
  <c r="N213" i="17" s="1"/>
  <c r="P213" i="17" s="1"/>
  <c r="M212" i="17"/>
  <c r="N212" i="17" s="1"/>
  <c r="P212" i="17" s="1"/>
  <c r="M211" i="17"/>
  <c r="N211" i="17" s="1"/>
  <c r="P211" i="17" s="1"/>
  <c r="M210" i="17"/>
  <c r="N210" i="17" s="1"/>
  <c r="P210" i="17" s="1"/>
  <c r="M209" i="17"/>
  <c r="N209" i="17" s="1"/>
  <c r="P209" i="17" s="1"/>
  <c r="M208" i="17"/>
  <c r="N208" i="17" s="1"/>
  <c r="P208" i="17" s="1"/>
  <c r="M207" i="17"/>
  <c r="N207" i="17" s="1"/>
  <c r="P207" i="17" s="1"/>
  <c r="M206" i="17"/>
  <c r="N206" i="17" s="1"/>
  <c r="P206" i="17" s="1"/>
  <c r="M205" i="17"/>
  <c r="N205" i="17" s="1"/>
  <c r="P205" i="17" s="1"/>
  <c r="M204" i="17"/>
  <c r="N204" i="17" s="1"/>
  <c r="P204" i="17" s="1"/>
  <c r="M203" i="17"/>
  <c r="N203" i="17" s="1"/>
  <c r="P203" i="17" s="1"/>
  <c r="M202" i="17"/>
  <c r="N202" i="17" s="1"/>
  <c r="P202" i="17" s="1"/>
  <c r="M201" i="17"/>
  <c r="N201" i="17" s="1"/>
  <c r="P201" i="17" s="1"/>
  <c r="M200" i="17"/>
  <c r="N200" i="17" s="1"/>
  <c r="P200" i="17" s="1"/>
  <c r="M199" i="17"/>
  <c r="N199" i="17" s="1"/>
  <c r="P199" i="17" s="1"/>
  <c r="M198" i="17"/>
  <c r="N198" i="17" s="1"/>
  <c r="P198" i="17" s="1"/>
  <c r="M197" i="17"/>
  <c r="N197" i="17" s="1"/>
  <c r="P197" i="17" s="1"/>
  <c r="M196" i="17"/>
  <c r="N196" i="17" s="1"/>
  <c r="P196" i="17" s="1"/>
  <c r="M195" i="17"/>
  <c r="N195" i="17" s="1"/>
  <c r="P195" i="17" s="1"/>
  <c r="M194" i="17"/>
  <c r="N194" i="17" s="1"/>
  <c r="P194" i="17" s="1"/>
  <c r="M193" i="17"/>
  <c r="N193" i="17" s="1"/>
  <c r="P193" i="17" s="1"/>
  <c r="M192" i="17"/>
  <c r="N192" i="17" s="1"/>
  <c r="P192" i="17" s="1"/>
  <c r="M191" i="17"/>
  <c r="N191" i="17" s="1"/>
  <c r="P191" i="17" s="1"/>
  <c r="M190" i="17"/>
  <c r="N190" i="17" s="1"/>
  <c r="P190" i="17" s="1"/>
  <c r="M189" i="17"/>
  <c r="N189" i="17" s="1"/>
  <c r="P189" i="17" s="1"/>
  <c r="M188" i="17"/>
  <c r="N188" i="17" s="1"/>
  <c r="P188" i="17" s="1"/>
  <c r="M187" i="17"/>
  <c r="N187" i="17" s="1"/>
  <c r="P187" i="17" s="1"/>
  <c r="M186" i="17"/>
  <c r="N186" i="17" s="1"/>
  <c r="P186" i="17" s="1"/>
  <c r="M185" i="17"/>
  <c r="N185" i="17" s="1"/>
  <c r="P185" i="17" s="1"/>
  <c r="M184" i="17"/>
  <c r="N184" i="17" s="1"/>
  <c r="P184" i="17" s="1"/>
  <c r="M183" i="17"/>
  <c r="N183" i="17" s="1"/>
  <c r="P183" i="17" s="1"/>
  <c r="M182" i="17"/>
  <c r="N182" i="17" s="1"/>
  <c r="P182" i="17" s="1"/>
  <c r="M181" i="17"/>
  <c r="N181" i="17" s="1"/>
  <c r="P181" i="17" s="1"/>
  <c r="M180" i="17"/>
  <c r="N180" i="17" s="1"/>
  <c r="P180" i="17" s="1"/>
  <c r="M179" i="17"/>
  <c r="N179" i="17" s="1"/>
  <c r="P179" i="17" s="1"/>
  <c r="M178" i="17"/>
  <c r="N178" i="17" s="1"/>
  <c r="P178" i="17" s="1"/>
  <c r="M177" i="17"/>
  <c r="N177" i="17" s="1"/>
  <c r="P177" i="17" s="1"/>
  <c r="M176" i="17"/>
  <c r="N176" i="17" s="1"/>
  <c r="P176" i="17" s="1"/>
  <c r="M175" i="17"/>
  <c r="N175" i="17" s="1"/>
  <c r="P175" i="17" s="1"/>
  <c r="M174" i="17"/>
  <c r="N174" i="17" s="1"/>
  <c r="P174" i="17" s="1"/>
  <c r="M173" i="17"/>
  <c r="N173" i="17" s="1"/>
  <c r="P173" i="17" s="1"/>
  <c r="M172" i="17"/>
  <c r="N172" i="17" s="1"/>
  <c r="P172" i="17" s="1"/>
  <c r="M171" i="17"/>
  <c r="N171" i="17" s="1"/>
  <c r="P171" i="17" s="1"/>
  <c r="M170" i="17"/>
  <c r="N170" i="17" s="1"/>
  <c r="P170" i="17" s="1"/>
  <c r="M169" i="17"/>
  <c r="N169" i="17" s="1"/>
  <c r="P169" i="17" s="1"/>
  <c r="M168" i="17"/>
  <c r="N168" i="17" s="1"/>
  <c r="P168" i="17" s="1"/>
  <c r="M167" i="17"/>
  <c r="N167" i="17" s="1"/>
  <c r="P167" i="17" s="1"/>
  <c r="M166" i="17"/>
  <c r="N166" i="17" s="1"/>
  <c r="P166" i="17" s="1"/>
  <c r="M165" i="17"/>
  <c r="N165" i="17" s="1"/>
  <c r="P165" i="17" s="1"/>
  <c r="M164" i="17"/>
  <c r="N164" i="17" s="1"/>
  <c r="P164" i="17" s="1"/>
  <c r="M163" i="17"/>
  <c r="N163" i="17" s="1"/>
  <c r="P163" i="17" s="1"/>
  <c r="M162" i="17"/>
  <c r="N162" i="17" s="1"/>
  <c r="P162" i="17" s="1"/>
  <c r="M161" i="17"/>
  <c r="N161" i="17" s="1"/>
  <c r="P161" i="17" s="1"/>
  <c r="M160" i="17"/>
  <c r="N160" i="17" s="1"/>
  <c r="P160" i="17" s="1"/>
  <c r="M159" i="17"/>
  <c r="N159" i="17" s="1"/>
  <c r="P159" i="17" s="1"/>
  <c r="M158" i="17"/>
  <c r="N158" i="17" s="1"/>
  <c r="P158" i="17" s="1"/>
  <c r="M157" i="17"/>
  <c r="N157" i="17" s="1"/>
  <c r="P157" i="17" s="1"/>
  <c r="M156" i="17"/>
  <c r="N156" i="17" s="1"/>
  <c r="P156" i="17" s="1"/>
  <c r="M155" i="17"/>
  <c r="N155" i="17" s="1"/>
  <c r="P155" i="17" s="1"/>
  <c r="M154" i="17"/>
  <c r="N154" i="17" s="1"/>
  <c r="P154" i="17" s="1"/>
  <c r="M153" i="17"/>
  <c r="N153" i="17" s="1"/>
  <c r="P153" i="17" s="1"/>
  <c r="M152" i="17"/>
  <c r="N152" i="17" s="1"/>
  <c r="P152" i="17" s="1"/>
  <c r="M151" i="17"/>
  <c r="N151" i="17" s="1"/>
  <c r="P151" i="17" s="1"/>
  <c r="M150" i="17"/>
  <c r="N150" i="17" s="1"/>
  <c r="P150" i="17" s="1"/>
  <c r="M149" i="17"/>
  <c r="N149" i="17" s="1"/>
  <c r="P149" i="17" s="1"/>
  <c r="M148" i="17"/>
  <c r="N148" i="17" s="1"/>
  <c r="P148" i="17" s="1"/>
  <c r="M147" i="17"/>
  <c r="N147" i="17" s="1"/>
  <c r="P147" i="17" s="1"/>
  <c r="M146" i="17"/>
  <c r="N146" i="17" s="1"/>
  <c r="P146" i="17" s="1"/>
  <c r="M145" i="17"/>
  <c r="N145" i="17" s="1"/>
  <c r="P145" i="17" s="1"/>
  <c r="M144" i="17"/>
  <c r="N144" i="17" s="1"/>
  <c r="P144" i="17" s="1"/>
  <c r="M143" i="17"/>
  <c r="N143" i="17" s="1"/>
  <c r="P143" i="17" s="1"/>
  <c r="M142" i="17"/>
  <c r="N142" i="17" s="1"/>
  <c r="P142" i="17" s="1"/>
  <c r="M141" i="17"/>
  <c r="N141" i="17" s="1"/>
  <c r="P141" i="17" s="1"/>
  <c r="M140" i="17"/>
  <c r="N140" i="17" s="1"/>
  <c r="P140" i="17" s="1"/>
  <c r="M139" i="17"/>
  <c r="N139" i="17" s="1"/>
  <c r="P139" i="17" s="1"/>
  <c r="M138" i="17"/>
  <c r="N138" i="17" s="1"/>
  <c r="P138" i="17" s="1"/>
  <c r="M137" i="17"/>
  <c r="N137" i="17" s="1"/>
  <c r="P137" i="17" s="1"/>
  <c r="M136" i="17"/>
  <c r="N136" i="17" s="1"/>
  <c r="P136" i="17" s="1"/>
  <c r="M135" i="17"/>
  <c r="N135" i="17" s="1"/>
  <c r="P135" i="17" s="1"/>
  <c r="M134" i="17"/>
  <c r="N134" i="17" s="1"/>
  <c r="P134" i="17" s="1"/>
  <c r="M133" i="17"/>
  <c r="N133" i="17" s="1"/>
  <c r="P133" i="17" s="1"/>
  <c r="M132" i="17"/>
  <c r="N132" i="17" s="1"/>
  <c r="P132" i="17" s="1"/>
  <c r="M131" i="17"/>
  <c r="N131" i="17" s="1"/>
  <c r="P131" i="17" s="1"/>
  <c r="M130" i="17"/>
  <c r="N130" i="17" s="1"/>
  <c r="P130" i="17" s="1"/>
  <c r="M129" i="17"/>
  <c r="N129" i="17" s="1"/>
  <c r="P129" i="17" s="1"/>
  <c r="M128" i="17"/>
  <c r="N128" i="17" s="1"/>
  <c r="P128" i="17" s="1"/>
  <c r="M127" i="17"/>
  <c r="N127" i="17" s="1"/>
  <c r="P127" i="17" s="1"/>
  <c r="M126" i="17"/>
  <c r="N126" i="17" s="1"/>
  <c r="P126" i="17" s="1"/>
  <c r="M125" i="17"/>
  <c r="N125" i="17" s="1"/>
  <c r="P125" i="17" s="1"/>
  <c r="M124" i="17"/>
  <c r="N124" i="17" s="1"/>
  <c r="P124" i="17" s="1"/>
  <c r="M123" i="17"/>
  <c r="N123" i="17" s="1"/>
  <c r="P123" i="17" s="1"/>
  <c r="M122" i="17"/>
  <c r="N122" i="17" s="1"/>
  <c r="P122" i="17" s="1"/>
  <c r="M121" i="17"/>
  <c r="N121" i="17" s="1"/>
  <c r="P121" i="17" s="1"/>
  <c r="M120" i="17"/>
  <c r="N120" i="17" s="1"/>
  <c r="P120" i="17" s="1"/>
  <c r="M119" i="17"/>
  <c r="N119" i="17" s="1"/>
  <c r="P119" i="17" s="1"/>
  <c r="M118" i="17"/>
  <c r="N118" i="17" s="1"/>
  <c r="P118" i="17" s="1"/>
  <c r="M117" i="17"/>
  <c r="N117" i="17" s="1"/>
  <c r="P117" i="17" s="1"/>
  <c r="M116" i="17"/>
  <c r="N116" i="17" s="1"/>
  <c r="P116" i="17" s="1"/>
  <c r="M115" i="17"/>
  <c r="N115" i="17" s="1"/>
  <c r="P115" i="17" s="1"/>
  <c r="M114" i="17"/>
  <c r="N114" i="17" s="1"/>
  <c r="P114" i="17" s="1"/>
  <c r="M113" i="17"/>
  <c r="N113" i="17" s="1"/>
  <c r="P113" i="17" s="1"/>
  <c r="M112" i="17"/>
  <c r="N112" i="17" s="1"/>
  <c r="P112" i="17" s="1"/>
  <c r="M111" i="17"/>
  <c r="N111" i="17" s="1"/>
  <c r="P111" i="17" s="1"/>
  <c r="M110" i="17"/>
  <c r="N110" i="17" s="1"/>
  <c r="P110" i="17" s="1"/>
  <c r="M109" i="17"/>
  <c r="N109" i="17" s="1"/>
  <c r="P109" i="17" s="1"/>
  <c r="M108" i="17"/>
  <c r="N108" i="17" s="1"/>
  <c r="P108" i="17" s="1"/>
  <c r="M107" i="17"/>
  <c r="N107" i="17" s="1"/>
  <c r="P107" i="17" s="1"/>
  <c r="M106" i="17"/>
  <c r="N106" i="17" s="1"/>
  <c r="P106" i="17" s="1"/>
  <c r="M105" i="17"/>
  <c r="N105" i="17" s="1"/>
  <c r="P105" i="17" s="1"/>
  <c r="M104" i="17"/>
  <c r="N104" i="17" s="1"/>
  <c r="P104" i="17" s="1"/>
  <c r="M103" i="17"/>
  <c r="N103" i="17" s="1"/>
  <c r="P103" i="17" s="1"/>
  <c r="M102" i="17"/>
  <c r="N102" i="17" s="1"/>
  <c r="P102" i="17" s="1"/>
  <c r="M101" i="17"/>
  <c r="N101" i="17" s="1"/>
  <c r="P101" i="17" s="1"/>
  <c r="M100" i="17"/>
  <c r="N100" i="17" s="1"/>
  <c r="P100" i="17" s="1"/>
  <c r="M99" i="17"/>
  <c r="N99" i="17" s="1"/>
  <c r="P99" i="17" s="1"/>
  <c r="M98" i="17"/>
  <c r="N98" i="17" s="1"/>
  <c r="P98" i="17" s="1"/>
  <c r="M97" i="17"/>
  <c r="N97" i="17" s="1"/>
  <c r="P97" i="17" s="1"/>
  <c r="M96" i="17"/>
  <c r="N96" i="17" s="1"/>
  <c r="P96" i="17" s="1"/>
  <c r="M95" i="17"/>
  <c r="N95" i="17" s="1"/>
  <c r="P95" i="17" s="1"/>
  <c r="M94" i="17"/>
  <c r="N94" i="17" s="1"/>
  <c r="P94" i="17" s="1"/>
  <c r="M93" i="17"/>
  <c r="N93" i="17" s="1"/>
  <c r="P93" i="17" s="1"/>
  <c r="M92" i="17"/>
  <c r="N92" i="17" s="1"/>
  <c r="P92" i="17" s="1"/>
  <c r="M91" i="17"/>
  <c r="N91" i="17" s="1"/>
  <c r="P91" i="17" s="1"/>
  <c r="M90" i="17"/>
  <c r="N90" i="17" s="1"/>
  <c r="P90" i="17" s="1"/>
  <c r="M89" i="17"/>
  <c r="N89" i="17" s="1"/>
  <c r="P89" i="17" s="1"/>
  <c r="M88" i="17"/>
  <c r="N88" i="17" s="1"/>
  <c r="P88" i="17" s="1"/>
  <c r="M87" i="17"/>
  <c r="N87" i="17" s="1"/>
  <c r="P87" i="17" s="1"/>
  <c r="M86" i="17"/>
  <c r="N86" i="17" s="1"/>
  <c r="P86" i="17" s="1"/>
  <c r="M85" i="17"/>
  <c r="N85" i="17" s="1"/>
  <c r="P85" i="17" s="1"/>
  <c r="M84" i="17"/>
  <c r="N84" i="17" s="1"/>
  <c r="P84" i="17" s="1"/>
  <c r="M83" i="17"/>
  <c r="N83" i="17" s="1"/>
  <c r="P83" i="17" s="1"/>
  <c r="M82" i="17"/>
  <c r="N82" i="17" s="1"/>
  <c r="P82" i="17" s="1"/>
  <c r="M81" i="17"/>
  <c r="N81" i="17" s="1"/>
  <c r="P81" i="17" s="1"/>
  <c r="M80" i="17"/>
  <c r="N80" i="17" s="1"/>
  <c r="P80" i="17" s="1"/>
  <c r="M79" i="17"/>
  <c r="N79" i="17" s="1"/>
  <c r="P79" i="17" s="1"/>
  <c r="M78" i="17"/>
  <c r="N78" i="17" s="1"/>
  <c r="P78" i="17" s="1"/>
  <c r="M77" i="17"/>
  <c r="N77" i="17" s="1"/>
  <c r="P77" i="17" s="1"/>
  <c r="M76" i="17"/>
  <c r="N76" i="17" s="1"/>
  <c r="P76" i="17" s="1"/>
  <c r="M75" i="17"/>
  <c r="N75" i="17" s="1"/>
  <c r="P75" i="17" s="1"/>
  <c r="M74" i="17"/>
  <c r="N74" i="17" s="1"/>
  <c r="P74" i="17" s="1"/>
  <c r="M73" i="17"/>
  <c r="N73" i="17" s="1"/>
  <c r="P73" i="17" s="1"/>
  <c r="M72" i="17"/>
  <c r="N72" i="17" s="1"/>
  <c r="P72" i="17" s="1"/>
  <c r="M71" i="17"/>
  <c r="N71" i="17" s="1"/>
  <c r="P71" i="17" s="1"/>
  <c r="M70" i="17"/>
  <c r="N70" i="17" s="1"/>
  <c r="P70" i="17" s="1"/>
  <c r="M69" i="17"/>
  <c r="N69" i="17" s="1"/>
  <c r="P69" i="17" s="1"/>
  <c r="M68" i="17"/>
  <c r="N68" i="17" s="1"/>
  <c r="P68" i="17" s="1"/>
  <c r="M67" i="17"/>
  <c r="N67" i="17" s="1"/>
  <c r="P67" i="17" s="1"/>
  <c r="M66" i="17"/>
  <c r="N66" i="17" s="1"/>
  <c r="P66" i="17" s="1"/>
  <c r="M65" i="17"/>
  <c r="N65" i="17" s="1"/>
  <c r="P65" i="17" s="1"/>
  <c r="M64" i="17"/>
  <c r="N64" i="17" s="1"/>
  <c r="P64" i="17" s="1"/>
  <c r="M63" i="17"/>
  <c r="N63" i="17" s="1"/>
  <c r="P63" i="17" s="1"/>
  <c r="M62" i="17"/>
  <c r="N62" i="17" s="1"/>
  <c r="P62" i="17" s="1"/>
  <c r="M61" i="17"/>
  <c r="N61" i="17" s="1"/>
  <c r="P61" i="17" s="1"/>
  <c r="M60" i="17"/>
  <c r="N60" i="17" s="1"/>
  <c r="P60" i="17" s="1"/>
  <c r="M59" i="17"/>
  <c r="N59" i="17" s="1"/>
  <c r="P59" i="17" s="1"/>
  <c r="M58" i="17"/>
  <c r="N58" i="17" s="1"/>
  <c r="P58" i="17" s="1"/>
  <c r="M57" i="17"/>
  <c r="N57" i="17" s="1"/>
  <c r="P57" i="17" s="1"/>
  <c r="M56" i="17"/>
  <c r="N56" i="17" s="1"/>
  <c r="P56" i="17" s="1"/>
  <c r="M55" i="17"/>
  <c r="N55" i="17" s="1"/>
  <c r="P55" i="17" s="1"/>
  <c r="M54" i="17"/>
  <c r="N54" i="17" s="1"/>
  <c r="P54" i="17" s="1"/>
  <c r="M53" i="17"/>
  <c r="N53" i="17" s="1"/>
  <c r="P53" i="17" s="1"/>
  <c r="M52" i="17"/>
  <c r="N52" i="17" s="1"/>
  <c r="P52" i="17" s="1"/>
  <c r="M51" i="17"/>
  <c r="N51" i="17" s="1"/>
  <c r="P51" i="17" s="1"/>
  <c r="M50" i="17"/>
  <c r="N50" i="17" s="1"/>
  <c r="P50" i="17" s="1"/>
  <c r="M49" i="17"/>
  <c r="N49" i="17" s="1"/>
  <c r="P49" i="17" s="1"/>
  <c r="M48" i="17"/>
  <c r="N48" i="17" s="1"/>
  <c r="P48" i="17" s="1"/>
  <c r="M47" i="17"/>
  <c r="N47" i="17" s="1"/>
  <c r="P47" i="17" s="1"/>
  <c r="M46" i="17"/>
  <c r="N46" i="17" s="1"/>
  <c r="P46" i="17" s="1"/>
  <c r="M45" i="17"/>
  <c r="N45" i="17" s="1"/>
  <c r="P45" i="17" s="1"/>
  <c r="M44" i="17"/>
  <c r="N44" i="17" s="1"/>
  <c r="P44" i="17" s="1"/>
  <c r="M43" i="17"/>
  <c r="N43" i="17" s="1"/>
  <c r="P43" i="17" s="1"/>
  <c r="M42" i="17"/>
  <c r="N42" i="17" s="1"/>
  <c r="P42" i="17" s="1"/>
  <c r="M41" i="17"/>
  <c r="N41" i="17" s="1"/>
  <c r="P41" i="17" s="1"/>
  <c r="M40" i="17"/>
  <c r="N40" i="17" s="1"/>
  <c r="P40" i="17" s="1"/>
  <c r="M39" i="17"/>
  <c r="N39" i="17" s="1"/>
  <c r="P39" i="17" s="1"/>
  <c r="M38" i="17"/>
  <c r="N38" i="17" s="1"/>
  <c r="P38" i="17" s="1"/>
  <c r="M37" i="17"/>
  <c r="N37" i="17" s="1"/>
  <c r="P37" i="17" s="1"/>
  <c r="M36" i="17"/>
  <c r="N36" i="17" s="1"/>
  <c r="P36" i="17" s="1"/>
  <c r="M35" i="17"/>
  <c r="N35" i="17" s="1"/>
  <c r="P35" i="17" s="1"/>
  <c r="M34" i="17"/>
  <c r="N34" i="17" s="1"/>
  <c r="P34" i="17" s="1"/>
  <c r="M33" i="17"/>
  <c r="N33" i="17" s="1"/>
  <c r="P33" i="17" s="1"/>
  <c r="M32" i="17"/>
  <c r="N32" i="17" s="1"/>
  <c r="P32" i="17" s="1"/>
  <c r="M31" i="17"/>
  <c r="N31" i="17" s="1"/>
  <c r="P31" i="17" s="1"/>
  <c r="M30" i="17"/>
  <c r="N30" i="17" s="1"/>
  <c r="P30" i="17" s="1"/>
  <c r="M29" i="17"/>
  <c r="N29" i="17" s="1"/>
  <c r="P29" i="17" s="1"/>
  <c r="M28" i="17"/>
  <c r="N28" i="17" s="1"/>
  <c r="P28" i="17" s="1"/>
  <c r="M27" i="17"/>
  <c r="N27" i="17" s="1"/>
  <c r="P27" i="17" s="1"/>
  <c r="M26" i="17"/>
  <c r="N26" i="17" s="1"/>
  <c r="P26" i="17" s="1"/>
  <c r="M25" i="17"/>
  <c r="N25" i="17" s="1"/>
  <c r="P25" i="17" s="1"/>
  <c r="M24" i="17"/>
  <c r="N24" i="17" s="1"/>
  <c r="P24" i="17" s="1"/>
  <c r="M23" i="17"/>
  <c r="N23" i="17" s="1"/>
  <c r="P23" i="17" s="1"/>
  <c r="M16" i="17"/>
  <c r="N16" i="17" s="1"/>
  <c r="P16" i="17" s="1"/>
  <c r="M17" i="17"/>
  <c r="N17" i="17" s="1"/>
  <c r="P17" i="17" s="1"/>
  <c r="M18" i="17"/>
  <c r="N18" i="17" s="1"/>
  <c r="P18" i="17" s="1"/>
  <c r="M19" i="17"/>
  <c r="N19" i="17" s="1"/>
  <c r="P19" i="17" s="1"/>
  <c r="M20" i="17"/>
  <c r="N20" i="17" s="1"/>
  <c r="P20" i="17" s="1"/>
  <c r="M21" i="17"/>
  <c r="N21" i="17" s="1"/>
  <c r="P21" i="17" s="1"/>
  <c r="M22" i="17"/>
  <c r="N22" i="17" s="1"/>
  <c r="P22" i="17" s="1"/>
  <c r="M15" i="17"/>
  <c r="N15" i="17" s="1"/>
  <c r="P15" i="17" s="1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E73" i="12"/>
  <c r="E72" i="12"/>
  <c r="E71" i="12"/>
  <c r="E70" i="12"/>
  <c r="E68" i="12"/>
  <c r="E67" i="12"/>
  <c r="E62" i="12"/>
  <c r="E61" i="12"/>
  <c r="E60" i="12"/>
  <c r="E59" i="12"/>
  <c r="E57" i="12"/>
  <c r="E56" i="12"/>
  <c r="K27" i="17" l="1"/>
  <c r="L127" i="17"/>
  <c r="L111" i="17"/>
  <c r="K85" i="17"/>
  <c r="L23" i="17"/>
  <c r="L55" i="17"/>
  <c r="L87" i="17"/>
  <c r="K119" i="17"/>
  <c r="L223" i="17"/>
  <c r="L99" i="17"/>
  <c r="L305" i="17"/>
  <c r="K227" i="17"/>
  <c r="L183" i="17"/>
  <c r="L219" i="17"/>
  <c r="L194" i="17"/>
  <c r="K218" i="17"/>
  <c r="K358" i="17"/>
  <c r="J408" i="23"/>
  <c r="J407" i="23"/>
  <c r="J406" i="23"/>
  <c r="BF406" i="23" s="1"/>
  <c r="J405" i="23"/>
  <c r="J404" i="23"/>
  <c r="J403" i="23"/>
  <c r="J402" i="23"/>
  <c r="BF402" i="23" s="1"/>
  <c r="J401" i="23"/>
  <c r="J400" i="23"/>
  <c r="J399" i="23"/>
  <c r="J398" i="23"/>
  <c r="BF398" i="23" s="1"/>
  <c r="J397" i="23"/>
  <c r="J396" i="23"/>
  <c r="J395" i="23"/>
  <c r="J394" i="23"/>
  <c r="BF394" i="23" s="1"/>
  <c r="J393" i="23"/>
  <c r="J392" i="23"/>
  <c r="J391" i="23"/>
  <c r="J390" i="23"/>
  <c r="BF390" i="23" s="1"/>
  <c r="J389" i="23"/>
  <c r="J388" i="23"/>
  <c r="J387" i="23"/>
  <c r="J386" i="23"/>
  <c r="BF386" i="23" s="1"/>
  <c r="J385" i="23"/>
  <c r="J384" i="23"/>
  <c r="J383" i="23"/>
  <c r="J382" i="23"/>
  <c r="BF382" i="23" s="1"/>
  <c r="J381" i="23"/>
  <c r="J380" i="23"/>
  <c r="J379" i="23"/>
  <c r="J378" i="23"/>
  <c r="BF378" i="23" s="1"/>
  <c r="J377" i="23"/>
  <c r="J376" i="23"/>
  <c r="J375" i="23"/>
  <c r="J374" i="23"/>
  <c r="BF374" i="23" s="1"/>
  <c r="J373" i="23"/>
  <c r="J372" i="23"/>
  <c r="J371" i="23"/>
  <c r="J370" i="23"/>
  <c r="BF370" i="23" s="1"/>
  <c r="J369" i="23"/>
  <c r="BF369" i="23" s="1"/>
  <c r="J368" i="23"/>
  <c r="J367" i="23"/>
  <c r="J366" i="23"/>
  <c r="BF366" i="23" s="1"/>
  <c r="J365" i="23"/>
  <c r="BF365" i="23" s="1"/>
  <c r="J364" i="23"/>
  <c r="J363" i="23"/>
  <c r="J362" i="23"/>
  <c r="BF362" i="23" s="1"/>
  <c r="J361" i="23"/>
  <c r="BF361" i="23" s="1"/>
  <c r="J360" i="23"/>
  <c r="J359" i="23"/>
  <c r="J358" i="23"/>
  <c r="BF358" i="23" s="1"/>
  <c r="J357" i="23"/>
  <c r="BF357" i="23" s="1"/>
  <c r="J356" i="23"/>
  <c r="J355" i="23"/>
  <c r="J354" i="23"/>
  <c r="BF354" i="23" s="1"/>
  <c r="J353" i="23"/>
  <c r="BF353" i="23" s="1"/>
  <c r="J352" i="23"/>
  <c r="J351" i="23"/>
  <c r="J350" i="23"/>
  <c r="BF350" i="23" s="1"/>
  <c r="J349" i="23"/>
  <c r="BF349" i="23" s="1"/>
  <c r="J348" i="23"/>
  <c r="J347" i="23"/>
  <c r="J346" i="23"/>
  <c r="BF346" i="23" s="1"/>
  <c r="J345" i="23"/>
  <c r="BF345" i="23" s="1"/>
  <c r="J344" i="23"/>
  <c r="J343" i="23"/>
  <c r="BF343" i="23" s="1"/>
  <c r="J342" i="23"/>
  <c r="BF342" i="23" s="1"/>
  <c r="J341" i="23"/>
  <c r="BF341" i="23" s="1"/>
  <c r="J340" i="23"/>
  <c r="J339" i="23"/>
  <c r="BF339" i="23" s="1"/>
  <c r="J338" i="23"/>
  <c r="BF338" i="23" s="1"/>
  <c r="J337" i="23"/>
  <c r="BF337" i="23" s="1"/>
  <c r="J336" i="23"/>
  <c r="J335" i="23"/>
  <c r="BF335" i="23" s="1"/>
  <c r="J334" i="23"/>
  <c r="BF334" i="23" s="1"/>
  <c r="J333" i="23"/>
  <c r="BF333" i="23" s="1"/>
  <c r="J332" i="23"/>
  <c r="J331" i="23"/>
  <c r="J330" i="23"/>
  <c r="BF330" i="23" s="1"/>
  <c r="J329" i="23"/>
  <c r="BF329" i="23" s="1"/>
  <c r="J328" i="23"/>
  <c r="J327" i="23"/>
  <c r="BF327" i="23" s="1"/>
  <c r="J326" i="23"/>
  <c r="BF326" i="23" s="1"/>
  <c r="J325" i="23"/>
  <c r="BF325" i="23" s="1"/>
  <c r="J324" i="23"/>
  <c r="J323" i="23"/>
  <c r="BF323" i="23" s="1"/>
  <c r="J322" i="23"/>
  <c r="BF322" i="23" s="1"/>
  <c r="J321" i="23"/>
  <c r="BF321" i="23" s="1"/>
  <c r="J320" i="23"/>
  <c r="J319" i="23"/>
  <c r="BF319" i="23" s="1"/>
  <c r="J318" i="23"/>
  <c r="BF318" i="23" s="1"/>
  <c r="J317" i="23"/>
  <c r="BF317" i="23" s="1"/>
  <c r="J316" i="23"/>
  <c r="J315" i="23"/>
  <c r="BF315" i="23" s="1"/>
  <c r="J314" i="23"/>
  <c r="BF314" i="23" s="1"/>
  <c r="J313" i="23"/>
  <c r="BF313" i="23" s="1"/>
  <c r="J312" i="23"/>
  <c r="J311" i="23"/>
  <c r="BF311" i="23" s="1"/>
  <c r="J310" i="23"/>
  <c r="BF310" i="23" s="1"/>
  <c r="J309" i="23"/>
  <c r="BF309" i="23" s="1"/>
  <c r="J308" i="23"/>
  <c r="J307" i="23"/>
  <c r="BF307" i="23" s="1"/>
  <c r="J306" i="23"/>
  <c r="BF306" i="23" s="1"/>
  <c r="J305" i="23"/>
  <c r="BF305" i="23" s="1"/>
  <c r="J304" i="23"/>
  <c r="J303" i="23"/>
  <c r="J302" i="23"/>
  <c r="BF302" i="23" s="1"/>
  <c r="J301" i="23"/>
  <c r="BF301" i="23" s="1"/>
  <c r="J300" i="23"/>
  <c r="J299" i="23"/>
  <c r="J298" i="23"/>
  <c r="BF298" i="23" s="1"/>
  <c r="J297" i="23"/>
  <c r="BF297" i="23" s="1"/>
  <c r="J296" i="23"/>
  <c r="J295" i="23"/>
  <c r="J294" i="23"/>
  <c r="BF294" i="23" s="1"/>
  <c r="J293" i="23"/>
  <c r="BF293" i="23" s="1"/>
  <c r="J292" i="23"/>
  <c r="J291" i="23"/>
  <c r="BF291" i="23" s="1"/>
  <c r="J290" i="23"/>
  <c r="BF290" i="23" s="1"/>
  <c r="J289" i="23"/>
  <c r="BF289" i="23" s="1"/>
  <c r="J288" i="23"/>
  <c r="J287" i="23"/>
  <c r="BF287" i="23" s="1"/>
  <c r="J286" i="23"/>
  <c r="BF286" i="23" s="1"/>
  <c r="J285" i="23"/>
  <c r="BF285" i="23" s="1"/>
  <c r="J284" i="23"/>
  <c r="J283" i="23"/>
  <c r="BF283" i="23" s="1"/>
  <c r="J282" i="23"/>
  <c r="BF282" i="23" s="1"/>
  <c r="J281" i="23"/>
  <c r="BF281" i="23" s="1"/>
  <c r="J280" i="23"/>
  <c r="J279" i="23"/>
  <c r="BF279" i="23" s="1"/>
  <c r="J278" i="23"/>
  <c r="BF278" i="23" s="1"/>
  <c r="J277" i="23"/>
  <c r="BF277" i="23" s="1"/>
  <c r="J276" i="23"/>
  <c r="J275" i="23"/>
  <c r="BF275" i="23" s="1"/>
  <c r="J274" i="23"/>
  <c r="BF274" i="23" s="1"/>
  <c r="J273" i="23"/>
  <c r="BF273" i="23" s="1"/>
  <c r="J272" i="23"/>
  <c r="J271" i="23"/>
  <c r="BF271" i="23" s="1"/>
  <c r="J270" i="23"/>
  <c r="BF270" i="23" s="1"/>
  <c r="J269" i="23"/>
  <c r="BF269" i="23" s="1"/>
  <c r="J268" i="23"/>
  <c r="J267" i="23"/>
  <c r="BF267" i="23" s="1"/>
  <c r="J266" i="23"/>
  <c r="BF266" i="23" s="1"/>
  <c r="J265" i="23"/>
  <c r="BF265" i="23" s="1"/>
  <c r="J264" i="23"/>
  <c r="J263" i="23"/>
  <c r="BF263" i="23" s="1"/>
  <c r="J262" i="23"/>
  <c r="BF262" i="23" s="1"/>
  <c r="J261" i="23"/>
  <c r="BF261" i="23" s="1"/>
  <c r="J260" i="23"/>
  <c r="J259" i="23"/>
  <c r="BF259" i="23" s="1"/>
  <c r="J258" i="23"/>
  <c r="BF258" i="23" s="1"/>
  <c r="J257" i="23"/>
  <c r="BF257" i="23" s="1"/>
  <c r="J256" i="23"/>
  <c r="J255" i="23"/>
  <c r="BF255" i="23" s="1"/>
  <c r="J254" i="23"/>
  <c r="BF254" i="23" s="1"/>
  <c r="J253" i="23"/>
  <c r="BF253" i="23" s="1"/>
  <c r="J252" i="23"/>
  <c r="J251" i="23"/>
  <c r="BF251" i="23" s="1"/>
  <c r="J250" i="23"/>
  <c r="BF250" i="23" s="1"/>
  <c r="J249" i="23"/>
  <c r="BF249" i="23" s="1"/>
  <c r="J248" i="23"/>
  <c r="J247" i="23"/>
  <c r="BF247" i="23" s="1"/>
  <c r="J246" i="23"/>
  <c r="BF246" i="23" s="1"/>
  <c r="J245" i="23"/>
  <c r="BF245" i="23" s="1"/>
  <c r="J244" i="23"/>
  <c r="J243" i="23"/>
  <c r="BF243" i="23" s="1"/>
  <c r="J242" i="23"/>
  <c r="BF242" i="23" s="1"/>
  <c r="J241" i="23"/>
  <c r="BF241" i="23" s="1"/>
  <c r="J240" i="23"/>
  <c r="J239" i="23"/>
  <c r="BF239" i="23" s="1"/>
  <c r="J238" i="23"/>
  <c r="BF238" i="23" s="1"/>
  <c r="J237" i="23"/>
  <c r="BF237" i="23" s="1"/>
  <c r="J236" i="23"/>
  <c r="J235" i="23"/>
  <c r="BF235" i="23" s="1"/>
  <c r="J234" i="23"/>
  <c r="BF234" i="23" s="1"/>
  <c r="J233" i="23"/>
  <c r="BF233" i="23" s="1"/>
  <c r="J232" i="23"/>
  <c r="J231" i="23"/>
  <c r="BF231" i="23" s="1"/>
  <c r="J230" i="23"/>
  <c r="BF230" i="23" s="1"/>
  <c r="J229" i="23"/>
  <c r="BF229" i="23" s="1"/>
  <c r="J228" i="23"/>
  <c r="J227" i="23"/>
  <c r="J226" i="23"/>
  <c r="BF226" i="23" s="1"/>
  <c r="J225" i="23"/>
  <c r="BF225" i="23" s="1"/>
  <c r="J224" i="23"/>
  <c r="J223" i="23"/>
  <c r="BF223" i="23" s="1"/>
  <c r="J222" i="23"/>
  <c r="BF222" i="23" s="1"/>
  <c r="J221" i="23"/>
  <c r="BF221" i="23" s="1"/>
  <c r="J220" i="23"/>
  <c r="J219" i="23"/>
  <c r="BF219" i="23" s="1"/>
  <c r="J218" i="23"/>
  <c r="BF218" i="23" s="1"/>
  <c r="J217" i="23"/>
  <c r="BF217" i="23" s="1"/>
  <c r="J216" i="23"/>
  <c r="J215" i="23"/>
  <c r="BF215" i="23" s="1"/>
  <c r="J214" i="23"/>
  <c r="BF214" i="23" s="1"/>
  <c r="J213" i="23"/>
  <c r="BF213" i="23" s="1"/>
  <c r="J212" i="23"/>
  <c r="J211" i="23"/>
  <c r="BF211" i="23" s="1"/>
  <c r="J210" i="23"/>
  <c r="BF210" i="23" s="1"/>
  <c r="J209" i="23"/>
  <c r="BF209" i="23" s="1"/>
  <c r="J208" i="23"/>
  <c r="J207" i="23"/>
  <c r="BF207" i="23" s="1"/>
  <c r="J206" i="23"/>
  <c r="BF206" i="23" s="1"/>
  <c r="J205" i="23"/>
  <c r="BF205" i="23" s="1"/>
  <c r="J204" i="23"/>
  <c r="J203" i="23"/>
  <c r="BF203" i="23" s="1"/>
  <c r="J202" i="23"/>
  <c r="BF202" i="23" s="1"/>
  <c r="J201" i="23"/>
  <c r="BF201" i="23" s="1"/>
  <c r="J200" i="23"/>
  <c r="J199" i="23"/>
  <c r="BF199" i="23" s="1"/>
  <c r="J198" i="23"/>
  <c r="BF198" i="23" s="1"/>
  <c r="J197" i="23"/>
  <c r="BF197" i="23" s="1"/>
  <c r="J196" i="23"/>
  <c r="J195" i="23"/>
  <c r="BF195" i="23" s="1"/>
  <c r="J194" i="23"/>
  <c r="BF194" i="23" s="1"/>
  <c r="J193" i="23"/>
  <c r="BF193" i="23" s="1"/>
  <c r="J192" i="23"/>
  <c r="J191" i="23"/>
  <c r="BF191" i="23" s="1"/>
  <c r="J190" i="23"/>
  <c r="BF190" i="23" s="1"/>
  <c r="J189" i="23"/>
  <c r="BF189" i="23" s="1"/>
  <c r="J188" i="23"/>
  <c r="J187" i="23"/>
  <c r="BF187" i="23" s="1"/>
  <c r="J186" i="23"/>
  <c r="BF186" i="23" s="1"/>
  <c r="J185" i="23"/>
  <c r="BF185" i="23" s="1"/>
  <c r="J184" i="23"/>
  <c r="J183" i="23"/>
  <c r="BF183" i="23" s="1"/>
  <c r="J182" i="23"/>
  <c r="BF182" i="23" s="1"/>
  <c r="J181" i="23"/>
  <c r="BF181" i="23" s="1"/>
  <c r="J180" i="23"/>
  <c r="J179" i="23"/>
  <c r="BF179" i="23" s="1"/>
  <c r="J178" i="23"/>
  <c r="BF178" i="23" s="1"/>
  <c r="J177" i="23"/>
  <c r="BF177" i="23" s="1"/>
  <c r="J176" i="23"/>
  <c r="J175" i="23"/>
  <c r="BF175" i="23" s="1"/>
  <c r="J174" i="23"/>
  <c r="BF174" i="23" s="1"/>
  <c r="J173" i="23"/>
  <c r="BF173" i="23" s="1"/>
  <c r="J172" i="23"/>
  <c r="J171" i="23"/>
  <c r="BF171" i="23" s="1"/>
  <c r="J170" i="23"/>
  <c r="BF170" i="23" s="1"/>
  <c r="J169" i="23"/>
  <c r="BF169" i="23" s="1"/>
  <c r="J168" i="23"/>
  <c r="J167" i="23"/>
  <c r="BF167" i="23" s="1"/>
  <c r="J166" i="23"/>
  <c r="BF166" i="23" s="1"/>
  <c r="J165" i="23"/>
  <c r="BF165" i="23" s="1"/>
  <c r="J164" i="23"/>
  <c r="J163" i="23"/>
  <c r="BF163" i="23" s="1"/>
  <c r="J162" i="23"/>
  <c r="BF162" i="23" s="1"/>
  <c r="J161" i="23"/>
  <c r="BF161" i="23" s="1"/>
  <c r="J160" i="23"/>
  <c r="J159" i="23"/>
  <c r="BF159" i="23" s="1"/>
  <c r="J158" i="23"/>
  <c r="BF158" i="23" s="1"/>
  <c r="J157" i="23"/>
  <c r="BF157" i="23" s="1"/>
  <c r="J156" i="23"/>
  <c r="J155" i="23"/>
  <c r="BF155" i="23" s="1"/>
  <c r="J154" i="23"/>
  <c r="BF154" i="23" s="1"/>
  <c r="J153" i="23"/>
  <c r="BF153" i="23" s="1"/>
  <c r="J152" i="23"/>
  <c r="J151" i="23"/>
  <c r="BF151" i="23" s="1"/>
  <c r="J150" i="23"/>
  <c r="BF150" i="23" s="1"/>
  <c r="J149" i="23"/>
  <c r="BF149" i="23" s="1"/>
  <c r="J148" i="23"/>
  <c r="J147" i="23"/>
  <c r="BF147" i="23" s="1"/>
  <c r="J146" i="23"/>
  <c r="BF146" i="23" s="1"/>
  <c r="J145" i="23"/>
  <c r="BF145" i="23" s="1"/>
  <c r="J144" i="23"/>
  <c r="J143" i="23"/>
  <c r="BF143" i="23" s="1"/>
  <c r="J142" i="23"/>
  <c r="BF142" i="23" s="1"/>
  <c r="J141" i="23"/>
  <c r="BF141" i="23" s="1"/>
  <c r="J140" i="23"/>
  <c r="J139" i="23"/>
  <c r="BF139" i="23" s="1"/>
  <c r="J138" i="23"/>
  <c r="BF138" i="23" s="1"/>
  <c r="J137" i="23"/>
  <c r="BF137" i="23" s="1"/>
  <c r="J136" i="23"/>
  <c r="J135" i="23"/>
  <c r="BF135" i="23" s="1"/>
  <c r="J134" i="23"/>
  <c r="BF134" i="23" s="1"/>
  <c r="J133" i="23"/>
  <c r="BF133" i="23" s="1"/>
  <c r="J132" i="23"/>
  <c r="J131" i="23"/>
  <c r="BF131" i="23" s="1"/>
  <c r="J130" i="23"/>
  <c r="BF130" i="23" s="1"/>
  <c r="J129" i="23"/>
  <c r="BF129" i="23" s="1"/>
  <c r="J128" i="23"/>
  <c r="J127" i="23"/>
  <c r="BF127" i="23" s="1"/>
  <c r="J126" i="23"/>
  <c r="BF126" i="23" s="1"/>
  <c r="J125" i="23"/>
  <c r="BF125" i="23" s="1"/>
  <c r="J124" i="23"/>
  <c r="J123" i="23"/>
  <c r="BF123" i="23" s="1"/>
  <c r="J122" i="23"/>
  <c r="BF122" i="23" s="1"/>
  <c r="J121" i="23"/>
  <c r="BF121" i="23" s="1"/>
  <c r="J120" i="23"/>
  <c r="J119" i="23"/>
  <c r="BF119" i="23" s="1"/>
  <c r="J118" i="23"/>
  <c r="BF118" i="23" s="1"/>
  <c r="J117" i="23"/>
  <c r="BF117" i="23" s="1"/>
  <c r="J116" i="23"/>
  <c r="J115" i="23"/>
  <c r="BF115" i="23" s="1"/>
  <c r="J114" i="23"/>
  <c r="BF114" i="23" s="1"/>
  <c r="J113" i="23"/>
  <c r="BF113" i="23" s="1"/>
  <c r="J112" i="23"/>
  <c r="J111" i="23"/>
  <c r="BF111" i="23" s="1"/>
  <c r="J110" i="23"/>
  <c r="BF110" i="23" s="1"/>
  <c r="J109" i="23"/>
  <c r="BF109" i="23" s="1"/>
  <c r="J108" i="23"/>
  <c r="J107" i="23"/>
  <c r="BF107" i="23" s="1"/>
  <c r="J106" i="23"/>
  <c r="BF106" i="23" s="1"/>
  <c r="J105" i="23"/>
  <c r="BF105" i="23" s="1"/>
  <c r="J104" i="23"/>
  <c r="J103" i="23"/>
  <c r="BF103" i="23" s="1"/>
  <c r="J102" i="23"/>
  <c r="BF102" i="23" s="1"/>
  <c r="J101" i="23"/>
  <c r="BF101" i="23" s="1"/>
  <c r="J100" i="23"/>
  <c r="J99" i="23"/>
  <c r="BF99" i="23" s="1"/>
  <c r="J98" i="23"/>
  <c r="BF98" i="23" s="1"/>
  <c r="J97" i="23"/>
  <c r="BF97" i="23" s="1"/>
  <c r="J96" i="23"/>
  <c r="J95" i="23"/>
  <c r="BF95" i="23" s="1"/>
  <c r="J94" i="23"/>
  <c r="BF94" i="23" s="1"/>
  <c r="J93" i="23"/>
  <c r="BF93" i="23" s="1"/>
  <c r="J92" i="23"/>
  <c r="J91" i="23"/>
  <c r="BF91" i="23" s="1"/>
  <c r="J90" i="23"/>
  <c r="BF90" i="23" s="1"/>
  <c r="J89" i="23"/>
  <c r="BF89" i="23" s="1"/>
  <c r="J88" i="23"/>
  <c r="J87" i="23"/>
  <c r="BF87" i="23" s="1"/>
  <c r="J86" i="23"/>
  <c r="BF86" i="23" s="1"/>
  <c r="J85" i="23"/>
  <c r="BF85" i="23" s="1"/>
  <c r="J84" i="23"/>
  <c r="J83" i="23"/>
  <c r="BF83" i="23" s="1"/>
  <c r="J82" i="23"/>
  <c r="BF82" i="23" s="1"/>
  <c r="J81" i="23"/>
  <c r="BF81" i="23" s="1"/>
  <c r="J80" i="23"/>
  <c r="J79" i="23"/>
  <c r="BF79" i="23" s="1"/>
  <c r="J78" i="23"/>
  <c r="BF78" i="23" s="1"/>
  <c r="J77" i="23"/>
  <c r="BF77" i="23" s="1"/>
  <c r="J76" i="23"/>
  <c r="J75" i="23"/>
  <c r="BF75" i="23" s="1"/>
  <c r="J74" i="23"/>
  <c r="BF74" i="23" s="1"/>
  <c r="J73" i="23"/>
  <c r="BF73" i="23" s="1"/>
  <c r="J72" i="23"/>
  <c r="J71" i="23"/>
  <c r="BF71" i="23" s="1"/>
  <c r="J70" i="23"/>
  <c r="BF70" i="23" s="1"/>
  <c r="J69" i="23"/>
  <c r="BF69" i="23" s="1"/>
  <c r="J68" i="23"/>
  <c r="J67" i="23"/>
  <c r="BF67" i="23" s="1"/>
  <c r="J66" i="23"/>
  <c r="BF66" i="23" s="1"/>
  <c r="J65" i="23"/>
  <c r="BF65" i="23" s="1"/>
  <c r="J64" i="23"/>
  <c r="J63" i="23"/>
  <c r="J62" i="23"/>
  <c r="BF62" i="23" s="1"/>
  <c r="J61" i="23"/>
  <c r="BF61" i="23" s="1"/>
  <c r="J60" i="23"/>
  <c r="J59" i="23"/>
  <c r="BF59" i="23" s="1"/>
  <c r="J58" i="23"/>
  <c r="BF58" i="23" s="1"/>
  <c r="J57" i="23"/>
  <c r="BF57" i="23" s="1"/>
  <c r="J56" i="23"/>
  <c r="J55" i="23"/>
  <c r="BF55" i="23" s="1"/>
  <c r="J54" i="23"/>
  <c r="BF54" i="23" s="1"/>
  <c r="J53" i="23"/>
  <c r="BF53" i="23" s="1"/>
  <c r="J52" i="23"/>
  <c r="J51" i="23"/>
  <c r="BF51" i="23" s="1"/>
  <c r="J50" i="23"/>
  <c r="BF50" i="23" s="1"/>
  <c r="J49" i="23"/>
  <c r="BF49" i="23" s="1"/>
  <c r="J48" i="23"/>
  <c r="J47" i="23"/>
  <c r="BF47" i="23" s="1"/>
  <c r="J46" i="23"/>
  <c r="BF46" i="23" s="1"/>
  <c r="J45" i="23"/>
  <c r="BF45" i="23" s="1"/>
  <c r="J44" i="23"/>
  <c r="J43" i="23"/>
  <c r="BF43" i="23" s="1"/>
  <c r="J42" i="23"/>
  <c r="BF42" i="23" s="1"/>
  <c r="J41" i="23"/>
  <c r="BF41" i="23" s="1"/>
  <c r="J40" i="23"/>
  <c r="J39" i="23"/>
  <c r="BF39" i="23" s="1"/>
  <c r="J38" i="23"/>
  <c r="BF38" i="23" s="1"/>
  <c r="J37" i="23"/>
  <c r="BF37" i="23" s="1"/>
  <c r="J36" i="23"/>
  <c r="J35" i="23"/>
  <c r="BF35" i="23" s="1"/>
  <c r="J34" i="23"/>
  <c r="BF34" i="23" s="1"/>
  <c r="J33" i="23"/>
  <c r="BF33" i="23" s="1"/>
  <c r="J32" i="23"/>
  <c r="J31" i="23"/>
  <c r="BF31" i="23" s="1"/>
  <c r="J30" i="23"/>
  <c r="BF30" i="23" s="1"/>
  <c r="J29" i="23"/>
  <c r="BF29" i="23" s="1"/>
  <c r="J28" i="23"/>
  <c r="J27" i="23"/>
  <c r="BF27" i="23" s="1"/>
  <c r="J26" i="23"/>
  <c r="BF26" i="23" s="1"/>
  <c r="J25" i="23"/>
  <c r="BF25" i="23" s="1"/>
  <c r="J24" i="23"/>
  <c r="J23" i="23"/>
  <c r="BF23" i="23" s="1"/>
  <c r="J22" i="23"/>
  <c r="BF22" i="23" s="1"/>
  <c r="J21" i="23"/>
  <c r="BF21" i="23" s="1"/>
  <c r="J20" i="23"/>
  <c r="J19" i="23"/>
  <c r="BF19" i="23" s="1"/>
  <c r="J18" i="23"/>
  <c r="BF18" i="23" s="1"/>
  <c r="J17" i="23"/>
  <c r="BF17" i="23" s="1"/>
  <c r="J16" i="23"/>
  <c r="J15" i="23"/>
  <c r="BF15" i="23" s="1"/>
  <c r="J14" i="23"/>
  <c r="BF14" i="23" s="1"/>
  <c r="J13" i="23"/>
  <c r="BF13" i="23" s="1"/>
  <c r="J12" i="23"/>
  <c r="J11" i="23"/>
  <c r="BF11" i="23" s="1"/>
  <c r="J10" i="23"/>
  <c r="BF10" i="23" s="1"/>
  <c r="J9" i="23"/>
  <c r="BF9" i="23" s="1"/>
  <c r="BF12" i="23"/>
  <c r="BF16" i="23"/>
  <c r="BF20" i="23"/>
  <c r="BF24" i="23"/>
  <c r="BF28" i="23"/>
  <c r="BF32" i="23"/>
  <c r="BF36" i="23"/>
  <c r="BF40" i="23"/>
  <c r="BF44" i="23"/>
  <c r="BF48" i="23"/>
  <c r="BF52" i="23"/>
  <c r="BF56" i="23"/>
  <c r="BF60" i="23"/>
  <c r="BF63" i="23"/>
  <c r="BF64" i="23"/>
  <c r="BF68" i="23"/>
  <c r="BF72" i="23"/>
  <c r="BF76" i="23"/>
  <c r="BF80" i="23"/>
  <c r="BF84" i="23"/>
  <c r="BF88" i="23"/>
  <c r="BF92" i="23"/>
  <c r="BF96" i="23"/>
  <c r="BF100" i="23"/>
  <c r="BF104" i="23"/>
  <c r="BF108" i="23"/>
  <c r="BF112" i="23"/>
  <c r="BF116" i="23"/>
  <c r="BF120" i="23"/>
  <c r="BF124" i="23"/>
  <c r="BF128" i="23"/>
  <c r="BF132" i="23"/>
  <c r="BF136" i="23"/>
  <c r="BF140" i="23"/>
  <c r="BF144" i="23"/>
  <c r="BF148" i="23"/>
  <c r="BF152" i="23"/>
  <c r="BF156" i="23"/>
  <c r="BF160" i="23"/>
  <c r="BF164" i="23"/>
  <c r="BF168" i="23"/>
  <c r="BF172" i="23"/>
  <c r="BF176" i="23"/>
  <c r="BF180" i="23"/>
  <c r="BF184" i="23"/>
  <c r="BF188" i="23"/>
  <c r="BF192" i="23"/>
  <c r="BF196" i="23"/>
  <c r="BF200" i="23"/>
  <c r="BF204" i="23"/>
  <c r="BF208" i="23"/>
  <c r="BF212" i="23"/>
  <c r="BF216" i="23"/>
  <c r="BF220" i="23"/>
  <c r="BF224" i="23"/>
  <c r="BF227" i="23"/>
  <c r="BF228" i="23"/>
  <c r="BF232" i="23"/>
  <c r="BF236" i="23"/>
  <c r="BF240" i="23"/>
  <c r="BF244" i="23"/>
  <c r="BF248" i="23"/>
  <c r="BF252" i="23"/>
  <c r="BF256" i="23"/>
  <c r="BF260" i="23"/>
  <c r="BF264" i="23"/>
  <c r="BF268" i="23"/>
  <c r="BF272" i="23"/>
  <c r="BF276" i="23"/>
  <c r="BF280" i="23"/>
  <c r="BF284" i="23"/>
  <c r="BF288" i="23"/>
  <c r="BF292" i="23"/>
  <c r="BF295" i="23"/>
  <c r="BF296" i="23"/>
  <c r="BF299" i="23"/>
  <c r="BF300" i="23"/>
  <c r="BF303" i="23"/>
  <c r="BF304" i="23"/>
  <c r="BF308" i="23"/>
  <c r="BF312" i="23"/>
  <c r="BF316" i="23"/>
  <c r="BF320" i="23"/>
  <c r="BF324" i="23"/>
  <c r="BF328" i="23"/>
  <c r="BF331" i="23"/>
  <c r="BF332" i="23"/>
  <c r="BF336" i="23"/>
  <c r="BF340" i="23"/>
  <c r="BF344" i="23"/>
  <c r="BF348" i="23"/>
  <c r="BF352" i="23"/>
  <c r="BF356" i="23"/>
  <c r="BF360" i="23"/>
  <c r="BF364" i="23"/>
  <c r="BF368" i="23"/>
  <c r="BF372" i="23"/>
  <c r="BF376" i="23"/>
  <c r="BF380" i="23"/>
  <c r="BF384" i="23"/>
  <c r="BF388" i="23"/>
  <c r="BF392" i="23"/>
  <c r="BF396" i="23"/>
  <c r="BF400" i="23"/>
  <c r="BF404" i="23"/>
  <c r="BF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K19" i="17" s="1"/>
  <c r="I20" i="17"/>
  <c r="L20" i="17" s="1"/>
  <c r="I21" i="17"/>
  <c r="L21" i="17" s="1"/>
  <c r="I22" i="17"/>
  <c r="I23" i="17"/>
  <c r="K23" i="17" s="1"/>
  <c r="I24" i="17"/>
  <c r="K24" i="17" s="1"/>
  <c r="I25" i="17"/>
  <c r="I26" i="17"/>
  <c r="I27" i="17"/>
  <c r="L27" i="17" s="1"/>
  <c r="I28" i="17"/>
  <c r="L28" i="17" s="1"/>
  <c r="I29" i="17"/>
  <c r="I30" i="17"/>
  <c r="I31" i="17"/>
  <c r="K31" i="17" s="1"/>
  <c r="I32" i="17"/>
  <c r="L32" i="17" s="1"/>
  <c r="I33" i="17"/>
  <c r="I34" i="17"/>
  <c r="I35" i="17"/>
  <c r="K35" i="17" s="1"/>
  <c r="I36" i="17"/>
  <c r="L36" i="17" s="1"/>
  <c r="I37" i="17"/>
  <c r="I38" i="17"/>
  <c r="I39" i="17"/>
  <c r="K39" i="17" s="1"/>
  <c r="I40" i="17"/>
  <c r="L40" i="17" s="1"/>
  <c r="I41" i="17"/>
  <c r="I42" i="17"/>
  <c r="I43" i="17"/>
  <c r="K43" i="17" s="1"/>
  <c r="I44" i="17"/>
  <c r="K44" i="17" s="1"/>
  <c r="I45" i="17"/>
  <c r="I46" i="17"/>
  <c r="I47" i="17"/>
  <c r="K47" i="17" s="1"/>
  <c r="I48" i="17"/>
  <c r="L48" i="17" s="1"/>
  <c r="I49" i="17"/>
  <c r="I50" i="17"/>
  <c r="I51" i="17"/>
  <c r="L51" i="17" s="1"/>
  <c r="I52" i="17"/>
  <c r="K52" i="17" s="1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L64" i="17" s="1"/>
  <c r="I65" i="17"/>
  <c r="L65" i="17" s="1"/>
  <c r="I66" i="17"/>
  <c r="I67" i="17"/>
  <c r="K67" i="17" s="1"/>
  <c r="I68" i="17"/>
  <c r="L68" i="17" s="1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L84" i="17" s="1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K99" i="17" s="1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L119" i="17" s="1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K175" i="17" s="1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L207" i="17" s="1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P69" i="12" s="1"/>
  <c r="G74" i="12"/>
  <c r="H74" i="12" s="1"/>
  <c r="D72" i="12"/>
  <c r="D71" i="12"/>
  <c r="D70" i="12"/>
  <c r="D69" i="12"/>
  <c r="D68" i="12"/>
  <c r="D67" i="12"/>
  <c r="D73" i="12"/>
  <c r="I63" i="12"/>
  <c r="P66" i="12" s="1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AZ234" i="23" s="1"/>
  <c r="E408" i="23"/>
  <c r="F408" i="23"/>
  <c r="G408" i="23"/>
  <c r="BC398" i="23" s="1"/>
  <c r="H408" i="23"/>
  <c r="BD99" i="23" s="1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Q8" i="23" l="1"/>
  <c r="BC374" i="23"/>
  <c r="BD341" i="23"/>
  <c r="BC288" i="23"/>
  <c r="BF347" i="23"/>
  <c r="BF351" i="23"/>
  <c r="BF355" i="23"/>
  <c r="BF359" i="23"/>
  <c r="BF363" i="23"/>
  <c r="BF367" i="23"/>
  <c r="BF371" i="23"/>
  <c r="BF375" i="23"/>
  <c r="BF379" i="23"/>
  <c r="BF383" i="23"/>
  <c r="BF387" i="23"/>
  <c r="BF391" i="23"/>
  <c r="BF395" i="23"/>
  <c r="BF399" i="23"/>
  <c r="BF403" i="23"/>
  <c r="BF407" i="23"/>
  <c r="BE131" i="23"/>
  <c r="BC39" i="23"/>
  <c r="BC408" i="23"/>
  <c r="AZ300" i="23"/>
  <c r="AZ282" i="23"/>
  <c r="BC272" i="23"/>
  <c r="BF373" i="23"/>
  <c r="BF377" i="23"/>
  <c r="BF381" i="23"/>
  <c r="BF385" i="23"/>
  <c r="BF389" i="23"/>
  <c r="BF393" i="23"/>
  <c r="BF397" i="23"/>
  <c r="BF401" i="23"/>
  <c r="BA60" i="23"/>
  <c r="BA167" i="23"/>
  <c r="BA198" i="23"/>
  <c r="BA215" i="23"/>
  <c r="BA254" i="23"/>
  <c r="BA277" i="23"/>
  <c r="BA284" i="23"/>
  <c r="BA328" i="23"/>
  <c r="BA354" i="23"/>
  <c r="BA372" i="23"/>
  <c r="BA375" i="23"/>
  <c r="BA382" i="23"/>
  <c r="BA394" i="23"/>
  <c r="BA106" i="23"/>
  <c r="BA116" i="23"/>
  <c r="BA162" i="23"/>
  <c r="BA192" i="23"/>
  <c r="BA216" i="23"/>
  <c r="BA263" i="23"/>
  <c r="BA278" i="23"/>
  <c r="BA321" i="23"/>
  <c r="BA325" i="23"/>
  <c r="BA350" i="23"/>
  <c r="BA380" i="23"/>
  <c r="BA398" i="23"/>
  <c r="BA408" i="23"/>
  <c r="BA352" i="23"/>
  <c r="BA316" i="23"/>
  <c r="BE214" i="23"/>
  <c r="BA400" i="23"/>
  <c r="BD388" i="23"/>
  <c r="BE358" i="23"/>
  <c r="BE330" i="23"/>
  <c r="BA193" i="23"/>
  <c r="BE173" i="23"/>
  <c r="BE13" i="23"/>
  <c r="BA407" i="23"/>
  <c r="BE405" i="23"/>
  <c r="BE403" i="23"/>
  <c r="BA393" i="23"/>
  <c r="BA391" i="23"/>
  <c r="BE389" i="23"/>
  <c r="BA389" i="23"/>
  <c r="BE387" i="23"/>
  <c r="BA387" i="23"/>
  <c r="BE377" i="23"/>
  <c r="BA373" i="23"/>
  <c r="BA371" i="23"/>
  <c r="BE367" i="23"/>
  <c r="BA363" i="23"/>
  <c r="BE357" i="23"/>
  <c r="BE355" i="23"/>
  <c r="BD402" i="23"/>
  <c r="BD369" i="23"/>
  <c r="BA362" i="23"/>
  <c r="BA348" i="23"/>
  <c r="BE338" i="23"/>
  <c r="BE334" i="23"/>
  <c r="BA324" i="23"/>
  <c r="BA318" i="23"/>
  <c r="BE302" i="23"/>
  <c r="BA292" i="23"/>
  <c r="BA288" i="23"/>
  <c r="BD269" i="23"/>
  <c r="BE246" i="23"/>
  <c r="BA230" i="23"/>
  <c r="BA217" i="23"/>
  <c r="BE152" i="23"/>
  <c r="BE34" i="23"/>
  <c r="BE120" i="23"/>
  <c r="BE184" i="23"/>
  <c r="BE194" i="23"/>
  <c r="BE228" i="23"/>
  <c r="BE265" i="23"/>
  <c r="BE270" i="23"/>
  <c r="BE274" i="23"/>
  <c r="BE300" i="23"/>
  <c r="BE308" i="23"/>
  <c r="BE332" i="23"/>
  <c r="BE342" i="23"/>
  <c r="BE359" i="23"/>
  <c r="BE378" i="23"/>
  <c r="BE385" i="23"/>
  <c r="BE390" i="23"/>
  <c r="BE98" i="23"/>
  <c r="BE138" i="23"/>
  <c r="BE155" i="23"/>
  <c r="BE198" i="23"/>
  <c r="BE204" i="23"/>
  <c r="BE212" i="23"/>
  <c r="BE236" i="23"/>
  <c r="BE241" i="23"/>
  <c r="BE266" i="23"/>
  <c r="BE290" i="23"/>
  <c r="BE294" i="23"/>
  <c r="BE298" i="23"/>
  <c r="BE305" i="23"/>
  <c r="BE340" i="23"/>
  <c r="BE364" i="23"/>
  <c r="BE368" i="23"/>
  <c r="BE383" i="23"/>
  <c r="BE394" i="23"/>
  <c r="BE406" i="23"/>
  <c r="BE396" i="23"/>
  <c r="BE366" i="23"/>
  <c r="BA326" i="23"/>
  <c r="BE310" i="23"/>
  <c r="BA260" i="23"/>
  <c r="BA244" i="23"/>
  <c r="BA221" i="23"/>
  <c r="BE94" i="23"/>
  <c r="BA56" i="23"/>
  <c r="BD141" i="23"/>
  <c r="BD218" i="23"/>
  <c r="BD244" i="23"/>
  <c r="BD312" i="23"/>
  <c r="BA396" i="23"/>
  <c r="BE380" i="23"/>
  <c r="AZ335" i="23"/>
  <c r="BA320" i="23"/>
  <c r="BD315" i="23"/>
  <c r="BA264" i="23"/>
  <c r="BA248" i="23"/>
  <c r="BE242" i="23"/>
  <c r="AZ225" i="23"/>
  <c r="BA164" i="23"/>
  <c r="BA122" i="23"/>
  <c r="BE26" i="23"/>
  <c r="BC47" i="23"/>
  <c r="BC127" i="23"/>
  <c r="BC349" i="23"/>
  <c r="BC400" i="23"/>
  <c r="BC177" i="23"/>
  <c r="BC250" i="23"/>
  <c r="BC317" i="23"/>
  <c r="BC372" i="23"/>
  <c r="BA405" i="23"/>
  <c r="BA403" i="23"/>
  <c r="BE399" i="23"/>
  <c r="BC407" i="23"/>
  <c r="BE401" i="23"/>
  <c r="BE392" i="23"/>
  <c r="BA384" i="23"/>
  <c r="BE376" i="23"/>
  <c r="BA361" i="23"/>
  <c r="BE337" i="23"/>
  <c r="BC322" i="23"/>
  <c r="BE311" i="23"/>
  <c r="BE306" i="23"/>
  <c r="BA296" i="23"/>
  <c r="BA291" i="23"/>
  <c r="BA276" i="23"/>
  <c r="BE260" i="23"/>
  <c r="BD251" i="23"/>
  <c r="AZ238" i="23"/>
  <c r="BA222" i="23"/>
  <c r="BE207" i="23"/>
  <c r="BA197" i="23"/>
  <c r="BC190" i="23"/>
  <c r="BA180" i="23"/>
  <c r="BE160" i="23"/>
  <c r="BA151" i="23"/>
  <c r="AZ139" i="23"/>
  <c r="BC118" i="23"/>
  <c r="BE106" i="23"/>
  <c r="BE353" i="23"/>
  <c r="BA349" i="23"/>
  <c r="BA345" i="23"/>
  <c r="BE343" i="23"/>
  <c r="BE335" i="23"/>
  <c r="BA331" i="23"/>
  <c r="BE329" i="23"/>
  <c r="BA327" i="23"/>
  <c r="BA323" i="23"/>
  <c r="BA319" i="23"/>
  <c r="BA317" i="23"/>
  <c r="BA313" i="23"/>
  <c r="BE303" i="23"/>
  <c r="BA293" i="23"/>
  <c r="BE289" i="23"/>
  <c r="BA289" i="23"/>
  <c r="BA287" i="23"/>
  <c r="BA283" i="23"/>
  <c r="BE279" i="23"/>
  <c r="BA273" i="23"/>
  <c r="BA267" i="23"/>
  <c r="BA259" i="23"/>
  <c r="BE257" i="23"/>
  <c r="BA255" i="23"/>
  <c r="BE247" i="23"/>
  <c r="BA245" i="23"/>
  <c r="BA235" i="23"/>
  <c r="BE233" i="23"/>
  <c r="BE231" i="23"/>
  <c r="BA231" i="23"/>
  <c r="BE209" i="23"/>
  <c r="BE199" i="23"/>
  <c r="BA183" i="23"/>
  <c r="BE181" i="23"/>
  <c r="BA177" i="23"/>
  <c r="BE171" i="23"/>
  <c r="BA169" i="23"/>
  <c r="BE157" i="23"/>
  <c r="BA145" i="23"/>
  <c r="BA129" i="23"/>
  <c r="BE117" i="23"/>
  <c r="BA103" i="23"/>
  <c r="BE93" i="23"/>
  <c r="BE75" i="23"/>
  <c r="AZ14" i="23"/>
  <c r="AZ22" i="23"/>
  <c r="AZ30" i="23"/>
  <c r="AZ38" i="23"/>
  <c r="AZ9" i="23"/>
  <c r="AZ12" i="23"/>
  <c r="AZ15" i="23"/>
  <c r="AZ17" i="23"/>
  <c r="AZ20" i="23"/>
  <c r="AZ23" i="23"/>
  <c r="AZ25" i="23"/>
  <c r="AZ28" i="23"/>
  <c r="AZ31" i="23"/>
  <c r="AZ33" i="23"/>
  <c r="AZ36" i="23"/>
  <c r="AZ39" i="23"/>
  <c r="AZ41" i="23"/>
  <c r="AZ44" i="23"/>
  <c r="AZ47" i="23"/>
  <c r="AZ49" i="23"/>
  <c r="AZ52" i="23"/>
  <c r="AZ55" i="23"/>
  <c r="AZ57" i="23"/>
  <c r="AZ60" i="23"/>
  <c r="AZ63" i="23"/>
  <c r="AZ65" i="23"/>
  <c r="AZ68" i="23"/>
  <c r="AZ13" i="23"/>
  <c r="AZ16" i="23"/>
  <c r="AZ27" i="23"/>
  <c r="AZ34" i="23"/>
  <c r="AZ69" i="23"/>
  <c r="AZ70" i="23"/>
  <c r="AZ71" i="23"/>
  <c r="AZ73" i="23"/>
  <c r="AZ76" i="23"/>
  <c r="AZ79" i="23"/>
  <c r="AZ81" i="23"/>
  <c r="AZ84" i="23"/>
  <c r="AZ87" i="23"/>
  <c r="AZ89" i="23"/>
  <c r="AZ92" i="23"/>
  <c r="AZ95" i="23"/>
  <c r="AZ19" i="23"/>
  <c r="AZ26" i="23"/>
  <c r="AZ37" i="23"/>
  <c r="AZ40" i="23"/>
  <c r="AZ45" i="23"/>
  <c r="AZ46" i="23"/>
  <c r="AZ48" i="23"/>
  <c r="AZ50" i="23"/>
  <c r="AZ51" i="23"/>
  <c r="AZ74" i="23"/>
  <c r="AZ82" i="23"/>
  <c r="AZ90" i="23"/>
  <c r="AZ35" i="23"/>
  <c r="AZ42" i="23"/>
  <c r="AZ53" i="23"/>
  <c r="AZ59" i="23"/>
  <c r="AZ72" i="23"/>
  <c r="AZ75" i="23"/>
  <c r="AZ94" i="23"/>
  <c r="AZ102" i="23"/>
  <c r="AZ110" i="23"/>
  <c r="AZ118" i="23"/>
  <c r="AZ126" i="23"/>
  <c r="AZ134" i="23"/>
  <c r="AZ142" i="23"/>
  <c r="AZ150" i="23"/>
  <c r="AZ158" i="23"/>
  <c r="AZ166" i="23"/>
  <c r="AZ174" i="23"/>
  <c r="AZ182" i="23"/>
  <c r="AZ190" i="23"/>
  <c r="AZ18" i="23"/>
  <c r="AZ43" i="23"/>
  <c r="AZ61" i="23"/>
  <c r="AZ67" i="23"/>
  <c r="AZ86" i="23"/>
  <c r="AZ93" i="23"/>
  <c r="AZ96" i="23"/>
  <c r="AZ97" i="23"/>
  <c r="AZ100" i="23"/>
  <c r="AZ103" i="23"/>
  <c r="AZ105" i="23"/>
  <c r="AZ108" i="23"/>
  <c r="AZ111" i="23"/>
  <c r="AZ113" i="23"/>
  <c r="AZ116" i="23"/>
  <c r="AZ119" i="23"/>
  <c r="AZ121" i="23"/>
  <c r="AZ124" i="23"/>
  <c r="AZ127" i="23"/>
  <c r="AZ129" i="23"/>
  <c r="AZ132" i="23"/>
  <c r="AZ135" i="23"/>
  <c r="AZ137" i="23"/>
  <c r="AZ140" i="23"/>
  <c r="AZ143" i="23"/>
  <c r="AZ145" i="23"/>
  <c r="AZ148" i="23"/>
  <c r="AZ151" i="23"/>
  <c r="AZ153" i="23"/>
  <c r="AZ156" i="23"/>
  <c r="AZ159" i="23"/>
  <c r="AZ161" i="23"/>
  <c r="AZ164" i="23"/>
  <c r="AZ167" i="23"/>
  <c r="AZ169" i="23"/>
  <c r="AZ172" i="23"/>
  <c r="AZ175" i="23"/>
  <c r="AZ177" i="23"/>
  <c r="AZ180" i="23"/>
  <c r="AZ183" i="23"/>
  <c r="AZ185" i="23"/>
  <c r="AZ188" i="23"/>
  <c r="AZ191" i="23"/>
  <c r="AZ10" i="23"/>
  <c r="AZ24" i="23"/>
  <c r="AZ58" i="23"/>
  <c r="AZ64" i="23"/>
  <c r="AZ99" i="23"/>
  <c r="AZ106" i="23"/>
  <c r="AZ117" i="23"/>
  <c r="AZ120" i="23"/>
  <c r="AZ131" i="23"/>
  <c r="AZ138" i="23"/>
  <c r="AZ149" i="23"/>
  <c r="AZ152" i="23"/>
  <c r="AZ163" i="23"/>
  <c r="AZ170" i="23"/>
  <c r="AZ181" i="23"/>
  <c r="AZ184" i="23"/>
  <c r="AZ192" i="23"/>
  <c r="AZ195" i="23"/>
  <c r="AZ197" i="23"/>
  <c r="AZ200" i="23"/>
  <c r="AZ203" i="23"/>
  <c r="AZ205" i="23"/>
  <c r="AZ208" i="23"/>
  <c r="AZ211" i="23"/>
  <c r="AZ213" i="23"/>
  <c r="AZ216" i="23"/>
  <c r="AZ219" i="23"/>
  <c r="AZ221" i="23"/>
  <c r="AZ224" i="23"/>
  <c r="AZ227" i="23"/>
  <c r="AZ229" i="23"/>
  <c r="AZ232" i="23"/>
  <c r="AZ235" i="23"/>
  <c r="AZ237" i="23"/>
  <c r="AZ240" i="23"/>
  <c r="AZ243" i="23"/>
  <c r="AZ245" i="23"/>
  <c r="AZ248" i="23"/>
  <c r="AZ251" i="23"/>
  <c r="AZ253" i="23"/>
  <c r="AZ256" i="23"/>
  <c r="AZ259" i="23"/>
  <c r="AZ261" i="23"/>
  <c r="AZ264" i="23"/>
  <c r="AZ267" i="23"/>
  <c r="AZ269" i="23"/>
  <c r="AZ272" i="23"/>
  <c r="AZ275" i="23"/>
  <c r="AZ277" i="23"/>
  <c r="AZ280" i="23"/>
  <c r="AZ283" i="23"/>
  <c r="AZ285" i="23"/>
  <c r="AZ288" i="23"/>
  <c r="AZ291" i="23"/>
  <c r="AZ293" i="23"/>
  <c r="AZ296" i="23"/>
  <c r="AZ299" i="23"/>
  <c r="AZ301" i="23"/>
  <c r="AZ304" i="23"/>
  <c r="AZ307" i="23"/>
  <c r="AZ309" i="23"/>
  <c r="AZ312" i="23"/>
  <c r="AZ315" i="23"/>
  <c r="AZ317" i="23"/>
  <c r="AZ320" i="23"/>
  <c r="AZ323" i="23"/>
  <c r="AZ325" i="23"/>
  <c r="AZ328" i="23"/>
  <c r="AZ331" i="23"/>
  <c r="AZ333" i="23"/>
  <c r="AZ336" i="23"/>
  <c r="AZ339" i="23"/>
  <c r="AZ341" i="23"/>
  <c r="AZ344" i="23"/>
  <c r="AZ347" i="23"/>
  <c r="AZ349" i="23"/>
  <c r="AZ354" i="23"/>
  <c r="AZ356" i="23"/>
  <c r="AZ363" i="23"/>
  <c r="AZ365" i="23"/>
  <c r="AZ370" i="23"/>
  <c r="AZ372" i="23"/>
  <c r="AZ379" i="23"/>
  <c r="AZ21" i="23"/>
  <c r="AZ32" i="23"/>
  <c r="AZ54" i="23"/>
  <c r="AZ80" i="23"/>
  <c r="AZ98" i="23"/>
  <c r="AZ107" i="23"/>
  <c r="AZ123" i="23"/>
  <c r="AZ136" i="23"/>
  <c r="AZ141" i="23"/>
  <c r="AZ146" i="23"/>
  <c r="AZ157" i="23"/>
  <c r="AZ186" i="23"/>
  <c r="AZ209" i="23"/>
  <c r="AZ210" i="23"/>
  <c r="AZ212" i="23"/>
  <c r="AZ214" i="23"/>
  <c r="AZ215" i="23"/>
  <c r="AZ241" i="23"/>
  <c r="AZ242" i="23"/>
  <c r="AZ244" i="23"/>
  <c r="AZ246" i="23"/>
  <c r="AZ247" i="23"/>
  <c r="AZ273" i="23"/>
  <c r="AZ274" i="23"/>
  <c r="AZ276" i="23"/>
  <c r="AZ278" i="23"/>
  <c r="AZ279" i="23"/>
  <c r="AZ11" i="23"/>
  <c r="AZ56" i="23"/>
  <c r="AZ62" i="23"/>
  <c r="AZ66" i="23"/>
  <c r="AZ77" i="23"/>
  <c r="AZ88" i="23"/>
  <c r="AZ104" i="23"/>
  <c r="AZ109" i="23"/>
  <c r="AZ114" i="23"/>
  <c r="AZ125" i="23"/>
  <c r="AZ130" i="23"/>
  <c r="AZ154" i="23"/>
  <c r="AZ165" i="23"/>
  <c r="AZ178" i="23"/>
  <c r="AZ199" i="23"/>
  <c r="AZ204" i="23"/>
  <c r="AZ223" i="23"/>
  <c r="AZ228" i="23"/>
  <c r="AZ233" i="23"/>
  <c r="AZ252" i="23"/>
  <c r="AZ257" i="23"/>
  <c r="AZ266" i="23"/>
  <c r="AZ270" i="23"/>
  <c r="AZ281" i="23"/>
  <c r="AZ290" i="23"/>
  <c r="AZ294" i="23"/>
  <c r="AZ305" i="23"/>
  <c r="AZ306" i="23"/>
  <c r="AZ308" i="23"/>
  <c r="AZ310" i="23"/>
  <c r="AZ311" i="23"/>
  <c r="AZ337" i="23"/>
  <c r="AZ338" i="23"/>
  <c r="AZ340" i="23"/>
  <c r="AZ342" i="23"/>
  <c r="AZ343" i="23"/>
  <c r="AZ357" i="23"/>
  <c r="AZ358" i="23"/>
  <c r="AZ359" i="23"/>
  <c r="AZ367" i="23"/>
  <c r="AZ368" i="23"/>
  <c r="AZ377" i="23"/>
  <c r="AZ378" i="23"/>
  <c r="AZ381" i="23"/>
  <c r="AZ386" i="23"/>
  <c r="AZ388" i="23"/>
  <c r="AZ395" i="23"/>
  <c r="AZ397" i="23"/>
  <c r="AZ402" i="23"/>
  <c r="AZ404" i="23"/>
  <c r="AZ408" i="23"/>
  <c r="AZ160" i="23"/>
  <c r="AZ162" i="23"/>
  <c r="AZ171" i="23"/>
  <c r="AZ176" i="23"/>
  <c r="AZ189" i="23"/>
  <c r="AZ193" i="23"/>
  <c r="AZ202" i="23"/>
  <c r="AZ206" i="23"/>
  <c r="AZ239" i="23"/>
  <c r="AZ250" i="23"/>
  <c r="AZ254" i="23"/>
  <c r="AZ263" i="23"/>
  <c r="AZ287" i="23"/>
  <c r="AZ297" i="23"/>
  <c r="AZ321" i="23"/>
  <c r="AZ322" i="23"/>
  <c r="AZ324" i="23"/>
  <c r="AZ327" i="23"/>
  <c r="AZ351" i="23"/>
  <c r="AZ352" i="23"/>
  <c r="AZ361" i="23"/>
  <c r="AZ375" i="23"/>
  <c r="AZ380" i="23"/>
  <c r="AZ387" i="23"/>
  <c r="AZ389" i="23"/>
  <c r="AZ396" i="23"/>
  <c r="AZ403" i="23"/>
  <c r="AZ405" i="23"/>
  <c r="AZ29" i="23"/>
  <c r="AZ78" i="23"/>
  <c r="AZ83" i="23"/>
  <c r="AZ101" i="23"/>
  <c r="AZ128" i="23"/>
  <c r="AZ133" i="23"/>
  <c r="AZ147" i="23"/>
  <c r="AZ168" i="23"/>
  <c r="AZ179" i="23"/>
  <c r="AZ194" i="23"/>
  <c r="AZ198" i="23"/>
  <c r="AZ207" i="23"/>
  <c r="AZ218" i="23"/>
  <c r="AZ222" i="23"/>
  <c r="AZ231" i="23"/>
  <c r="AZ236" i="23"/>
  <c r="AZ255" i="23"/>
  <c r="AZ260" i="23"/>
  <c r="AZ265" i="23"/>
  <c r="AZ284" i="23"/>
  <c r="AZ289" i="23"/>
  <c r="AZ298" i="23"/>
  <c r="AZ313" i="23"/>
  <c r="AZ314" i="23"/>
  <c r="AZ316" i="23"/>
  <c r="AZ318" i="23"/>
  <c r="AZ319" i="23"/>
  <c r="AZ345" i="23"/>
  <c r="AZ346" i="23"/>
  <c r="AZ348" i="23"/>
  <c r="AZ350" i="23"/>
  <c r="AZ360" i="23"/>
  <c r="AZ369" i="23"/>
  <c r="AZ371" i="23"/>
  <c r="AZ382" i="23"/>
  <c r="AZ384" i="23"/>
  <c r="AZ391" i="23"/>
  <c r="AZ393" i="23"/>
  <c r="AZ398" i="23"/>
  <c r="AZ400" i="23"/>
  <c r="AZ407" i="23"/>
  <c r="AZ112" i="23"/>
  <c r="AZ115" i="23"/>
  <c r="AZ122" i="23"/>
  <c r="AZ155" i="23"/>
  <c r="AZ173" i="23"/>
  <c r="AZ187" i="23"/>
  <c r="AZ217" i="23"/>
  <c r="AZ226" i="23"/>
  <c r="AZ230" i="23"/>
  <c r="AZ268" i="23"/>
  <c r="AZ292" i="23"/>
  <c r="AZ326" i="23"/>
  <c r="AZ362" i="23"/>
  <c r="AZ373" i="23"/>
  <c r="AZ374" i="23"/>
  <c r="AZ394" i="23"/>
  <c r="BD404" i="23"/>
  <c r="AZ392" i="23"/>
  <c r="AZ390" i="23"/>
  <c r="AZ385" i="23"/>
  <c r="BD381" i="23"/>
  <c r="AZ355" i="23"/>
  <c r="BD344" i="23"/>
  <c r="AZ332" i="23"/>
  <c r="AZ330" i="23"/>
  <c r="BD319" i="23"/>
  <c r="AZ302" i="23"/>
  <c r="BD293" i="23"/>
  <c r="AZ91" i="23"/>
  <c r="AZ406" i="23"/>
  <c r="AZ401" i="23"/>
  <c r="BD397" i="23"/>
  <c r="BD395" i="23"/>
  <c r="BC393" i="23"/>
  <c r="AZ383" i="23"/>
  <c r="AZ376" i="23"/>
  <c r="BD371" i="23"/>
  <c r="AZ366" i="23"/>
  <c r="BC351" i="23"/>
  <c r="BD346" i="23"/>
  <c r="AZ334" i="23"/>
  <c r="AZ329" i="23"/>
  <c r="BC318" i="23"/>
  <c r="BD316" i="23"/>
  <c r="BD313" i="23"/>
  <c r="BD273" i="23"/>
  <c r="AZ271" i="23"/>
  <c r="BD268" i="23"/>
  <c r="AZ262" i="23"/>
  <c r="BC259" i="23"/>
  <c r="AZ249" i="23"/>
  <c r="BC245" i="23"/>
  <c r="BC243" i="23"/>
  <c r="BD240" i="23"/>
  <c r="BD211" i="23"/>
  <c r="BC206" i="23"/>
  <c r="BD202" i="23"/>
  <c r="AZ196" i="23"/>
  <c r="BC148" i="23"/>
  <c r="BD9" i="23"/>
  <c r="BD12" i="23"/>
  <c r="BD15" i="23"/>
  <c r="BD17" i="23"/>
  <c r="BD20" i="23"/>
  <c r="BD23" i="23"/>
  <c r="BD25" i="23"/>
  <c r="BD28" i="23"/>
  <c r="BD31" i="23"/>
  <c r="BD33" i="23"/>
  <c r="BD36" i="23"/>
  <c r="BD39" i="23"/>
  <c r="BD41" i="23"/>
  <c r="BD10" i="23"/>
  <c r="BD18" i="23"/>
  <c r="BD26" i="23"/>
  <c r="BD34" i="23"/>
  <c r="BD42" i="23"/>
  <c r="BD50" i="23"/>
  <c r="BD58" i="23"/>
  <c r="BD66" i="23"/>
  <c r="BD14" i="23"/>
  <c r="BD21" i="23"/>
  <c r="BD24" i="23"/>
  <c r="BD35" i="23"/>
  <c r="BD49" i="23"/>
  <c r="BD52" i="23"/>
  <c r="BD53" i="23"/>
  <c r="BD54" i="23"/>
  <c r="BD55" i="23"/>
  <c r="BD56" i="23"/>
  <c r="BD59" i="23"/>
  <c r="BD74" i="23"/>
  <c r="BD82" i="23"/>
  <c r="BD90" i="23"/>
  <c r="BD13" i="23"/>
  <c r="BD16" i="23"/>
  <c r="BD27" i="23"/>
  <c r="BD38" i="23"/>
  <c r="BD57" i="23"/>
  <c r="BD60" i="23"/>
  <c r="BD61" i="23"/>
  <c r="BD62" i="23"/>
  <c r="BD63" i="23"/>
  <c r="BD64" i="23"/>
  <c r="BD67" i="23"/>
  <c r="BD72" i="23"/>
  <c r="BD75" i="23"/>
  <c r="BD77" i="23"/>
  <c r="BD80" i="23"/>
  <c r="BD83" i="23"/>
  <c r="BD85" i="23"/>
  <c r="BD88" i="23"/>
  <c r="BD91" i="23"/>
  <c r="BD93" i="23"/>
  <c r="BD96" i="23"/>
  <c r="BD11" i="23"/>
  <c r="BD22" i="23"/>
  <c r="BD30" i="23"/>
  <c r="BD37" i="23"/>
  <c r="BD40" i="23"/>
  <c r="BD44" i="23"/>
  <c r="BD51" i="23"/>
  <c r="BD68" i="23"/>
  <c r="BD70" i="23"/>
  <c r="BD81" i="23"/>
  <c r="BD84" i="23"/>
  <c r="BD95" i="23"/>
  <c r="BD97" i="23"/>
  <c r="BD100" i="23"/>
  <c r="BD103" i="23"/>
  <c r="BD105" i="23"/>
  <c r="BD108" i="23"/>
  <c r="BD111" i="23"/>
  <c r="BD113" i="23"/>
  <c r="BD116" i="23"/>
  <c r="BD119" i="23"/>
  <c r="BD121" i="23"/>
  <c r="BD124" i="23"/>
  <c r="BD127" i="23"/>
  <c r="BD129" i="23"/>
  <c r="BD132" i="23"/>
  <c r="BD135" i="23"/>
  <c r="BD137" i="23"/>
  <c r="BD140" i="23"/>
  <c r="BD143" i="23"/>
  <c r="BD145" i="23"/>
  <c r="BD148" i="23"/>
  <c r="BD151" i="23"/>
  <c r="BD153" i="23"/>
  <c r="BD156" i="23"/>
  <c r="BD159" i="23"/>
  <c r="BD161" i="23"/>
  <c r="BD164" i="23"/>
  <c r="BD167" i="23"/>
  <c r="BD169" i="23"/>
  <c r="BD172" i="23"/>
  <c r="BD175" i="23"/>
  <c r="BD177" i="23"/>
  <c r="BD180" i="23"/>
  <c r="BD183" i="23"/>
  <c r="BD185" i="23"/>
  <c r="BD188" i="23"/>
  <c r="BD191" i="23"/>
  <c r="BD46" i="23"/>
  <c r="BD48" i="23"/>
  <c r="BD73" i="23"/>
  <c r="BD76" i="23"/>
  <c r="BD87" i="23"/>
  <c r="BD94" i="23"/>
  <c r="BD98" i="23"/>
  <c r="BD106" i="23"/>
  <c r="BD114" i="23"/>
  <c r="BD122" i="23"/>
  <c r="BD130" i="23"/>
  <c r="BD138" i="23"/>
  <c r="BD146" i="23"/>
  <c r="BD154" i="23"/>
  <c r="BD162" i="23"/>
  <c r="BD170" i="23"/>
  <c r="BD178" i="23"/>
  <c r="BD186" i="23"/>
  <c r="BD19" i="23"/>
  <c r="BD32" i="23"/>
  <c r="BD47" i="23"/>
  <c r="BD78" i="23"/>
  <c r="BD86" i="23"/>
  <c r="BD107" i="23"/>
  <c r="BD118" i="23"/>
  <c r="BD125" i="23"/>
  <c r="BD128" i="23"/>
  <c r="BD139" i="23"/>
  <c r="BD150" i="23"/>
  <c r="BD157" i="23"/>
  <c r="BD160" i="23"/>
  <c r="BD171" i="23"/>
  <c r="BD182" i="23"/>
  <c r="BD189" i="23"/>
  <c r="BD198" i="23"/>
  <c r="BD206" i="23"/>
  <c r="BD214" i="23"/>
  <c r="BD222" i="23"/>
  <c r="BD230" i="23"/>
  <c r="BD238" i="23"/>
  <c r="BD246" i="23"/>
  <c r="BD254" i="23"/>
  <c r="BD262" i="23"/>
  <c r="BD270" i="23"/>
  <c r="BD278" i="23"/>
  <c r="BD286" i="23"/>
  <c r="BD294" i="23"/>
  <c r="BD302" i="23"/>
  <c r="BD310" i="23"/>
  <c r="BD318" i="23"/>
  <c r="BD326" i="23"/>
  <c r="BD334" i="23"/>
  <c r="BD342" i="23"/>
  <c r="BD350" i="23"/>
  <c r="BD352" i="23"/>
  <c r="BD359" i="23"/>
  <c r="BD361" i="23"/>
  <c r="BD366" i="23"/>
  <c r="BD368" i="23"/>
  <c r="BD375" i="23"/>
  <c r="BD377" i="23"/>
  <c r="BD65" i="23"/>
  <c r="BD69" i="23"/>
  <c r="BD92" i="23"/>
  <c r="BD101" i="23"/>
  <c r="BD110" i="23"/>
  <c r="BD112" i="23"/>
  <c r="BD115" i="23"/>
  <c r="BD117" i="23"/>
  <c r="BD126" i="23"/>
  <c r="BD155" i="23"/>
  <c r="BD166" i="23"/>
  <c r="BD168" i="23"/>
  <c r="BD173" i="23"/>
  <c r="BD184" i="23"/>
  <c r="BD192" i="23"/>
  <c r="BD193" i="23"/>
  <c r="BD194" i="23"/>
  <c r="BD195" i="23"/>
  <c r="BD196" i="23"/>
  <c r="BD199" i="23"/>
  <c r="BD221" i="23"/>
  <c r="BD224" i="23"/>
  <c r="BD225" i="23"/>
  <c r="BD226" i="23"/>
  <c r="BD227" i="23"/>
  <c r="BD228" i="23"/>
  <c r="BD231" i="23"/>
  <c r="BD253" i="23"/>
  <c r="BD256" i="23"/>
  <c r="BD257" i="23"/>
  <c r="BD258" i="23"/>
  <c r="BD259" i="23"/>
  <c r="BD260" i="23"/>
  <c r="BD263" i="23"/>
  <c r="BD285" i="23"/>
  <c r="BD288" i="23"/>
  <c r="BD289" i="23"/>
  <c r="BD290" i="23"/>
  <c r="BD291" i="23"/>
  <c r="BD292" i="23"/>
  <c r="BD295" i="23"/>
  <c r="BD43" i="23"/>
  <c r="BD45" i="23"/>
  <c r="BD89" i="23"/>
  <c r="BD104" i="23"/>
  <c r="BD123" i="23"/>
  <c r="BD144" i="23"/>
  <c r="BD158" i="23"/>
  <c r="BD163" i="23"/>
  <c r="BD174" i="23"/>
  <c r="BD190" i="23"/>
  <c r="BD197" i="23"/>
  <c r="BD201" i="23"/>
  <c r="BD210" i="23"/>
  <c r="BD215" i="23"/>
  <c r="BD216" i="23"/>
  <c r="BD217" i="23"/>
  <c r="BD234" i="23"/>
  <c r="BD243" i="23"/>
  <c r="BD245" i="23"/>
  <c r="BD250" i="23"/>
  <c r="BD267" i="23"/>
  <c r="BD271" i="23"/>
  <c r="BD272" i="23"/>
  <c r="BD276" i="23"/>
  <c r="BD283" i="23"/>
  <c r="BD287" i="23"/>
  <c r="BD296" i="23"/>
  <c r="BD317" i="23"/>
  <c r="BD320" i="23"/>
  <c r="BD321" i="23"/>
  <c r="BD322" i="23"/>
  <c r="BD323" i="23"/>
  <c r="BD324" i="23"/>
  <c r="BD327" i="23"/>
  <c r="BD349" i="23"/>
  <c r="BD351" i="23"/>
  <c r="BD362" i="23"/>
  <c r="BD372" i="23"/>
  <c r="BD373" i="23"/>
  <c r="BD374" i="23"/>
  <c r="BD382" i="23"/>
  <c r="BD384" i="23"/>
  <c r="BD391" i="23"/>
  <c r="BD393" i="23"/>
  <c r="BD398" i="23"/>
  <c r="BD400" i="23"/>
  <c r="BD407" i="23"/>
  <c r="BD29" i="23"/>
  <c r="BD102" i="23"/>
  <c r="BD133" i="23"/>
  <c r="BD147" i="23"/>
  <c r="BD179" i="23"/>
  <c r="BD203" i="23"/>
  <c r="BD207" i="23"/>
  <c r="BD208" i="23"/>
  <c r="BD212" i="23"/>
  <c r="BD223" i="23"/>
  <c r="BD232" i="23"/>
  <c r="BD241" i="23"/>
  <c r="BD252" i="23"/>
  <c r="BD261" i="23"/>
  <c r="BD274" i="23"/>
  <c r="BD279" i="23"/>
  <c r="BD280" i="23"/>
  <c r="BD301" i="23"/>
  <c r="BD305" i="23"/>
  <c r="BD307" i="23"/>
  <c r="BD311" i="23"/>
  <c r="BD337" i="23"/>
  <c r="BD339" i="23"/>
  <c r="BD343" i="23"/>
  <c r="BD356" i="23"/>
  <c r="BD357" i="23"/>
  <c r="BD378" i="23"/>
  <c r="BD385" i="23"/>
  <c r="BD390" i="23"/>
  <c r="BD392" i="23"/>
  <c r="BD401" i="23"/>
  <c r="BD406" i="23"/>
  <c r="BD142" i="23"/>
  <c r="BD149" i="23"/>
  <c r="BD152" i="23"/>
  <c r="BD165" i="23"/>
  <c r="BD181" i="23"/>
  <c r="BD200" i="23"/>
  <c r="BD204" i="23"/>
  <c r="BD205" i="23"/>
  <c r="BD209" i="23"/>
  <c r="BD220" i="23"/>
  <c r="BD229" i="23"/>
  <c r="BD233" i="23"/>
  <c r="BD242" i="23"/>
  <c r="BD247" i="23"/>
  <c r="BD248" i="23"/>
  <c r="BD249" i="23"/>
  <c r="BD266" i="23"/>
  <c r="BD275" i="23"/>
  <c r="BD277" i="23"/>
  <c r="BD282" i="23"/>
  <c r="BD299" i="23"/>
  <c r="BD300" i="23"/>
  <c r="BD303" i="23"/>
  <c r="BD325" i="23"/>
  <c r="BD328" i="23"/>
  <c r="BD329" i="23"/>
  <c r="BD330" i="23"/>
  <c r="BD331" i="23"/>
  <c r="BD332" i="23"/>
  <c r="BD335" i="23"/>
  <c r="BD353" i="23"/>
  <c r="BD354" i="23"/>
  <c r="BD355" i="23"/>
  <c r="BD363" i="23"/>
  <c r="BD364" i="23"/>
  <c r="BD376" i="23"/>
  <c r="BD380" i="23"/>
  <c r="BD387" i="23"/>
  <c r="BD389" i="23"/>
  <c r="BD394" i="23"/>
  <c r="BD396" i="23"/>
  <c r="BD403" i="23"/>
  <c r="BD405" i="23"/>
  <c r="BD408" i="23"/>
  <c r="BD79" i="23"/>
  <c r="BD120" i="23"/>
  <c r="BD131" i="23"/>
  <c r="BD136" i="23"/>
  <c r="BD219" i="23"/>
  <c r="BD236" i="23"/>
  <c r="BD237" i="23"/>
  <c r="BD265" i="23"/>
  <c r="BD281" i="23"/>
  <c r="BD298" i="23"/>
  <c r="BD304" i="23"/>
  <c r="BD306" i="23"/>
  <c r="BD308" i="23"/>
  <c r="BD333" i="23"/>
  <c r="BD336" i="23"/>
  <c r="BD338" i="23"/>
  <c r="BD340" i="23"/>
  <c r="BD358" i="23"/>
  <c r="BD365" i="23"/>
  <c r="BD367" i="23"/>
  <c r="BD383" i="23"/>
  <c r="BD399" i="23"/>
  <c r="BD379" i="23"/>
  <c r="AZ364" i="23"/>
  <c r="BD347" i="23"/>
  <c r="BD314" i="23"/>
  <c r="BD284" i="23"/>
  <c r="BD255" i="23"/>
  <c r="AZ144" i="23"/>
  <c r="BD109" i="23"/>
  <c r="BD71" i="23"/>
  <c r="BC10" i="23"/>
  <c r="BC18" i="23"/>
  <c r="BC26" i="23"/>
  <c r="BC34" i="23"/>
  <c r="BC42" i="23"/>
  <c r="BC11" i="23"/>
  <c r="BC13" i="23"/>
  <c r="BC16" i="23"/>
  <c r="BC19" i="23"/>
  <c r="BC21" i="23"/>
  <c r="BC24" i="23"/>
  <c r="BC27" i="23"/>
  <c r="BC29" i="23"/>
  <c r="BC32" i="23"/>
  <c r="BC35" i="23"/>
  <c r="BC37" i="23"/>
  <c r="BC40" i="23"/>
  <c r="BC43" i="23"/>
  <c r="BC45" i="23"/>
  <c r="BC48" i="23"/>
  <c r="BC51" i="23"/>
  <c r="BC53" i="23"/>
  <c r="BC56" i="23"/>
  <c r="BC59" i="23"/>
  <c r="BC61" i="23"/>
  <c r="BC64" i="23"/>
  <c r="BC67" i="23"/>
  <c r="BC69" i="23"/>
  <c r="BC25" i="23"/>
  <c r="BC28" i="23"/>
  <c r="BC31" i="23"/>
  <c r="BC38" i="23"/>
  <c r="BC57" i="23"/>
  <c r="BC58" i="23"/>
  <c r="BC60" i="23"/>
  <c r="BC62" i="23"/>
  <c r="BC63" i="23"/>
  <c r="BC72" i="23"/>
  <c r="BC75" i="23"/>
  <c r="BC77" i="23"/>
  <c r="BC80" i="23"/>
  <c r="BC83" i="23"/>
  <c r="BC85" i="23"/>
  <c r="BC88" i="23"/>
  <c r="BC91" i="23"/>
  <c r="BC93" i="23"/>
  <c r="BC96" i="23"/>
  <c r="BC17" i="23"/>
  <c r="BC20" i="23"/>
  <c r="BC23" i="23"/>
  <c r="BC30" i="23"/>
  <c r="BC65" i="23"/>
  <c r="BC66" i="23"/>
  <c r="BC68" i="23"/>
  <c r="BC70" i="23"/>
  <c r="BC78" i="23"/>
  <c r="BC86" i="23"/>
  <c r="BC94" i="23"/>
  <c r="BC14" i="23"/>
  <c r="BC46" i="23"/>
  <c r="BC49" i="23"/>
  <c r="BC73" i="23"/>
  <c r="BC76" i="23"/>
  <c r="BC87" i="23"/>
  <c r="BC98" i="23"/>
  <c r="BC106" i="23"/>
  <c r="BC114" i="23"/>
  <c r="BC122" i="23"/>
  <c r="BC130" i="23"/>
  <c r="BC138" i="23"/>
  <c r="BC146" i="23"/>
  <c r="BC154" i="23"/>
  <c r="BC162" i="23"/>
  <c r="BC170" i="23"/>
  <c r="BC178" i="23"/>
  <c r="BC186" i="23"/>
  <c r="BC9" i="23"/>
  <c r="BC12" i="23"/>
  <c r="BC15" i="23"/>
  <c r="BC55" i="23"/>
  <c r="BC79" i="23"/>
  <c r="BC90" i="23"/>
  <c r="BC99" i="23"/>
  <c r="BC101" i="23"/>
  <c r="BC104" i="23"/>
  <c r="BC107" i="23"/>
  <c r="BC109" i="23"/>
  <c r="BC112" i="23"/>
  <c r="BC115" i="23"/>
  <c r="BC117" i="23"/>
  <c r="BC120" i="23"/>
  <c r="BC123" i="23"/>
  <c r="BC125" i="23"/>
  <c r="BC128" i="23"/>
  <c r="BC131" i="23"/>
  <c r="BC133" i="23"/>
  <c r="BC136" i="23"/>
  <c r="BC139" i="23"/>
  <c r="BC141" i="23"/>
  <c r="BC144" i="23"/>
  <c r="BC147" i="23"/>
  <c r="BC149" i="23"/>
  <c r="BC152" i="23"/>
  <c r="BC155" i="23"/>
  <c r="BC157" i="23"/>
  <c r="BC160" i="23"/>
  <c r="BC163" i="23"/>
  <c r="BC165" i="23"/>
  <c r="BC168" i="23"/>
  <c r="BC171" i="23"/>
  <c r="BC173" i="23"/>
  <c r="BC176" i="23"/>
  <c r="BC179" i="23"/>
  <c r="BC181" i="23"/>
  <c r="BC184" i="23"/>
  <c r="BC187" i="23"/>
  <c r="BC189" i="23"/>
  <c r="BC36" i="23"/>
  <c r="BC54" i="23"/>
  <c r="BC81" i="23"/>
  <c r="BC84" i="23"/>
  <c r="BC97" i="23"/>
  <c r="BC100" i="23"/>
  <c r="BC103" i="23"/>
  <c r="BC110" i="23"/>
  <c r="BC129" i="23"/>
  <c r="BC132" i="23"/>
  <c r="BC135" i="23"/>
  <c r="BC142" i="23"/>
  <c r="BC161" i="23"/>
  <c r="BC164" i="23"/>
  <c r="BC167" i="23"/>
  <c r="BC174" i="23"/>
  <c r="BC193" i="23"/>
  <c r="BC196" i="23"/>
  <c r="BC199" i="23"/>
  <c r="BC201" i="23"/>
  <c r="BC204" i="23"/>
  <c r="BC207" i="23"/>
  <c r="BC209" i="23"/>
  <c r="BC212" i="23"/>
  <c r="BC215" i="23"/>
  <c r="BC217" i="23"/>
  <c r="BC220" i="23"/>
  <c r="BC223" i="23"/>
  <c r="BC225" i="23"/>
  <c r="BC228" i="23"/>
  <c r="BC231" i="23"/>
  <c r="BC233" i="23"/>
  <c r="BC236" i="23"/>
  <c r="BC239" i="23"/>
  <c r="BC241" i="23"/>
  <c r="BC244" i="23"/>
  <c r="BC247" i="23"/>
  <c r="BC249" i="23"/>
  <c r="BC252" i="23"/>
  <c r="BC255" i="23"/>
  <c r="BC257" i="23"/>
  <c r="BC260" i="23"/>
  <c r="BC263" i="23"/>
  <c r="BC265" i="23"/>
  <c r="BC268" i="23"/>
  <c r="BC271" i="23"/>
  <c r="BC273" i="23"/>
  <c r="BC276" i="23"/>
  <c r="BC279" i="23"/>
  <c r="BC281" i="23"/>
  <c r="BC284" i="23"/>
  <c r="BC287" i="23"/>
  <c r="BC289" i="23"/>
  <c r="BC292" i="23"/>
  <c r="BC295" i="23"/>
  <c r="BC297" i="23"/>
  <c r="BC300" i="23"/>
  <c r="BC303" i="23"/>
  <c r="BC305" i="23"/>
  <c r="BC308" i="23"/>
  <c r="BC311" i="23"/>
  <c r="BC313" i="23"/>
  <c r="BC316" i="23"/>
  <c r="BC319" i="23"/>
  <c r="BC321" i="23"/>
  <c r="BC324" i="23"/>
  <c r="BC327" i="23"/>
  <c r="BC329" i="23"/>
  <c r="BC332" i="23"/>
  <c r="BC335" i="23"/>
  <c r="BC337" i="23"/>
  <c r="BC340" i="23"/>
  <c r="BC343" i="23"/>
  <c r="BC345" i="23"/>
  <c r="BC348" i="23"/>
  <c r="BC355" i="23"/>
  <c r="BC357" i="23"/>
  <c r="BC362" i="23"/>
  <c r="BC364" i="23"/>
  <c r="BC371" i="23"/>
  <c r="BC373" i="23"/>
  <c r="BC378" i="23"/>
  <c r="BC41" i="23"/>
  <c r="BC89" i="23"/>
  <c r="BC95" i="23"/>
  <c r="BC113" i="23"/>
  <c r="BC119" i="23"/>
  <c r="BC134" i="23"/>
  <c r="BC137" i="23"/>
  <c r="BC153" i="23"/>
  <c r="BC159" i="23"/>
  <c r="BC175" i="23"/>
  <c r="BC180" i="23"/>
  <c r="BC182" i="23"/>
  <c r="BC197" i="23"/>
  <c r="BC198" i="23"/>
  <c r="BC200" i="23"/>
  <c r="BC202" i="23"/>
  <c r="BC203" i="23"/>
  <c r="BC229" i="23"/>
  <c r="BC230" i="23"/>
  <c r="BC232" i="23"/>
  <c r="BC234" i="23"/>
  <c r="BC235" i="23"/>
  <c r="BC261" i="23"/>
  <c r="BC262" i="23"/>
  <c r="BC264" i="23"/>
  <c r="BC266" i="23"/>
  <c r="BC267" i="23"/>
  <c r="BC293" i="23"/>
  <c r="BC294" i="23"/>
  <c r="BC296" i="23"/>
  <c r="BC298" i="23"/>
  <c r="BC299" i="23"/>
  <c r="BC22" i="23"/>
  <c r="BC50" i="23"/>
  <c r="BC71" i="23"/>
  <c r="BC102" i="23"/>
  <c r="BC105" i="23"/>
  <c r="BC33" i="23"/>
  <c r="BC82" i="23"/>
  <c r="BC92" i="23"/>
  <c r="BC116" i="23"/>
  <c r="BC151" i="23"/>
  <c r="BC156" i="23"/>
  <c r="BC169" i="23"/>
  <c r="BC172" i="23"/>
  <c r="BC183" i="23"/>
  <c r="BC185" i="23"/>
  <c r="BC188" i="23"/>
  <c r="BC192" i="23"/>
  <c r="BC205" i="23"/>
  <c r="BC221" i="23"/>
  <c r="BC238" i="23"/>
  <c r="BC242" i="23"/>
  <c r="BC248" i="23"/>
  <c r="BC254" i="23"/>
  <c r="BC258" i="23"/>
  <c r="BC275" i="23"/>
  <c r="BC277" i="23"/>
  <c r="BC282" i="23"/>
  <c r="BC291" i="23"/>
  <c r="BC325" i="23"/>
  <c r="BC326" i="23"/>
  <c r="BC328" i="23"/>
  <c r="BC330" i="23"/>
  <c r="BC331" i="23"/>
  <c r="BC352" i="23"/>
  <c r="BC353" i="23"/>
  <c r="BC354" i="23"/>
  <c r="BC361" i="23"/>
  <c r="BC363" i="23"/>
  <c r="BC375" i="23"/>
  <c r="BC376" i="23"/>
  <c r="BC380" i="23"/>
  <c r="BC387" i="23"/>
  <c r="BC389" i="23"/>
  <c r="BC394" i="23"/>
  <c r="BC396" i="23"/>
  <c r="BC403" i="23"/>
  <c r="BC405" i="23"/>
  <c r="BC74" i="23"/>
  <c r="BC126" i="23"/>
  <c r="BC166" i="23"/>
  <c r="BC194" i="23"/>
  <c r="BC218" i="23"/>
  <c r="BC251" i="23"/>
  <c r="BC256" i="23"/>
  <c r="BC285" i="23"/>
  <c r="BC309" i="23"/>
  <c r="BC312" i="23"/>
  <c r="BC314" i="23"/>
  <c r="BC315" i="23"/>
  <c r="BC341" i="23"/>
  <c r="BC359" i="23"/>
  <c r="BC369" i="23"/>
  <c r="BC381" i="23"/>
  <c r="BC388" i="23"/>
  <c r="BC395" i="23"/>
  <c r="BC397" i="23"/>
  <c r="BC404" i="23"/>
  <c r="BC44" i="23"/>
  <c r="BC52" i="23"/>
  <c r="BC108" i="23"/>
  <c r="BC111" i="23"/>
  <c r="BC121" i="23"/>
  <c r="BC140" i="23"/>
  <c r="BC191" i="23"/>
  <c r="BC195" i="23"/>
  <c r="BC208" i="23"/>
  <c r="BC214" i="23"/>
  <c r="BC219" i="23"/>
  <c r="BC224" i="23"/>
  <c r="BC237" i="23"/>
  <c r="BC253" i="23"/>
  <c r="BC270" i="23"/>
  <c r="BC274" i="23"/>
  <c r="BC280" i="23"/>
  <c r="BC286" i="23"/>
  <c r="BC290" i="23"/>
  <c r="BC301" i="23"/>
  <c r="BC302" i="23"/>
  <c r="BC304" i="23"/>
  <c r="BC306" i="23"/>
  <c r="BC307" i="23"/>
  <c r="BC333" i="23"/>
  <c r="BC334" i="23"/>
  <c r="BC336" i="23"/>
  <c r="BC338" i="23"/>
  <c r="BC339" i="23"/>
  <c r="BC356" i="23"/>
  <c r="BC358" i="23"/>
  <c r="BC365" i="23"/>
  <c r="BC366" i="23"/>
  <c r="BC367" i="23"/>
  <c r="BC383" i="23"/>
  <c r="BC385" i="23"/>
  <c r="BC390" i="23"/>
  <c r="BC392" i="23"/>
  <c r="BC399" i="23"/>
  <c r="BC401" i="23"/>
  <c r="BC406" i="23"/>
  <c r="BC124" i="23"/>
  <c r="BC143" i="23"/>
  <c r="BC150" i="23"/>
  <c r="BC211" i="23"/>
  <c r="BC213" i="23"/>
  <c r="BC227" i="23"/>
  <c r="BC240" i="23"/>
  <c r="BC269" i="23"/>
  <c r="BC310" i="23"/>
  <c r="BC342" i="23"/>
  <c r="BC344" i="23"/>
  <c r="BC346" i="23"/>
  <c r="BC347" i="23"/>
  <c r="BC360" i="23"/>
  <c r="BC368" i="23"/>
  <c r="BC370" i="23"/>
  <c r="BC377" i="23"/>
  <c r="BC379" i="23"/>
  <c r="BC386" i="23"/>
  <c r="BC402" i="23"/>
  <c r="BC246" i="23"/>
  <c r="AZ399" i="23"/>
  <c r="BC391" i="23"/>
  <c r="BD386" i="23"/>
  <c r="BC384" i="23"/>
  <c r="BC382" i="23"/>
  <c r="BD370" i="23"/>
  <c r="BD360" i="23"/>
  <c r="AZ353" i="23"/>
  <c r="BC350" i="23"/>
  <c r="BD348" i="23"/>
  <c r="BD345" i="23"/>
  <c r="BC323" i="23"/>
  <c r="BC320" i="23"/>
  <c r="BD309" i="23"/>
  <c r="AZ303" i="23"/>
  <c r="BD297" i="23"/>
  <c r="AZ295" i="23"/>
  <c r="AZ286" i="23"/>
  <c r="BC283" i="23"/>
  <c r="BC278" i="23"/>
  <c r="BD264" i="23"/>
  <c r="AZ258" i="23"/>
  <c r="BD239" i="23"/>
  <c r="BD235" i="23"/>
  <c r="BC226" i="23"/>
  <c r="BC222" i="23"/>
  <c r="AZ220" i="23"/>
  <c r="BC216" i="23"/>
  <c r="BD213" i="23"/>
  <c r="BC210" i="23"/>
  <c r="AZ201" i="23"/>
  <c r="BD187" i="23"/>
  <c r="BD176" i="23"/>
  <c r="BC158" i="23"/>
  <c r="BC145" i="23"/>
  <c r="BD134" i="23"/>
  <c r="AZ85" i="23"/>
  <c r="BE407" i="23"/>
  <c r="BA404" i="23"/>
  <c r="BA402" i="23"/>
  <c r="BE400" i="23"/>
  <c r="BE398" i="23"/>
  <c r="BA397" i="23"/>
  <c r="BA395" i="23"/>
  <c r="BE393" i="23"/>
  <c r="BE391" i="23"/>
  <c r="BA388" i="23"/>
  <c r="BA386" i="23"/>
  <c r="BE384" i="23"/>
  <c r="BE382" i="23"/>
  <c r="BA381" i="23"/>
  <c r="BA379" i="23"/>
  <c r="BA378" i="23"/>
  <c r="BA377" i="23"/>
  <c r="BE375" i="23"/>
  <c r="BE374" i="23"/>
  <c r="BE373" i="23"/>
  <c r="BA370" i="23"/>
  <c r="BA368" i="23"/>
  <c r="BE362" i="23"/>
  <c r="BE361" i="23"/>
  <c r="BA359" i="23"/>
  <c r="BA357" i="23"/>
  <c r="BE352" i="23"/>
  <c r="BE351" i="23"/>
  <c r="BA347" i="23"/>
  <c r="BA344" i="23"/>
  <c r="BA343" i="23"/>
  <c r="BA342" i="23"/>
  <c r="BA341" i="23"/>
  <c r="BA340" i="23"/>
  <c r="BA337" i="23"/>
  <c r="BE327" i="23"/>
  <c r="BE326" i="23"/>
  <c r="BE324" i="23"/>
  <c r="BE322" i="23"/>
  <c r="BE321" i="23"/>
  <c r="BA315" i="23"/>
  <c r="BA312" i="23"/>
  <c r="BA311" i="23"/>
  <c r="BA310" i="23"/>
  <c r="BA309" i="23"/>
  <c r="BA308" i="23"/>
  <c r="BA305" i="23"/>
  <c r="BE295" i="23"/>
  <c r="BA294" i="23"/>
  <c r="BA285" i="23"/>
  <c r="BA281" i="23"/>
  <c r="BA279" i="23"/>
  <c r="BE276" i="23"/>
  <c r="BE271" i="23"/>
  <c r="BE262" i="23"/>
  <c r="BA261" i="23"/>
  <c r="BE258" i="23"/>
  <c r="BA257" i="23"/>
  <c r="BA256" i="23"/>
  <c r="BA252" i="23"/>
  <c r="BA251" i="23"/>
  <c r="BA246" i="23"/>
  <c r="BA241" i="23"/>
  <c r="BE238" i="23"/>
  <c r="BE234" i="23"/>
  <c r="BA232" i="23"/>
  <c r="BA228" i="23"/>
  <c r="BA227" i="23"/>
  <c r="BE225" i="23"/>
  <c r="BA223" i="23"/>
  <c r="BE215" i="23"/>
  <c r="BA213" i="23"/>
  <c r="BA212" i="23"/>
  <c r="BE210" i="23"/>
  <c r="BA203" i="23"/>
  <c r="BE201" i="23"/>
  <c r="BA199" i="23"/>
  <c r="BE196" i="23"/>
  <c r="BA186" i="23"/>
  <c r="BA175" i="23"/>
  <c r="BE170" i="23"/>
  <c r="BE163" i="23"/>
  <c r="BA161" i="23"/>
  <c r="BA154" i="23"/>
  <c r="BA138" i="23"/>
  <c r="BE130" i="23"/>
  <c r="BE125" i="23"/>
  <c r="BE123" i="23"/>
  <c r="BE114" i="23"/>
  <c r="BA97" i="23"/>
  <c r="BA88" i="23"/>
  <c r="BE14" i="23"/>
  <c r="BE22" i="23"/>
  <c r="BE30" i="23"/>
  <c r="BE38" i="23"/>
  <c r="BE9" i="23"/>
  <c r="BE12" i="23"/>
  <c r="BE15" i="23"/>
  <c r="BE17" i="23"/>
  <c r="BE20" i="23"/>
  <c r="BE23" i="23"/>
  <c r="BE25" i="23"/>
  <c r="BE28" i="23"/>
  <c r="BE31" i="23"/>
  <c r="BE33" i="23"/>
  <c r="BE36" i="23"/>
  <c r="BE39" i="23"/>
  <c r="BE41" i="23"/>
  <c r="BE44" i="23"/>
  <c r="BE47" i="23"/>
  <c r="BE49" i="23"/>
  <c r="BE52" i="23"/>
  <c r="BE55" i="23"/>
  <c r="BE57" i="23"/>
  <c r="BE60" i="23"/>
  <c r="BE63" i="23"/>
  <c r="BE65" i="23"/>
  <c r="BE68" i="23"/>
  <c r="BE11" i="23"/>
  <c r="BE18" i="23"/>
  <c r="BE29" i="23"/>
  <c r="BE32" i="23"/>
  <c r="BE43" i="23"/>
  <c r="BE45" i="23"/>
  <c r="BE46" i="23"/>
  <c r="BE48" i="23"/>
  <c r="BE50" i="23"/>
  <c r="BE51" i="23"/>
  <c r="BE71" i="23"/>
  <c r="BE73" i="23"/>
  <c r="BE76" i="23"/>
  <c r="BE79" i="23"/>
  <c r="BE81" i="23"/>
  <c r="BE84" i="23"/>
  <c r="BE87" i="23"/>
  <c r="BE89" i="23"/>
  <c r="BE92" i="23"/>
  <c r="BE95" i="23"/>
  <c r="BE10" i="23"/>
  <c r="BE21" i="23"/>
  <c r="BE24" i="23"/>
  <c r="BE35" i="23"/>
  <c r="BE42" i="23"/>
  <c r="BE53" i="23"/>
  <c r="BE54" i="23"/>
  <c r="BE56" i="23"/>
  <c r="BE58" i="23"/>
  <c r="BE59" i="23"/>
  <c r="BE74" i="23"/>
  <c r="BE82" i="23"/>
  <c r="BE90" i="23"/>
  <c r="BE19" i="23"/>
  <c r="BE62" i="23"/>
  <c r="BE64" i="23"/>
  <c r="BE66" i="23"/>
  <c r="BE78" i="23"/>
  <c r="BE85" i="23"/>
  <c r="BE88" i="23"/>
  <c r="BE91" i="23"/>
  <c r="BE102" i="23"/>
  <c r="BE110" i="23"/>
  <c r="BE118" i="23"/>
  <c r="BE126" i="23"/>
  <c r="BE134" i="23"/>
  <c r="BE142" i="23"/>
  <c r="BE150" i="23"/>
  <c r="BE158" i="23"/>
  <c r="BE166" i="23"/>
  <c r="BE174" i="23"/>
  <c r="BE182" i="23"/>
  <c r="BE190" i="23"/>
  <c r="BE37" i="23"/>
  <c r="BE40" i="23"/>
  <c r="BE70" i="23"/>
  <c r="BE77" i="23"/>
  <c r="BE80" i="23"/>
  <c r="BE83" i="23"/>
  <c r="BE97" i="23"/>
  <c r="BE100" i="23"/>
  <c r="BE103" i="23"/>
  <c r="BE105" i="23"/>
  <c r="BE108" i="23"/>
  <c r="BE111" i="23"/>
  <c r="BE113" i="23"/>
  <c r="BE116" i="23"/>
  <c r="BE119" i="23"/>
  <c r="BE121" i="23"/>
  <c r="BE124" i="23"/>
  <c r="BE127" i="23"/>
  <c r="BE129" i="23"/>
  <c r="BE132" i="23"/>
  <c r="BE135" i="23"/>
  <c r="BE137" i="23"/>
  <c r="BE140" i="23"/>
  <c r="BE143" i="23"/>
  <c r="BE145" i="23"/>
  <c r="BE148" i="23"/>
  <c r="BE151" i="23"/>
  <c r="BE153" i="23"/>
  <c r="BE156" i="23"/>
  <c r="BE159" i="23"/>
  <c r="BE161" i="23"/>
  <c r="BE164" i="23"/>
  <c r="BE167" i="23"/>
  <c r="BE169" i="23"/>
  <c r="BE172" i="23"/>
  <c r="BE175" i="23"/>
  <c r="BE177" i="23"/>
  <c r="BE180" i="23"/>
  <c r="BE183" i="23"/>
  <c r="BE185" i="23"/>
  <c r="BE188" i="23"/>
  <c r="BE67" i="23"/>
  <c r="BE69" i="23"/>
  <c r="BE101" i="23"/>
  <c r="BE104" i="23"/>
  <c r="BE115" i="23"/>
  <c r="BE122" i="23"/>
  <c r="BE133" i="23"/>
  <c r="BE136" i="23"/>
  <c r="BE147" i="23"/>
  <c r="BE154" i="23"/>
  <c r="BE165" i="23"/>
  <c r="BE168" i="23"/>
  <c r="BE179" i="23"/>
  <c r="BE186" i="23"/>
  <c r="BE192" i="23"/>
  <c r="BE195" i="23"/>
  <c r="BE197" i="23"/>
  <c r="BE200" i="23"/>
  <c r="BE203" i="23"/>
  <c r="BE205" i="23"/>
  <c r="BE208" i="23"/>
  <c r="BE211" i="23"/>
  <c r="BE213" i="23"/>
  <c r="BE216" i="23"/>
  <c r="BE219" i="23"/>
  <c r="BE221" i="23"/>
  <c r="BE224" i="23"/>
  <c r="BE227" i="23"/>
  <c r="BE229" i="23"/>
  <c r="BE232" i="23"/>
  <c r="BE235" i="23"/>
  <c r="BE237" i="23"/>
  <c r="BE240" i="23"/>
  <c r="BE243" i="23"/>
  <c r="BE245" i="23"/>
  <c r="BE248" i="23"/>
  <c r="BE251" i="23"/>
  <c r="BE253" i="23"/>
  <c r="BE256" i="23"/>
  <c r="BE259" i="23"/>
  <c r="BE261" i="23"/>
  <c r="BE264" i="23"/>
  <c r="BE267" i="23"/>
  <c r="BE269" i="23"/>
  <c r="BE272" i="23"/>
  <c r="BE275" i="23"/>
  <c r="BE277" i="23"/>
  <c r="BE280" i="23"/>
  <c r="BE283" i="23"/>
  <c r="BE285" i="23"/>
  <c r="BE288" i="23"/>
  <c r="BE291" i="23"/>
  <c r="BE293" i="23"/>
  <c r="BE296" i="23"/>
  <c r="BE299" i="23"/>
  <c r="BE301" i="23"/>
  <c r="BE304" i="23"/>
  <c r="BE307" i="23"/>
  <c r="BE309" i="23"/>
  <c r="BE312" i="23"/>
  <c r="BE315" i="23"/>
  <c r="BE317" i="23"/>
  <c r="BE320" i="23"/>
  <c r="BE323" i="23"/>
  <c r="BE325" i="23"/>
  <c r="BE328" i="23"/>
  <c r="BE331" i="23"/>
  <c r="BE333" i="23"/>
  <c r="BE336" i="23"/>
  <c r="BE339" i="23"/>
  <c r="BE341" i="23"/>
  <c r="BE344" i="23"/>
  <c r="BE347" i="23"/>
  <c r="BE349" i="23"/>
  <c r="BE354" i="23"/>
  <c r="BE356" i="23"/>
  <c r="BE363" i="23"/>
  <c r="BE365" i="23"/>
  <c r="BE370" i="23"/>
  <c r="BE372" i="23"/>
  <c r="BE16" i="23"/>
  <c r="BE27" i="23"/>
  <c r="BE61" i="23"/>
  <c r="BE86" i="23"/>
  <c r="BE99" i="23"/>
  <c r="BE128" i="23"/>
  <c r="BE139" i="23"/>
  <c r="BE144" i="23"/>
  <c r="BE149" i="23"/>
  <c r="BE162" i="23"/>
  <c r="BE178" i="23"/>
  <c r="BE187" i="23"/>
  <c r="BE189" i="23"/>
  <c r="BE191" i="23"/>
  <c r="BE217" i="23"/>
  <c r="BE218" i="23"/>
  <c r="BE220" i="23"/>
  <c r="BE222" i="23"/>
  <c r="BE223" i="23"/>
  <c r="BE249" i="23"/>
  <c r="BE250" i="23"/>
  <c r="BE252" i="23"/>
  <c r="BE254" i="23"/>
  <c r="BE255" i="23"/>
  <c r="BE281" i="23"/>
  <c r="BE282" i="23"/>
  <c r="BE284" i="23"/>
  <c r="BE286" i="23"/>
  <c r="BE287" i="23"/>
  <c r="BE96" i="23"/>
  <c r="BE107" i="23"/>
  <c r="BE112" i="23"/>
  <c r="BA11" i="23"/>
  <c r="BA13" i="23"/>
  <c r="BA16" i="23"/>
  <c r="BA19" i="23"/>
  <c r="BA21" i="23"/>
  <c r="BA24" i="23"/>
  <c r="BA27" i="23"/>
  <c r="BA29" i="23"/>
  <c r="BA32" i="23"/>
  <c r="BA35" i="23"/>
  <c r="BA37" i="23"/>
  <c r="BA40" i="23"/>
  <c r="BA43" i="23"/>
  <c r="BA14" i="23"/>
  <c r="BA22" i="23"/>
  <c r="BA30" i="23"/>
  <c r="BA38" i="23"/>
  <c r="BA46" i="23"/>
  <c r="BA54" i="23"/>
  <c r="BA62" i="23"/>
  <c r="BA70" i="23"/>
  <c r="BA10" i="23"/>
  <c r="BA17" i="23"/>
  <c r="BA20" i="23"/>
  <c r="BA23" i="23"/>
  <c r="BA42" i="23"/>
  <c r="BA61" i="23"/>
  <c r="BA64" i="23"/>
  <c r="BA65" i="23"/>
  <c r="BA66" i="23"/>
  <c r="BA67" i="23"/>
  <c r="BA68" i="23"/>
  <c r="BA78" i="23"/>
  <c r="BA86" i="23"/>
  <c r="BA94" i="23"/>
  <c r="BA9" i="23"/>
  <c r="BA12" i="23"/>
  <c r="BA15" i="23"/>
  <c r="BA34" i="23"/>
  <c r="BA41" i="23"/>
  <c r="BA44" i="23"/>
  <c r="BA47" i="23"/>
  <c r="BA69" i="23"/>
  <c r="BA71" i="23"/>
  <c r="BA73" i="23"/>
  <c r="BA76" i="23"/>
  <c r="BA79" i="23"/>
  <c r="BA81" i="23"/>
  <c r="BA84" i="23"/>
  <c r="BA87" i="23"/>
  <c r="BA89" i="23"/>
  <c r="BA92" i="23"/>
  <c r="BA95" i="23"/>
  <c r="BA25" i="23"/>
  <c r="BA28" i="23"/>
  <c r="BA48" i="23"/>
  <c r="BA55" i="23"/>
  <c r="BA77" i="23"/>
  <c r="BA80" i="23"/>
  <c r="BA83" i="23"/>
  <c r="BA90" i="23"/>
  <c r="BA99" i="23"/>
  <c r="BA101" i="23"/>
  <c r="BA104" i="23"/>
  <c r="BA107" i="23"/>
  <c r="BA109" i="23"/>
  <c r="BA112" i="23"/>
  <c r="BA115" i="23"/>
  <c r="BA117" i="23"/>
  <c r="BA120" i="23"/>
  <c r="BA123" i="23"/>
  <c r="BA125" i="23"/>
  <c r="BA128" i="23"/>
  <c r="BA131" i="23"/>
  <c r="BA133" i="23"/>
  <c r="BA136" i="23"/>
  <c r="BA139" i="23"/>
  <c r="BA141" i="23"/>
  <c r="BA144" i="23"/>
  <c r="BA147" i="23"/>
  <c r="BA149" i="23"/>
  <c r="BA152" i="23"/>
  <c r="BA155" i="23"/>
  <c r="BA157" i="23"/>
  <c r="BA160" i="23"/>
  <c r="BA163" i="23"/>
  <c r="BA165" i="23"/>
  <c r="BA168" i="23"/>
  <c r="BA171" i="23"/>
  <c r="BA173" i="23"/>
  <c r="BA176" i="23"/>
  <c r="BA179" i="23"/>
  <c r="BA181" i="23"/>
  <c r="BA184" i="23"/>
  <c r="BA187" i="23"/>
  <c r="BA189" i="23"/>
  <c r="BA26" i="23"/>
  <c r="BA31" i="23"/>
  <c r="BA33" i="23"/>
  <c r="BA36" i="23"/>
  <c r="BA50" i="23"/>
  <c r="BA52" i="23"/>
  <c r="BA53" i="23"/>
  <c r="BA57" i="23"/>
  <c r="BA59" i="23"/>
  <c r="BA63" i="23"/>
  <c r="BA72" i="23"/>
  <c r="BA75" i="23"/>
  <c r="BA82" i="23"/>
  <c r="BA102" i="23"/>
  <c r="BA110" i="23"/>
  <c r="BA118" i="23"/>
  <c r="BA126" i="23"/>
  <c r="BA134" i="23"/>
  <c r="BA142" i="23"/>
  <c r="BA150" i="23"/>
  <c r="BA158" i="23"/>
  <c r="BA166" i="23"/>
  <c r="BA174" i="23"/>
  <c r="BA182" i="23"/>
  <c r="BA190" i="23"/>
  <c r="BA51" i="23"/>
  <c r="BA91" i="23"/>
  <c r="BA93" i="23"/>
  <c r="BA96" i="23"/>
  <c r="BA114" i="23"/>
  <c r="BA121" i="23"/>
  <c r="BA124" i="23"/>
  <c r="BA127" i="23"/>
  <c r="BA146" i="23"/>
  <c r="BA153" i="23"/>
  <c r="BA156" i="23"/>
  <c r="BA159" i="23"/>
  <c r="BA178" i="23"/>
  <c r="BA185" i="23"/>
  <c r="BA188" i="23"/>
  <c r="BA191" i="23"/>
  <c r="BA194" i="23"/>
  <c r="BA202" i="23"/>
  <c r="BA210" i="23"/>
  <c r="BA218" i="23"/>
  <c r="BA226" i="23"/>
  <c r="BA234" i="23"/>
  <c r="BA242" i="23"/>
  <c r="BA250" i="23"/>
  <c r="BA258" i="23"/>
  <c r="BA266" i="23"/>
  <c r="BA274" i="23"/>
  <c r="BA282" i="23"/>
  <c r="BA290" i="23"/>
  <c r="BA298" i="23"/>
  <c r="BA306" i="23"/>
  <c r="BA314" i="23"/>
  <c r="BA322" i="23"/>
  <c r="BA330" i="23"/>
  <c r="BA338" i="23"/>
  <c r="BA346" i="23"/>
  <c r="BA351" i="23"/>
  <c r="BA353" i="23"/>
  <c r="BA358" i="23"/>
  <c r="BA360" i="23"/>
  <c r="BA367" i="23"/>
  <c r="BA369" i="23"/>
  <c r="BA374" i="23"/>
  <c r="BA376" i="23"/>
  <c r="BA45" i="23"/>
  <c r="BA49" i="23"/>
  <c r="BA58" i="23"/>
  <c r="BA105" i="23"/>
  <c r="BA130" i="23"/>
  <c r="BA132" i="23"/>
  <c r="BA143" i="23"/>
  <c r="BA148" i="23"/>
  <c r="BA170" i="23"/>
  <c r="BA172" i="23"/>
  <c r="BA201" i="23"/>
  <c r="BA204" i="23"/>
  <c r="BA205" i="23"/>
  <c r="BA206" i="23"/>
  <c r="BA207" i="23"/>
  <c r="BA208" i="23"/>
  <c r="BA211" i="23"/>
  <c r="BA233" i="23"/>
  <c r="BA236" i="23"/>
  <c r="BA237" i="23"/>
  <c r="BA238" i="23"/>
  <c r="BA239" i="23"/>
  <c r="BA240" i="23"/>
  <c r="BA243" i="23"/>
  <c r="BA265" i="23"/>
  <c r="BA268" i="23"/>
  <c r="BA269" i="23"/>
  <c r="BA270" i="23"/>
  <c r="BA271" i="23"/>
  <c r="BA272" i="23"/>
  <c r="BA275" i="23"/>
  <c r="BA297" i="23"/>
  <c r="BA39" i="23"/>
  <c r="BA74" i="23"/>
  <c r="BA98" i="23"/>
  <c r="BA100" i="23"/>
  <c r="BA111" i="23"/>
  <c r="BE408" i="23"/>
  <c r="BA406" i="23"/>
  <c r="BE404" i="23"/>
  <c r="BE402" i="23"/>
  <c r="BA401" i="23"/>
  <c r="BA399" i="23"/>
  <c r="BE397" i="23"/>
  <c r="BE395" i="23"/>
  <c r="BA392" i="23"/>
  <c r="BA390" i="23"/>
  <c r="BE388" i="23"/>
  <c r="BE386" i="23"/>
  <c r="BA385" i="23"/>
  <c r="BA383" i="23"/>
  <c r="BE381" i="23"/>
  <c r="BE379" i="23"/>
  <c r="BE371" i="23"/>
  <c r="BE369" i="23"/>
  <c r="BA366" i="23"/>
  <c r="BA365" i="23"/>
  <c r="BA364" i="23"/>
  <c r="BE360" i="23"/>
  <c r="BA356" i="23"/>
  <c r="BA355" i="23"/>
  <c r="BE350" i="23"/>
  <c r="BE348" i="23"/>
  <c r="BE346" i="23"/>
  <c r="BE345" i="23"/>
  <c r="BA339" i="23"/>
  <c r="BA336" i="23"/>
  <c r="BA335" i="23"/>
  <c r="BA334" i="23"/>
  <c r="BA333" i="23"/>
  <c r="BA332" i="23"/>
  <c r="BA329" i="23"/>
  <c r="BE319" i="23"/>
  <c r="BE318" i="23"/>
  <c r="BE316" i="23"/>
  <c r="BE314" i="23"/>
  <c r="BE313" i="23"/>
  <c r="BA307" i="23"/>
  <c r="BA304" i="23"/>
  <c r="BA303" i="23"/>
  <c r="BA302" i="23"/>
  <c r="BA301" i="23"/>
  <c r="BA300" i="23"/>
  <c r="BA299" i="23"/>
  <c r="BE297" i="23"/>
  <c r="BA295" i="23"/>
  <c r="BE292" i="23"/>
  <c r="BA286" i="23"/>
  <c r="BA280" i="23"/>
  <c r="BE278" i="23"/>
  <c r="BE273" i="23"/>
  <c r="BE268" i="23"/>
  <c r="BE263" i="23"/>
  <c r="BA262" i="23"/>
  <c r="BA253" i="23"/>
  <c r="BA249" i="23"/>
  <c r="BA247" i="23"/>
  <c r="BE244" i="23"/>
  <c r="BE239" i="23"/>
  <c r="BE230" i="23"/>
  <c r="BA229" i="23"/>
  <c r="BE226" i="23"/>
  <c r="BA225" i="23"/>
  <c r="BA224" i="23"/>
  <c r="BA220" i="23"/>
  <c r="BA219" i="23"/>
  <c r="BA214" i="23"/>
  <c r="BA209" i="23"/>
  <c r="BE206" i="23"/>
  <c r="BE202" i="23"/>
  <c r="BA200" i="23"/>
  <c r="BA196" i="23"/>
  <c r="BA195" i="23"/>
  <c r="BE193" i="23"/>
  <c r="BE176" i="23"/>
  <c r="BE146" i="23"/>
  <c r="BE141" i="23"/>
  <c r="BA140" i="23"/>
  <c r="BA137" i="23"/>
  <c r="BA135" i="23"/>
  <c r="BA119" i="23"/>
  <c r="BA113" i="23"/>
  <c r="BE109" i="23"/>
  <c r="BA108" i="23"/>
  <c r="BA85" i="23"/>
  <c r="BE72" i="23"/>
  <c r="BA18" i="23"/>
  <c r="R60" i="12"/>
  <c r="V60" i="12" s="1"/>
  <c r="BF405" i="23"/>
  <c r="L72" i="17"/>
  <c r="L24" i="17"/>
  <c r="L52" i="17"/>
  <c r="K137" i="23"/>
  <c r="AJ137" i="23" s="1"/>
  <c r="K406" i="17"/>
  <c r="K342" i="17"/>
  <c r="L302" i="17"/>
  <c r="K296" i="23" s="1"/>
  <c r="AJ296" i="23" s="1"/>
  <c r="K191" i="17"/>
  <c r="K185" i="23" s="1"/>
  <c r="AJ185" i="23" s="1"/>
  <c r="K288" i="17"/>
  <c r="K96" i="17"/>
  <c r="K64" i="17"/>
  <c r="K20" i="17"/>
  <c r="L200" i="17"/>
  <c r="L175" i="17"/>
  <c r="L237" i="17"/>
  <c r="K195" i="17"/>
  <c r="K189" i="23" s="1"/>
  <c r="AJ189" i="23" s="1"/>
  <c r="L152" i="17"/>
  <c r="K51" i="17"/>
  <c r="L19" i="17"/>
  <c r="K149" i="17"/>
  <c r="L108" i="17"/>
  <c r="L76" i="17"/>
  <c r="L44" i="17"/>
  <c r="L95" i="17"/>
  <c r="L31" i="17"/>
  <c r="K91" i="17"/>
  <c r="L143" i="17"/>
  <c r="K16" i="17"/>
  <c r="K100" i="17"/>
  <c r="K68" i="17"/>
  <c r="K28" i="17"/>
  <c r="K365" i="17"/>
  <c r="K390" i="17"/>
  <c r="K326" i="17"/>
  <c r="K262" i="17"/>
  <c r="K210" i="17"/>
  <c r="K84" i="17"/>
  <c r="K238" i="17"/>
  <c r="L215" i="17"/>
  <c r="K163" i="17"/>
  <c r="K396" i="17"/>
  <c r="L189" i="17"/>
  <c r="L147" i="17"/>
  <c r="K141" i="23" s="1"/>
  <c r="L88" i="17"/>
  <c r="L35" i="17"/>
  <c r="K135" i="17"/>
  <c r="L103" i="17"/>
  <c r="L71" i="17"/>
  <c r="K65" i="23" s="1"/>
  <c r="AJ65" i="23" s="1"/>
  <c r="L39" i="17"/>
  <c r="K225" i="17"/>
  <c r="L43" i="17"/>
  <c r="L59" i="17"/>
  <c r="K374" i="17"/>
  <c r="K310" i="17"/>
  <c r="K207" i="17"/>
  <c r="K116" i="17"/>
  <c r="K80" i="17"/>
  <c r="K48" i="17"/>
  <c r="L235" i="17"/>
  <c r="K229" i="23" s="1"/>
  <c r="K159" i="17"/>
  <c r="L239" i="17"/>
  <c r="L179" i="17"/>
  <c r="K115" i="17"/>
  <c r="L83" i="17"/>
  <c r="K297" i="17"/>
  <c r="L92" i="17"/>
  <c r="L60" i="17"/>
  <c r="K54" i="23" s="1"/>
  <c r="AJ54" i="23" s="1"/>
  <c r="L133" i="17"/>
  <c r="L63" i="17"/>
  <c r="K313" i="17"/>
  <c r="L47" i="17"/>
  <c r="R8" i="23"/>
  <c r="L335" i="17"/>
  <c r="K335" i="17"/>
  <c r="L319" i="17"/>
  <c r="K319" i="17"/>
  <c r="K279" i="17"/>
  <c r="L279" i="17"/>
  <c r="K255" i="17"/>
  <c r="L255" i="17"/>
  <c r="L306" i="17"/>
  <c r="K306" i="17"/>
  <c r="L282" i="17"/>
  <c r="K282" i="17"/>
  <c r="L274" i="17"/>
  <c r="K274" i="17"/>
  <c r="K270" i="17"/>
  <c r="L270" i="17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L134" i="17"/>
  <c r="K134" i="17"/>
  <c r="L130" i="17"/>
  <c r="K130" i="17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L78" i="17"/>
  <c r="K78" i="17"/>
  <c r="K74" i="17"/>
  <c r="L74" i="17"/>
  <c r="K70" i="17"/>
  <c r="L70" i="17"/>
  <c r="L66" i="17"/>
  <c r="K66" i="17"/>
  <c r="L62" i="17"/>
  <c r="K62" i="17"/>
  <c r="K58" i="17"/>
  <c r="K52" i="23" s="1"/>
  <c r="AJ52" i="23" s="1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K380" i="23" s="1"/>
  <c r="L370" i="17"/>
  <c r="K364" i="23" s="1"/>
  <c r="AJ364" i="23" s="1"/>
  <c r="L354" i="17"/>
  <c r="L338" i="17"/>
  <c r="K332" i="23" s="1"/>
  <c r="L322" i="17"/>
  <c r="K316" i="23" s="1"/>
  <c r="AJ316" i="23" s="1"/>
  <c r="L403" i="17"/>
  <c r="K397" i="23" s="1"/>
  <c r="AJ397" i="23" s="1"/>
  <c r="L339" i="17"/>
  <c r="L291" i="17"/>
  <c r="L259" i="17"/>
  <c r="L407" i="17"/>
  <c r="L343" i="17"/>
  <c r="K294" i="17"/>
  <c r="K246" i="17"/>
  <c r="K363" i="17"/>
  <c r="K357" i="23" s="1"/>
  <c r="AJ357" i="23" s="1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K142" i="23" s="1"/>
  <c r="L69" i="17"/>
  <c r="K381" i="17"/>
  <c r="L137" i="17"/>
  <c r="L15" i="17"/>
  <c r="K15" i="17"/>
  <c r="L383" i="17"/>
  <c r="K383" i="17"/>
  <c r="L347" i="17"/>
  <c r="K347" i="17"/>
  <c r="L315" i="17"/>
  <c r="K315" i="17"/>
  <c r="K303" i="17"/>
  <c r="L303" i="17"/>
  <c r="K271" i="17"/>
  <c r="L271" i="17"/>
  <c r="K355" i="17"/>
  <c r="K267" i="17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L49" i="17"/>
  <c r="K49" i="17"/>
  <c r="K43" i="23" s="1"/>
  <c r="AJ43" i="23" s="1"/>
  <c r="K45" i="17"/>
  <c r="K39" i="23" s="1"/>
  <c r="AJ39" i="23" s="1"/>
  <c r="L45" i="17"/>
  <c r="K41" i="17"/>
  <c r="L41" i="17"/>
  <c r="L37" i="17"/>
  <c r="K37" i="17"/>
  <c r="L33" i="17"/>
  <c r="K33" i="17"/>
  <c r="K29" i="17"/>
  <c r="L29" i="17"/>
  <c r="K25" i="17"/>
  <c r="L25" i="17"/>
  <c r="L17" i="17"/>
  <c r="K17" i="17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250" i="23" s="1"/>
  <c r="AJ250" i="23" s="1"/>
  <c r="K341" i="17"/>
  <c r="L298" i="17"/>
  <c r="K184" i="17"/>
  <c r="K290" i="17"/>
  <c r="K284" i="23" s="1"/>
  <c r="AJ284" i="23" s="1"/>
  <c r="L384" i="17"/>
  <c r="K193" i="17"/>
  <c r="L141" i="17"/>
  <c r="L413" i="17"/>
  <c r="K174" i="17"/>
  <c r="K348" i="17"/>
  <c r="K170" i="17"/>
  <c r="L185" i="17"/>
  <c r="K221" i="17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404" i="17"/>
  <c r="K400" i="17"/>
  <c r="L400" i="17"/>
  <c r="K392" i="17"/>
  <c r="L392" i="17"/>
  <c r="L388" i="17"/>
  <c r="K388" i="17"/>
  <c r="L380" i="17"/>
  <c r="K380" i="17"/>
  <c r="K376" i="17"/>
  <c r="L376" i="17"/>
  <c r="L372" i="17"/>
  <c r="K372" i="17"/>
  <c r="K368" i="17"/>
  <c r="L368" i="17"/>
  <c r="L364" i="17"/>
  <c r="K364" i="17"/>
  <c r="K360" i="17"/>
  <c r="L360" i="17"/>
  <c r="K356" i="17"/>
  <c r="L356" i="17"/>
  <c r="L352" i="17"/>
  <c r="K352" i="17"/>
  <c r="K346" i="23" s="1"/>
  <c r="AJ346" i="23" s="1"/>
  <c r="K344" i="17"/>
  <c r="L344" i="17"/>
  <c r="L340" i="17"/>
  <c r="K340" i="17"/>
  <c r="K336" i="17"/>
  <c r="L336" i="17"/>
  <c r="K328" i="17"/>
  <c r="L328" i="17"/>
  <c r="L324" i="17"/>
  <c r="K324" i="17"/>
  <c r="L316" i="17"/>
  <c r="K316" i="17"/>
  <c r="K310" i="23" s="1"/>
  <c r="AJ310" i="23" s="1"/>
  <c r="K312" i="17"/>
  <c r="L312" i="17"/>
  <c r="L308" i="17"/>
  <c r="K308" i="17"/>
  <c r="L300" i="17"/>
  <c r="K300" i="17"/>
  <c r="L296" i="17"/>
  <c r="K296" i="17"/>
  <c r="L292" i="17"/>
  <c r="K292" i="17"/>
  <c r="L284" i="17"/>
  <c r="K284" i="17"/>
  <c r="L280" i="17"/>
  <c r="K280" i="17"/>
  <c r="L276" i="17"/>
  <c r="K276" i="17"/>
  <c r="L268" i="17"/>
  <c r="K268" i="17"/>
  <c r="L264" i="17"/>
  <c r="K264" i="17"/>
  <c r="L260" i="17"/>
  <c r="K260" i="17"/>
  <c r="L252" i="17"/>
  <c r="K252" i="17"/>
  <c r="L248" i="17"/>
  <c r="K248" i="17"/>
  <c r="L244" i="17"/>
  <c r="K244" i="17"/>
  <c r="K240" i="17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K365" i="23" s="1"/>
  <c r="AJ365" i="23" s="1"/>
  <c r="L307" i="17"/>
  <c r="L275" i="17"/>
  <c r="L234" i="17"/>
  <c r="L375" i="17"/>
  <c r="L311" i="17"/>
  <c r="K278" i="17"/>
  <c r="K272" i="23" s="1"/>
  <c r="AJ272" i="23" s="1"/>
  <c r="K222" i="17"/>
  <c r="K304" i="17"/>
  <c r="K242" i="17"/>
  <c r="K132" i="17"/>
  <c r="K367" i="17"/>
  <c r="L295" i="17"/>
  <c r="K397" i="17"/>
  <c r="L266" i="17"/>
  <c r="K260" i="23" s="1"/>
  <c r="AJ260" i="23" s="1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65" i="23" s="1"/>
  <c r="K155" i="17"/>
  <c r="K187" i="17"/>
  <c r="K211" i="17"/>
  <c r="L131" i="17"/>
  <c r="L67" i="17"/>
  <c r="K61" i="23" s="1"/>
  <c r="AJ61" i="23" s="1"/>
  <c r="L56" i="17"/>
  <c r="K203" i="17"/>
  <c r="L151" i="17"/>
  <c r="K243" i="17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B10" i="23"/>
  <c r="K389" i="23"/>
  <c r="AJ389" i="23" s="1"/>
  <c r="K330" i="23"/>
  <c r="K270" i="23"/>
  <c r="AJ270" i="23" s="1"/>
  <c r="K80" i="23"/>
  <c r="BB407" i="23"/>
  <c r="BB404" i="23"/>
  <c r="BB401" i="23"/>
  <c r="BB394" i="23"/>
  <c r="BB391" i="23"/>
  <c r="BB388" i="23"/>
  <c r="BB385" i="23"/>
  <c r="BB378" i="23"/>
  <c r="BB375" i="23"/>
  <c r="BB372" i="23"/>
  <c r="BB369" i="23"/>
  <c r="BB362" i="23"/>
  <c r="BB359" i="23"/>
  <c r="BB356" i="23"/>
  <c r="BB353" i="23"/>
  <c r="BB344" i="23"/>
  <c r="BB336" i="23"/>
  <c r="BB328" i="23"/>
  <c r="BB320" i="23"/>
  <c r="BB312" i="23"/>
  <c r="BB304" i="23"/>
  <c r="BB296" i="23"/>
  <c r="BB288" i="23"/>
  <c r="BB280" i="23"/>
  <c r="BB272" i="23"/>
  <c r="BB264" i="23"/>
  <c r="BB256" i="23"/>
  <c r="BB248" i="23"/>
  <c r="BB240" i="23"/>
  <c r="BB232" i="23"/>
  <c r="BB224" i="23"/>
  <c r="BB216" i="23"/>
  <c r="BB208" i="23"/>
  <c r="BB200" i="23"/>
  <c r="BB192" i="23"/>
  <c r="BB184" i="23"/>
  <c r="BB176" i="23"/>
  <c r="BB168" i="23"/>
  <c r="BB160" i="23"/>
  <c r="BB152" i="23"/>
  <c r="BB144" i="23"/>
  <c r="BB136" i="23"/>
  <c r="BB128" i="23"/>
  <c r="BB120" i="23"/>
  <c r="BB112" i="23"/>
  <c r="BB104" i="23"/>
  <c r="BB96" i="23"/>
  <c r="BB88" i="23"/>
  <c r="BB80" i="23"/>
  <c r="BB72" i="23"/>
  <c r="BB64" i="23"/>
  <c r="BB56" i="23"/>
  <c r="BB48" i="23"/>
  <c r="BB40" i="23"/>
  <c r="BB32" i="23"/>
  <c r="BB24" i="23"/>
  <c r="BB16" i="23"/>
  <c r="K288" i="23"/>
  <c r="AJ288" i="23" s="1"/>
  <c r="K194" i="23"/>
  <c r="AJ194" i="23" s="1"/>
  <c r="K342" i="23"/>
  <c r="AJ342" i="23" s="1"/>
  <c r="K326" i="23"/>
  <c r="AJ326" i="23" s="1"/>
  <c r="K160" i="23"/>
  <c r="AJ160" i="23" s="1"/>
  <c r="K149" i="23"/>
  <c r="AJ149" i="23" s="1"/>
  <c r="K112" i="23"/>
  <c r="K95" i="23"/>
  <c r="AJ95" i="23" s="1"/>
  <c r="K62" i="23"/>
  <c r="AJ62" i="23" s="1"/>
  <c r="K27" i="23"/>
  <c r="AJ27" i="23" s="1"/>
  <c r="BB405" i="23"/>
  <c r="BB398" i="23"/>
  <c r="BB395" i="23"/>
  <c r="BB392" i="23"/>
  <c r="BB389" i="23"/>
  <c r="BB382" i="23"/>
  <c r="BB379" i="23"/>
  <c r="BB376" i="23"/>
  <c r="BB373" i="23"/>
  <c r="BB366" i="23"/>
  <c r="BB363" i="23"/>
  <c r="BB360" i="23"/>
  <c r="BB357" i="23"/>
  <c r="BB350" i="23"/>
  <c r="BB347" i="23"/>
  <c r="BB345" i="23"/>
  <c r="BB342" i="23"/>
  <c r="BB339" i="23"/>
  <c r="BB337" i="23"/>
  <c r="BB334" i="23"/>
  <c r="BB331" i="23"/>
  <c r="BB329" i="23"/>
  <c r="BB326" i="23"/>
  <c r="BB323" i="23"/>
  <c r="BB321" i="23"/>
  <c r="BB318" i="23"/>
  <c r="BB315" i="23"/>
  <c r="BB313" i="23"/>
  <c r="BB310" i="23"/>
  <c r="BB307" i="23"/>
  <c r="BB305" i="23"/>
  <c r="BB302" i="23"/>
  <c r="BB299" i="23"/>
  <c r="BB297" i="23"/>
  <c r="BB294" i="23"/>
  <c r="BB291" i="23"/>
  <c r="BB289" i="23"/>
  <c r="BB286" i="23"/>
  <c r="BB283" i="23"/>
  <c r="BB281" i="23"/>
  <c r="BB278" i="23"/>
  <c r="BB275" i="23"/>
  <c r="BB273" i="23"/>
  <c r="BB270" i="23"/>
  <c r="BB267" i="23"/>
  <c r="BB265" i="23"/>
  <c r="BB262" i="23"/>
  <c r="BB259" i="23"/>
  <c r="BB257" i="23"/>
  <c r="BB254" i="23"/>
  <c r="BB251" i="23"/>
  <c r="BB249" i="23"/>
  <c r="BB246" i="23"/>
  <c r="BB243" i="23"/>
  <c r="BB241" i="23"/>
  <c r="BB238" i="23"/>
  <c r="BB235" i="23"/>
  <c r="BB233" i="23"/>
  <c r="BB230" i="23"/>
  <c r="BB227" i="23"/>
  <c r="BB225" i="23"/>
  <c r="BB222" i="23"/>
  <c r="BB219" i="23"/>
  <c r="BB217" i="23"/>
  <c r="BB214" i="23"/>
  <c r="BB211" i="23"/>
  <c r="BB209" i="23"/>
  <c r="BB206" i="23"/>
  <c r="BB203" i="23"/>
  <c r="BB201" i="23"/>
  <c r="BB198" i="23"/>
  <c r="BB195" i="23"/>
  <c r="BB193" i="23"/>
  <c r="BB190" i="23"/>
  <c r="BB187" i="23"/>
  <c r="BB185" i="23"/>
  <c r="BB182" i="23"/>
  <c r="BB179" i="23"/>
  <c r="BB177" i="23"/>
  <c r="BB174" i="23"/>
  <c r="BB171" i="23"/>
  <c r="BB169" i="23"/>
  <c r="BB166" i="23"/>
  <c r="BB163" i="23"/>
  <c r="BB161" i="23"/>
  <c r="BB158" i="23"/>
  <c r="BB155" i="23"/>
  <c r="BB153" i="23"/>
  <c r="BB150" i="23"/>
  <c r="BB147" i="23"/>
  <c r="BB145" i="23"/>
  <c r="BB142" i="23"/>
  <c r="BB139" i="23"/>
  <c r="BB137" i="23"/>
  <c r="BB134" i="23"/>
  <c r="BB131" i="23"/>
  <c r="BB129" i="23"/>
  <c r="BB126" i="23"/>
  <c r="BB123" i="23"/>
  <c r="BB121" i="23"/>
  <c r="BB118" i="23"/>
  <c r="BB115" i="23"/>
  <c r="BB113" i="23"/>
  <c r="BB110" i="23"/>
  <c r="BB107" i="23"/>
  <c r="BB105" i="23"/>
  <c r="BB102" i="23"/>
  <c r="BB99" i="23"/>
  <c r="BB97" i="23"/>
  <c r="BB94" i="23"/>
  <c r="BB91" i="23"/>
  <c r="BB89" i="23"/>
  <c r="BB86" i="23"/>
  <c r="BB83" i="23"/>
  <c r="BB81" i="23"/>
  <c r="BB78" i="23"/>
  <c r="BB75" i="23"/>
  <c r="BB73" i="23"/>
  <c r="BB70" i="23"/>
  <c r="BB67" i="23"/>
  <c r="BB65" i="23"/>
  <c r="BB62" i="23"/>
  <c r="BB59" i="23"/>
  <c r="BB57" i="23"/>
  <c r="BB54" i="23"/>
  <c r="BB51" i="23"/>
  <c r="BB49" i="23"/>
  <c r="BB46" i="23"/>
  <c r="BB43" i="23"/>
  <c r="BB41" i="23"/>
  <c r="BB38" i="23"/>
  <c r="BB35" i="23"/>
  <c r="BB33" i="23"/>
  <c r="BB30" i="23"/>
  <c r="BB27" i="23"/>
  <c r="BB25" i="23"/>
  <c r="BB22" i="23"/>
  <c r="BB19" i="23"/>
  <c r="BB17" i="23"/>
  <c r="BB14" i="23"/>
  <c r="BB11" i="23"/>
  <c r="BB9" i="23"/>
  <c r="K359" i="23"/>
  <c r="AJ359" i="23" s="1"/>
  <c r="K128" i="23"/>
  <c r="K110" i="23"/>
  <c r="K390" i="23"/>
  <c r="K385" i="23"/>
  <c r="AJ385" i="23" s="1"/>
  <c r="K395" i="23"/>
  <c r="AJ395" i="23" s="1"/>
  <c r="K347" i="23"/>
  <c r="AJ347" i="23" s="1"/>
  <c r="K317" i="23"/>
  <c r="AJ317" i="23" s="1"/>
  <c r="K307" i="23"/>
  <c r="AJ307" i="23" s="1"/>
  <c r="K281" i="23"/>
  <c r="AJ281" i="23" s="1"/>
  <c r="K259" i="23"/>
  <c r="AJ259" i="23" s="1"/>
  <c r="K238" i="23"/>
  <c r="AJ238" i="23" s="1"/>
  <c r="K221" i="23"/>
  <c r="AJ221" i="23" s="1"/>
  <c r="K180" i="23"/>
  <c r="AJ180" i="23" s="1"/>
  <c r="K121" i="23"/>
  <c r="AJ121" i="23" s="1"/>
  <c r="K94" i="23"/>
  <c r="AJ94" i="23" s="1"/>
  <c r="K78" i="23"/>
  <c r="AJ78" i="23" s="1"/>
  <c r="BB402" i="23"/>
  <c r="BB399" i="23"/>
  <c r="BB396" i="23"/>
  <c r="BB393" i="23"/>
  <c r="BB386" i="23"/>
  <c r="BB383" i="23"/>
  <c r="BB380" i="23"/>
  <c r="BB377" i="23"/>
  <c r="BB370" i="23"/>
  <c r="BB367" i="23"/>
  <c r="BB364" i="23"/>
  <c r="BB361" i="23"/>
  <c r="BB354" i="23"/>
  <c r="BB351" i="23"/>
  <c r="BB348" i="23"/>
  <c r="BB340" i="23"/>
  <c r="BB332" i="23"/>
  <c r="BB324" i="23"/>
  <c r="BB316" i="23"/>
  <c r="BB308" i="23"/>
  <c r="BB300" i="23"/>
  <c r="BB292" i="23"/>
  <c r="BB284" i="23"/>
  <c r="BB276" i="23"/>
  <c r="BB268" i="23"/>
  <c r="BB260" i="23"/>
  <c r="BB252" i="23"/>
  <c r="BB244" i="23"/>
  <c r="BB236" i="23"/>
  <c r="BB228" i="23"/>
  <c r="BB220" i="23"/>
  <c r="BB212" i="23"/>
  <c r="BB204" i="23"/>
  <c r="BB196" i="23"/>
  <c r="BB188" i="23"/>
  <c r="BB180" i="23"/>
  <c r="BB172" i="23"/>
  <c r="BB164" i="23"/>
  <c r="BB156" i="23"/>
  <c r="BB148" i="23"/>
  <c r="BB140" i="23"/>
  <c r="BB132" i="23"/>
  <c r="BB124" i="23"/>
  <c r="BB116" i="23"/>
  <c r="BB108" i="23"/>
  <c r="BB100" i="23"/>
  <c r="BB92" i="23"/>
  <c r="BB84" i="23"/>
  <c r="BB76" i="23"/>
  <c r="BB68" i="23"/>
  <c r="BB60" i="23"/>
  <c r="BB52" i="23"/>
  <c r="BB44" i="23"/>
  <c r="BB36" i="23"/>
  <c r="BB28" i="23"/>
  <c r="BB20" i="23"/>
  <c r="BB12" i="23"/>
  <c r="K304" i="23"/>
  <c r="AJ304" i="23" s="1"/>
  <c r="K290" i="23"/>
  <c r="AJ290" i="23" s="1"/>
  <c r="K70" i="23"/>
  <c r="AJ70" i="23" s="1"/>
  <c r="K15" i="23"/>
  <c r="AJ15" i="23" s="1"/>
  <c r="BB408" i="23"/>
  <c r="BB406" i="23"/>
  <c r="BB403" i="23"/>
  <c r="BB400" i="23"/>
  <c r="BB397" i="23"/>
  <c r="BB390" i="23"/>
  <c r="BB387" i="23"/>
  <c r="BB384" i="23"/>
  <c r="BB381" i="23"/>
  <c r="BB374" i="23"/>
  <c r="BB371" i="23"/>
  <c r="BB368" i="23"/>
  <c r="BB365" i="23"/>
  <c r="BB358" i="23"/>
  <c r="BB355" i="23"/>
  <c r="BB352" i="23"/>
  <c r="BB349" i="23"/>
  <c r="BB346" i="23"/>
  <c r="BB343" i="23"/>
  <c r="BB341" i="23"/>
  <c r="BB338" i="23"/>
  <c r="BB335" i="23"/>
  <c r="BB333" i="23"/>
  <c r="BB330" i="23"/>
  <c r="BB327" i="23"/>
  <c r="BB325" i="23"/>
  <c r="BB322" i="23"/>
  <c r="BB319" i="23"/>
  <c r="BB317" i="23"/>
  <c r="BB314" i="23"/>
  <c r="BB311" i="23"/>
  <c r="BB309" i="23"/>
  <c r="BB306" i="23"/>
  <c r="BB303" i="23"/>
  <c r="BB301" i="23"/>
  <c r="BB298" i="23"/>
  <c r="BB295" i="23"/>
  <c r="BB293" i="23"/>
  <c r="BB290" i="23"/>
  <c r="BB287" i="23"/>
  <c r="BB285" i="23"/>
  <c r="BB282" i="23"/>
  <c r="BB279" i="23"/>
  <c r="BB277" i="23"/>
  <c r="BB274" i="23"/>
  <c r="BB271" i="23"/>
  <c r="BB269" i="23"/>
  <c r="BB266" i="23"/>
  <c r="BB263" i="23"/>
  <c r="BB261" i="23"/>
  <c r="BB258" i="23"/>
  <c r="BB255" i="23"/>
  <c r="BB253" i="23"/>
  <c r="BB250" i="23"/>
  <c r="BB247" i="23"/>
  <c r="BB245" i="23"/>
  <c r="BB242" i="23"/>
  <c r="BB239" i="23"/>
  <c r="BB237" i="23"/>
  <c r="BB234" i="23"/>
  <c r="BB231" i="23"/>
  <c r="BB229" i="23"/>
  <c r="BB226" i="23"/>
  <c r="BB223" i="23"/>
  <c r="BB221" i="23"/>
  <c r="BB218" i="23"/>
  <c r="BB215" i="23"/>
  <c r="BB213" i="23"/>
  <c r="BB210" i="23"/>
  <c r="BB207" i="23"/>
  <c r="BB205" i="23"/>
  <c r="BB202" i="23"/>
  <c r="BB199" i="23"/>
  <c r="BB197" i="23"/>
  <c r="BB194" i="23"/>
  <c r="BB191" i="23"/>
  <c r="BB189" i="23"/>
  <c r="BB186" i="23"/>
  <c r="BB183" i="23"/>
  <c r="BB181" i="23"/>
  <c r="BB178" i="23"/>
  <c r="BB175" i="23"/>
  <c r="BB173" i="23"/>
  <c r="BB170" i="23"/>
  <c r="BB167" i="23"/>
  <c r="BB165" i="23"/>
  <c r="BB162" i="23"/>
  <c r="BB159" i="23"/>
  <c r="BB157" i="23"/>
  <c r="BB154" i="23"/>
  <c r="BB151" i="23"/>
  <c r="BB149" i="23"/>
  <c r="BB146" i="23"/>
  <c r="BB143" i="23"/>
  <c r="BB141" i="23"/>
  <c r="BB138" i="23"/>
  <c r="BB135" i="23"/>
  <c r="BB133" i="23"/>
  <c r="BB130" i="23"/>
  <c r="BB127" i="23"/>
  <c r="BB125" i="23"/>
  <c r="BB122" i="23"/>
  <c r="BB119" i="23"/>
  <c r="BB117" i="23"/>
  <c r="BB114" i="23"/>
  <c r="BB111" i="23"/>
  <c r="BB109" i="23"/>
  <c r="BB106" i="23"/>
  <c r="BB103" i="23"/>
  <c r="BB101" i="23"/>
  <c r="BB98" i="23"/>
  <c r="BB95" i="23"/>
  <c r="BB93" i="23"/>
  <c r="BB90" i="23"/>
  <c r="BB87" i="23"/>
  <c r="BB85" i="23"/>
  <c r="BB82" i="23"/>
  <c r="BB79" i="23"/>
  <c r="BB77" i="23"/>
  <c r="BB74" i="23"/>
  <c r="BB71" i="23"/>
  <c r="BB69" i="23"/>
  <c r="BB66" i="23"/>
  <c r="BB63" i="23"/>
  <c r="BB61" i="23"/>
  <c r="BB58" i="23"/>
  <c r="BB55" i="23"/>
  <c r="BB53" i="23"/>
  <c r="BB50" i="23"/>
  <c r="BB47" i="23"/>
  <c r="BB45" i="23"/>
  <c r="BB42" i="23"/>
  <c r="BB39" i="23"/>
  <c r="BB37" i="23"/>
  <c r="BB34" i="23"/>
  <c r="BB31" i="23"/>
  <c r="BB29" i="23"/>
  <c r="BB26" i="23"/>
  <c r="BB23" i="23"/>
  <c r="BB21" i="23"/>
  <c r="BB18" i="23"/>
  <c r="BB15" i="23"/>
  <c r="BB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M408" i="23" s="1"/>
  <c r="AT408" i="23" s="1"/>
  <c r="AA408" i="23"/>
  <c r="AH408" i="23" s="1"/>
  <c r="AQ408" i="23" s="1"/>
  <c r="AX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L408" i="23" s="1"/>
  <c r="AS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S60" i="12" l="1"/>
  <c r="T60" i="12"/>
  <c r="T57" i="12"/>
  <c r="S57" i="12"/>
  <c r="W57" i="12" s="1"/>
  <c r="R57" i="12"/>
  <c r="V57" i="12" s="1"/>
  <c r="S58" i="12"/>
  <c r="T58" i="12"/>
  <c r="R58" i="12"/>
  <c r="V58" i="12" s="1"/>
  <c r="T55" i="12"/>
  <c r="S55" i="12"/>
  <c r="W55" i="12" s="1"/>
  <c r="R55" i="12"/>
  <c r="V55" i="12" s="1"/>
  <c r="T59" i="12"/>
  <c r="S59" i="12"/>
  <c r="R59" i="12"/>
  <c r="V59" i="12" s="1"/>
  <c r="S54" i="12"/>
  <c r="T54" i="12"/>
  <c r="R54" i="12"/>
  <c r="V54" i="12" s="1"/>
  <c r="K202" i="23"/>
  <c r="AJ202" i="23" s="1"/>
  <c r="K362" i="23"/>
  <c r="AJ362" i="23" s="1"/>
  <c r="K370" i="23"/>
  <c r="AJ370" i="23" s="1"/>
  <c r="K394" i="23"/>
  <c r="AJ394" i="23" s="1"/>
  <c r="K402" i="23"/>
  <c r="K241" i="23"/>
  <c r="AJ241" i="23" s="1"/>
  <c r="K237" i="23"/>
  <c r="AJ237" i="23" s="1"/>
  <c r="K354" i="23"/>
  <c r="AJ354" i="23" s="1"/>
  <c r="K122" i="23"/>
  <c r="AJ122" i="23" s="1"/>
  <c r="K198" i="23"/>
  <c r="AJ198" i="23" s="1"/>
  <c r="K254" i="23"/>
  <c r="AJ254" i="23" s="1"/>
  <c r="K286" i="23"/>
  <c r="AJ286" i="23" s="1"/>
  <c r="K294" i="23"/>
  <c r="AJ294" i="23" s="1"/>
  <c r="K366" i="23"/>
  <c r="AJ366" i="23" s="1"/>
  <c r="K19" i="23"/>
  <c r="AJ19" i="23" s="1"/>
  <c r="K35" i="23"/>
  <c r="AJ35" i="23" s="1"/>
  <c r="K87" i="23"/>
  <c r="AJ87" i="23" s="1"/>
  <c r="K175" i="23"/>
  <c r="AJ175" i="23" s="1"/>
  <c r="K207" i="23"/>
  <c r="AJ207" i="23" s="1"/>
  <c r="K311" i="23"/>
  <c r="AJ311" i="23" s="1"/>
  <c r="K265" i="23"/>
  <c r="AJ265" i="23" s="1"/>
  <c r="K246" i="23"/>
  <c r="K174" i="23"/>
  <c r="AJ174" i="23" s="1"/>
  <c r="K206" i="23"/>
  <c r="AJ206" i="23" s="1"/>
  <c r="K234" i="23"/>
  <c r="AJ234" i="23" s="1"/>
  <c r="K274" i="23"/>
  <c r="AJ274" i="23" s="1"/>
  <c r="K318" i="23"/>
  <c r="AJ318" i="23" s="1"/>
  <c r="K358" i="23"/>
  <c r="AJ358" i="23" s="1"/>
  <c r="K374" i="23"/>
  <c r="AJ374" i="23" s="1"/>
  <c r="K386" i="23"/>
  <c r="AJ386" i="23" s="1"/>
  <c r="K398" i="23"/>
  <c r="AJ398" i="23" s="1"/>
  <c r="K215" i="23"/>
  <c r="K168" i="23"/>
  <c r="AJ168" i="23" s="1"/>
  <c r="K378" i="23"/>
  <c r="AJ378" i="23" s="1"/>
  <c r="K335" i="23"/>
  <c r="AJ335" i="23" s="1"/>
  <c r="K11" i="23"/>
  <c r="AJ11" i="23" s="1"/>
  <c r="K23" i="23"/>
  <c r="AJ23" i="23" s="1"/>
  <c r="K31" i="23"/>
  <c r="AJ31" i="23" s="1"/>
  <c r="K47" i="23"/>
  <c r="AJ47" i="23" s="1"/>
  <c r="K155" i="23"/>
  <c r="K227" i="23"/>
  <c r="AJ227" i="23" s="1"/>
  <c r="K279" i="23"/>
  <c r="AJ279" i="23" s="1"/>
  <c r="K323" i="23"/>
  <c r="AJ323" i="23" s="1"/>
  <c r="K261" i="23"/>
  <c r="AJ261" i="23" s="1"/>
  <c r="K341" i="23"/>
  <c r="AJ341" i="23" s="1"/>
  <c r="K9" i="23"/>
  <c r="AJ9" i="23" s="1"/>
  <c r="K60" i="23"/>
  <c r="AJ60" i="23" s="1"/>
  <c r="K76" i="23"/>
  <c r="AJ76" i="23" s="1"/>
  <c r="K108" i="23"/>
  <c r="K124" i="23"/>
  <c r="AJ124" i="23" s="1"/>
  <c r="K132" i="23"/>
  <c r="AJ132" i="23" s="1"/>
  <c r="K140" i="23"/>
  <c r="AJ140" i="23" s="1"/>
  <c r="K156" i="23"/>
  <c r="AJ156" i="23" s="1"/>
  <c r="K220" i="23"/>
  <c r="AJ220" i="23" s="1"/>
  <c r="K244" i="23"/>
  <c r="AJ244" i="23" s="1"/>
  <c r="K264" i="23"/>
  <c r="AJ264" i="23" s="1"/>
  <c r="K276" i="23"/>
  <c r="AJ276" i="23" s="1"/>
  <c r="K249" i="23"/>
  <c r="AJ249" i="23" s="1"/>
  <c r="R56" i="12"/>
  <c r="V56" i="12" s="1"/>
  <c r="S56" i="12"/>
  <c r="T56" i="12"/>
  <c r="K271" i="23"/>
  <c r="AJ271" i="23" s="1"/>
  <c r="K14" i="23"/>
  <c r="AJ14" i="23" s="1"/>
  <c r="K51" i="23"/>
  <c r="AJ51" i="23" s="1"/>
  <c r="K67" i="23"/>
  <c r="AJ67" i="23" s="1"/>
  <c r="K48" i="23"/>
  <c r="AJ48" i="23" s="1"/>
  <c r="K53" i="23"/>
  <c r="AJ53" i="23" s="1"/>
  <c r="K69" i="23"/>
  <c r="AJ69" i="23" s="1"/>
  <c r="K98" i="23"/>
  <c r="AJ98" i="23" s="1"/>
  <c r="K118" i="23"/>
  <c r="AJ118" i="23" s="1"/>
  <c r="K282" i="23"/>
  <c r="AJ282" i="23" s="1"/>
  <c r="K158" i="23"/>
  <c r="AJ158" i="23" s="1"/>
  <c r="K59" i="23"/>
  <c r="AJ59" i="23" s="1"/>
  <c r="K75" i="23"/>
  <c r="AJ75" i="23" s="1"/>
  <c r="K91" i="23"/>
  <c r="AJ91" i="23" s="1"/>
  <c r="K99" i="23"/>
  <c r="AJ99" i="23" s="1"/>
  <c r="K107" i="23"/>
  <c r="K113" i="23"/>
  <c r="AJ113" i="23" s="1"/>
  <c r="K123" i="23"/>
  <c r="AJ123" i="23" s="1"/>
  <c r="K159" i="23"/>
  <c r="AJ159" i="23" s="1"/>
  <c r="K164" i="23"/>
  <c r="K182" i="23"/>
  <c r="AJ182" i="23" s="1"/>
  <c r="K188" i="23"/>
  <c r="AJ188" i="23" s="1"/>
  <c r="K210" i="23"/>
  <c r="AJ210" i="23" s="1"/>
  <c r="K217" i="23"/>
  <c r="AJ217" i="23" s="1"/>
  <c r="K235" i="23"/>
  <c r="AJ235" i="23" s="1"/>
  <c r="K240" i="23"/>
  <c r="AJ240" i="23" s="1"/>
  <c r="K253" i="23"/>
  <c r="AJ253" i="23" s="1"/>
  <c r="K263" i="23"/>
  <c r="AJ263" i="23" s="1"/>
  <c r="K285" i="23"/>
  <c r="AJ285" i="23" s="1"/>
  <c r="K312" i="23"/>
  <c r="AJ312" i="23" s="1"/>
  <c r="K328" i="23"/>
  <c r="AJ328" i="23" s="1"/>
  <c r="K344" i="23"/>
  <c r="AJ344" i="23" s="1"/>
  <c r="K355" i="23"/>
  <c r="AJ355" i="23" s="1"/>
  <c r="K403" i="23"/>
  <c r="AJ403" i="23" s="1"/>
  <c r="K372" i="23"/>
  <c r="AJ372" i="23" s="1"/>
  <c r="K377" i="23"/>
  <c r="AJ377" i="23" s="1"/>
  <c r="K382" i="23"/>
  <c r="AJ382" i="23" s="1"/>
  <c r="K388" i="23"/>
  <c r="K396" i="23"/>
  <c r="AJ396" i="23" s="1"/>
  <c r="K406" i="23"/>
  <c r="AJ406" i="23" s="1"/>
  <c r="K83" i="23"/>
  <c r="AJ83" i="23" s="1"/>
  <c r="K126" i="23"/>
  <c r="AJ126" i="23" s="1"/>
  <c r="K152" i="23"/>
  <c r="AJ152" i="23" s="1"/>
  <c r="K178" i="23"/>
  <c r="AJ178" i="23" s="1"/>
  <c r="K226" i="23"/>
  <c r="AJ226" i="23" s="1"/>
  <c r="K269" i="23"/>
  <c r="AJ269" i="23" s="1"/>
  <c r="K383" i="23"/>
  <c r="AJ383" i="23" s="1"/>
  <c r="K21" i="23"/>
  <c r="AJ21" i="23" s="1"/>
  <c r="K37" i="23"/>
  <c r="AJ37" i="23" s="1"/>
  <c r="K64" i="23"/>
  <c r="AJ64" i="23" s="1"/>
  <c r="K73" i="23"/>
  <c r="AJ73" i="23" s="1"/>
  <c r="K88" i="23"/>
  <c r="AJ88" i="23" s="1"/>
  <c r="K97" i="23"/>
  <c r="AJ97" i="23" s="1"/>
  <c r="K116" i="23"/>
  <c r="AJ116" i="23" s="1"/>
  <c r="K139" i="23"/>
  <c r="AJ139" i="23" s="1"/>
  <c r="K147" i="23"/>
  <c r="AJ147" i="23" s="1"/>
  <c r="K232" i="23"/>
  <c r="K262" i="23"/>
  <c r="AJ262" i="23" s="1"/>
  <c r="K297" i="23"/>
  <c r="AJ297" i="23" s="1"/>
  <c r="K329" i="23"/>
  <c r="K345" i="23"/>
  <c r="AJ345" i="23" s="1"/>
  <c r="K350" i="23"/>
  <c r="AJ350" i="23" s="1"/>
  <c r="K361" i="23"/>
  <c r="AJ361" i="23" s="1"/>
  <c r="K205" i="23"/>
  <c r="AJ205" i="23" s="1"/>
  <c r="K219" i="23"/>
  <c r="AJ219" i="23" s="1"/>
  <c r="K367" i="23"/>
  <c r="AJ367" i="23" s="1"/>
  <c r="K41" i="23"/>
  <c r="AJ41" i="23" s="1"/>
  <c r="K49" i="23"/>
  <c r="AJ49" i="23" s="1"/>
  <c r="K77" i="23"/>
  <c r="AJ77" i="23" s="1"/>
  <c r="K127" i="23"/>
  <c r="AJ127" i="23" s="1"/>
  <c r="K179" i="23"/>
  <c r="AJ179" i="23" s="1"/>
  <c r="K195" i="23"/>
  <c r="AJ195" i="23" s="1"/>
  <c r="K280" i="23"/>
  <c r="AJ280" i="23" s="1"/>
  <c r="K289" i="23"/>
  <c r="AJ289" i="23" s="1"/>
  <c r="K360" i="23"/>
  <c r="AJ360" i="23" s="1"/>
  <c r="K176" i="23"/>
  <c r="AJ176" i="23" s="1"/>
  <c r="K197" i="23"/>
  <c r="AJ197" i="23" s="1"/>
  <c r="K211" i="23"/>
  <c r="AJ211" i="23" s="1"/>
  <c r="K251" i="23"/>
  <c r="AJ251" i="23" s="1"/>
  <c r="K275" i="23"/>
  <c r="AJ275" i="23" s="1"/>
  <c r="K293" i="23"/>
  <c r="AJ293" i="23" s="1"/>
  <c r="K12" i="23"/>
  <c r="AJ12" i="23" s="1"/>
  <c r="K20" i="23"/>
  <c r="AJ20" i="23" s="1"/>
  <c r="K28" i="23"/>
  <c r="AJ28" i="23" s="1"/>
  <c r="K36" i="23"/>
  <c r="AJ36" i="23" s="1"/>
  <c r="K44" i="23"/>
  <c r="AJ44" i="23" s="1"/>
  <c r="K68" i="23"/>
  <c r="AJ68" i="23" s="1"/>
  <c r="K84" i="23"/>
  <c r="AJ84" i="23" s="1"/>
  <c r="K101" i="23"/>
  <c r="AJ101" i="23" s="1"/>
  <c r="K105" i="23"/>
  <c r="AJ105" i="23" s="1"/>
  <c r="K109" i="23"/>
  <c r="K117" i="23"/>
  <c r="AJ117" i="23" s="1"/>
  <c r="K125" i="23"/>
  <c r="AJ125" i="23" s="1"/>
  <c r="K135" i="23"/>
  <c r="AJ135" i="23" s="1"/>
  <c r="K150" i="23"/>
  <c r="K157" i="23"/>
  <c r="AJ157" i="23" s="1"/>
  <c r="K161" i="23"/>
  <c r="AJ161" i="23" s="1"/>
  <c r="K190" i="23"/>
  <c r="AJ190" i="23" s="1"/>
  <c r="K196" i="23"/>
  <c r="AJ196" i="23" s="1"/>
  <c r="K201" i="23"/>
  <c r="AJ201" i="23" s="1"/>
  <c r="K213" i="23"/>
  <c r="AJ213" i="23" s="1"/>
  <c r="K231" i="23"/>
  <c r="K242" i="23"/>
  <c r="AJ242" i="23" s="1"/>
  <c r="K333" i="23"/>
  <c r="K363" i="23"/>
  <c r="AJ363" i="23" s="1"/>
  <c r="K379" i="23"/>
  <c r="K369" i="23"/>
  <c r="AJ369" i="23" s="1"/>
  <c r="K86" i="23"/>
  <c r="AJ86" i="23" s="1"/>
  <c r="K92" i="23"/>
  <c r="AJ92" i="23" s="1"/>
  <c r="K104" i="23"/>
  <c r="K136" i="23"/>
  <c r="AJ136" i="23" s="1"/>
  <c r="K162" i="23"/>
  <c r="AJ162" i="23" s="1"/>
  <c r="K306" i="23"/>
  <c r="AJ306" i="23" s="1"/>
  <c r="K320" i="23"/>
  <c r="AJ320" i="23" s="1"/>
  <c r="K391" i="23"/>
  <c r="K407" i="23"/>
  <c r="AJ407" i="23" s="1"/>
  <c r="K55" i="23"/>
  <c r="AJ55" i="23" s="1"/>
  <c r="K71" i="23"/>
  <c r="AJ71" i="23" s="1"/>
  <c r="K79" i="23"/>
  <c r="K85" i="23"/>
  <c r="AJ85" i="23" s="1"/>
  <c r="K153" i="23"/>
  <c r="AJ153" i="23" s="1"/>
  <c r="K183" i="23"/>
  <c r="AJ183" i="23" s="1"/>
  <c r="K199" i="23"/>
  <c r="AJ199" i="23" s="1"/>
  <c r="K223" i="23"/>
  <c r="K230" i="23"/>
  <c r="AJ230" i="23" s="1"/>
  <c r="K268" i="23"/>
  <c r="AJ268" i="23" s="1"/>
  <c r="K287" i="23"/>
  <c r="AJ287" i="23" s="1"/>
  <c r="K303" i="23"/>
  <c r="AJ303" i="23" s="1"/>
  <c r="K319" i="23"/>
  <c r="AJ319" i="23" s="1"/>
  <c r="K348" i="23"/>
  <c r="AJ348" i="23" s="1"/>
  <c r="K353" i="23"/>
  <c r="AJ353" i="23" s="1"/>
  <c r="K120" i="23"/>
  <c r="AJ120" i="23" s="1"/>
  <c r="K181" i="23"/>
  <c r="AJ181" i="23" s="1"/>
  <c r="K222" i="23"/>
  <c r="AJ222" i="23" s="1"/>
  <c r="K283" i="23"/>
  <c r="AJ283" i="23" s="1"/>
  <c r="K322" i="23"/>
  <c r="AJ322" i="23" s="1"/>
  <c r="K336" i="23"/>
  <c r="AJ336" i="23" s="1"/>
  <c r="K25" i="23"/>
  <c r="AJ25" i="23" s="1"/>
  <c r="K63" i="23"/>
  <c r="AJ63" i="23" s="1"/>
  <c r="K111" i="23"/>
  <c r="AJ111" i="23" s="1"/>
  <c r="K144" i="23"/>
  <c r="AJ144" i="23" s="1"/>
  <c r="K208" i="23"/>
  <c r="AJ208" i="23" s="1"/>
  <c r="K216" i="23"/>
  <c r="K248" i="23"/>
  <c r="AJ248" i="23" s="1"/>
  <c r="K321" i="23"/>
  <c r="AJ321" i="23" s="1"/>
  <c r="K352" i="23"/>
  <c r="AJ352" i="23" s="1"/>
  <c r="K376" i="23"/>
  <c r="AJ376" i="23" s="1"/>
  <c r="K392" i="23"/>
  <c r="AJ392" i="23" s="1"/>
  <c r="K408" i="23"/>
  <c r="AJ408" i="23" s="1"/>
  <c r="K74" i="23"/>
  <c r="AJ74" i="23" s="1"/>
  <c r="K145" i="23"/>
  <c r="AJ145" i="23" s="1"/>
  <c r="K256" i="23"/>
  <c r="AJ256" i="23" s="1"/>
  <c r="K351" i="23"/>
  <c r="AJ351" i="23" s="1"/>
  <c r="K22" i="23"/>
  <c r="AJ22" i="23" s="1"/>
  <c r="K30" i="23"/>
  <c r="AJ30" i="23" s="1"/>
  <c r="K38" i="23"/>
  <c r="AJ38" i="23" s="1"/>
  <c r="K46" i="23"/>
  <c r="AJ46" i="23" s="1"/>
  <c r="K58" i="23"/>
  <c r="AJ58" i="23" s="1"/>
  <c r="K72" i="23"/>
  <c r="AJ72" i="23" s="1"/>
  <c r="K106" i="23"/>
  <c r="K239" i="23"/>
  <c r="AJ239" i="23" s="1"/>
  <c r="K373" i="23"/>
  <c r="AJ373" i="23" s="1"/>
  <c r="K298" i="23"/>
  <c r="AJ298" i="23" s="1"/>
  <c r="K349" i="23"/>
  <c r="AJ349" i="23" s="1"/>
  <c r="K267" i="23"/>
  <c r="AJ267" i="23" s="1"/>
  <c r="K314" i="23"/>
  <c r="AJ314" i="23" s="1"/>
  <c r="K343" i="23"/>
  <c r="AJ343" i="23" s="1"/>
  <c r="K56" i="23"/>
  <c r="AJ56" i="23" s="1"/>
  <c r="K102" i="23"/>
  <c r="AJ102" i="23" s="1"/>
  <c r="K169" i="23"/>
  <c r="AJ169" i="23" s="1"/>
  <c r="K339" i="23"/>
  <c r="AJ339" i="23" s="1"/>
  <c r="K17" i="23"/>
  <c r="AJ17" i="23" s="1"/>
  <c r="K33" i="23"/>
  <c r="AJ33" i="23" s="1"/>
  <c r="K90" i="23"/>
  <c r="AJ90" i="23" s="1"/>
  <c r="K134" i="23"/>
  <c r="AJ134" i="23" s="1"/>
  <c r="K167" i="23"/>
  <c r="AJ167" i="23" s="1"/>
  <c r="K225" i="23"/>
  <c r="AJ225" i="23" s="1"/>
  <c r="K257" i="23"/>
  <c r="K300" i="23"/>
  <c r="AJ300" i="23" s="1"/>
  <c r="K337" i="23"/>
  <c r="AJ337" i="23" s="1"/>
  <c r="K368" i="23"/>
  <c r="AJ368" i="23" s="1"/>
  <c r="K384" i="23"/>
  <c r="AJ384" i="23" s="1"/>
  <c r="K400" i="23"/>
  <c r="AJ400" i="23" s="1"/>
  <c r="K401" i="23"/>
  <c r="K170" i="23"/>
  <c r="AJ170" i="23" s="1"/>
  <c r="K233" i="23"/>
  <c r="AJ233" i="23" s="1"/>
  <c r="K338" i="23"/>
  <c r="AJ338" i="23" s="1"/>
  <c r="K93" i="23"/>
  <c r="AJ93" i="23" s="1"/>
  <c r="K115" i="23"/>
  <c r="AJ115" i="23" s="1"/>
  <c r="K131" i="23"/>
  <c r="AJ131" i="23" s="1"/>
  <c r="K163" i="23"/>
  <c r="K171" i="23"/>
  <c r="AJ171" i="23" s="1"/>
  <c r="K187" i="23"/>
  <c r="AJ187" i="23" s="1"/>
  <c r="K203" i="23"/>
  <c r="AJ203" i="23" s="1"/>
  <c r="K212" i="23"/>
  <c r="AJ212" i="23" s="1"/>
  <c r="K252" i="23"/>
  <c r="AJ252" i="23" s="1"/>
  <c r="K295" i="23"/>
  <c r="AJ295" i="23" s="1"/>
  <c r="K305" i="23"/>
  <c r="AJ305" i="23" s="1"/>
  <c r="K393" i="23"/>
  <c r="AJ393" i="23" s="1"/>
  <c r="K404" i="23"/>
  <c r="AJ404" i="23" s="1"/>
  <c r="K133" i="23"/>
  <c r="AJ133" i="23" s="1"/>
  <c r="K148" i="23"/>
  <c r="K173" i="23"/>
  <c r="AJ173" i="23" s="1"/>
  <c r="K186" i="23"/>
  <c r="AJ186" i="23" s="1"/>
  <c r="K200" i="23"/>
  <c r="AJ200" i="23" s="1"/>
  <c r="K243" i="23"/>
  <c r="AJ243" i="23" s="1"/>
  <c r="K375" i="23"/>
  <c r="AJ375" i="23" s="1"/>
  <c r="K10" i="23"/>
  <c r="AJ10" i="23" s="1"/>
  <c r="K18" i="23"/>
  <c r="AJ18" i="23" s="1"/>
  <c r="K26" i="23"/>
  <c r="AJ26" i="23" s="1"/>
  <c r="K34" i="23"/>
  <c r="AJ34" i="23" s="1"/>
  <c r="K42" i="23"/>
  <c r="AJ42" i="23" s="1"/>
  <c r="K50" i="23"/>
  <c r="AJ50" i="23" s="1"/>
  <c r="K66" i="23"/>
  <c r="AJ66" i="23" s="1"/>
  <c r="K81" i="23"/>
  <c r="K103" i="23"/>
  <c r="AJ103" i="23" s="1"/>
  <c r="K119" i="23"/>
  <c r="AJ119" i="23" s="1"/>
  <c r="K129" i="23"/>
  <c r="AJ129" i="23" s="1"/>
  <c r="K138" i="23"/>
  <c r="K146" i="23"/>
  <c r="AJ146" i="23" s="1"/>
  <c r="K154" i="23"/>
  <c r="K172" i="23"/>
  <c r="AJ172" i="23" s="1"/>
  <c r="K177" i="23"/>
  <c r="AJ177" i="23" s="1"/>
  <c r="K193" i="23"/>
  <c r="AJ193" i="23" s="1"/>
  <c r="K204" i="23"/>
  <c r="AJ204" i="23" s="1"/>
  <c r="K245" i="23"/>
  <c r="K277" i="23"/>
  <c r="AJ277" i="23" s="1"/>
  <c r="K301" i="23"/>
  <c r="AJ301" i="23" s="1"/>
  <c r="K371" i="23"/>
  <c r="AJ371" i="23" s="1"/>
  <c r="K387" i="23"/>
  <c r="AJ387" i="23" s="1"/>
  <c r="K89" i="23"/>
  <c r="AJ89" i="23" s="1"/>
  <c r="K100" i="23"/>
  <c r="AJ100" i="23" s="1"/>
  <c r="K114" i="23"/>
  <c r="AJ114" i="23" s="1"/>
  <c r="K130" i="23"/>
  <c r="AJ130" i="23" s="1"/>
  <c r="K192" i="23"/>
  <c r="AJ192" i="23" s="1"/>
  <c r="K258" i="23"/>
  <c r="K299" i="23"/>
  <c r="AJ299" i="23" s="1"/>
  <c r="K309" i="23"/>
  <c r="AJ309" i="23" s="1"/>
  <c r="K331" i="23"/>
  <c r="AJ331" i="23" s="1"/>
  <c r="K399" i="23"/>
  <c r="AJ399" i="23" s="1"/>
  <c r="K13" i="23"/>
  <c r="AJ13" i="23" s="1"/>
  <c r="K29" i="23"/>
  <c r="AJ29" i="23" s="1"/>
  <c r="K45" i="23"/>
  <c r="AJ45" i="23" s="1"/>
  <c r="K57" i="23"/>
  <c r="AJ57" i="23" s="1"/>
  <c r="K82" i="23"/>
  <c r="AJ82" i="23" s="1"/>
  <c r="K151" i="23"/>
  <c r="AJ151" i="23" s="1"/>
  <c r="K191" i="23"/>
  <c r="AJ191" i="23" s="1"/>
  <c r="K209" i="23"/>
  <c r="AJ209" i="23" s="1"/>
  <c r="K228" i="23"/>
  <c r="K236" i="23"/>
  <c r="AJ236" i="23" s="1"/>
  <c r="K255" i="23"/>
  <c r="AJ255" i="23" s="1"/>
  <c r="K266" i="23"/>
  <c r="AJ266" i="23" s="1"/>
  <c r="K273" i="23"/>
  <c r="AJ273" i="23" s="1"/>
  <c r="K292" i="23"/>
  <c r="AJ292" i="23" s="1"/>
  <c r="K308" i="23"/>
  <c r="AJ308" i="23" s="1"/>
  <c r="K313" i="23"/>
  <c r="AJ313" i="23" s="1"/>
  <c r="K324" i="23"/>
  <c r="AJ324" i="23" s="1"/>
  <c r="K340" i="23"/>
  <c r="AJ340" i="23" s="1"/>
  <c r="K356" i="23"/>
  <c r="AJ356" i="23" s="1"/>
  <c r="K143" i="23"/>
  <c r="AJ143" i="23" s="1"/>
  <c r="K166" i="23"/>
  <c r="K184" i="23"/>
  <c r="AJ184" i="23" s="1"/>
  <c r="K224" i="23"/>
  <c r="K247" i="23"/>
  <c r="AJ247" i="23" s="1"/>
  <c r="K315" i="23"/>
  <c r="AJ315" i="23" s="1"/>
  <c r="K325" i="23"/>
  <c r="AJ325" i="23" s="1"/>
  <c r="K16" i="23"/>
  <c r="AJ16" i="23" s="1"/>
  <c r="K24" i="23"/>
  <c r="AJ24" i="23" s="1"/>
  <c r="K32" i="23"/>
  <c r="AJ32" i="23" s="1"/>
  <c r="K40" i="23"/>
  <c r="AJ40" i="23" s="1"/>
  <c r="K214" i="23"/>
  <c r="AJ214" i="23" s="1"/>
  <c r="K405" i="23"/>
  <c r="AJ405" i="23" s="1"/>
  <c r="K96" i="23"/>
  <c r="AJ96" i="23" s="1"/>
  <c r="K218" i="23"/>
  <c r="AJ218" i="23" s="1"/>
  <c r="K291" i="23"/>
  <c r="AJ291" i="23" s="1"/>
  <c r="K302" i="23"/>
  <c r="AJ302" i="23" s="1"/>
  <c r="K381" i="23"/>
  <c r="AJ381" i="23" s="1"/>
  <c r="K278" i="23"/>
  <c r="AJ278" i="23" s="1"/>
  <c r="K327" i="23"/>
  <c r="AJ327" i="23" s="1"/>
  <c r="K334" i="23"/>
  <c r="AJ334" i="23" s="1"/>
  <c r="AN408" i="23"/>
  <c r="AU408" i="23" s="1"/>
  <c r="X407" i="23" s="1"/>
  <c r="AE407" i="23" s="1"/>
  <c r="W407" i="23"/>
  <c r="AD407" i="23" s="1"/>
  <c r="AP408" i="23"/>
  <c r="AW408" i="23" s="1"/>
  <c r="Z407" i="23" s="1"/>
  <c r="AG407" i="23" s="1"/>
  <c r="AO408" i="23"/>
  <c r="AV408" i="23" s="1"/>
  <c r="Y407" i="23" s="1"/>
  <c r="AF407" i="23" s="1"/>
  <c r="AA407" i="23"/>
  <c r="AH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W60" i="12" l="1"/>
  <c r="W58" i="12"/>
  <c r="W54" i="12"/>
  <c r="W59" i="12"/>
  <c r="W56" i="12"/>
  <c r="AK408" i="23"/>
  <c r="AR408" i="23" s="1"/>
  <c r="U407" i="23" s="1"/>
  <c r="AB407" i="23" s="1"/>
  <c r="AI407" i="23" s="1"/>
  <c r="AK407" i="23" s="1"/>
  <c r="AR407" i="23" s="1"/>
  <c r="U406" i="23" s="1"/>
  <c r="AB406" i="23" s="1"/>
  <c r="AN407" i="23" l="1"/>
  <c r="AU407" i="23" s="1"/>
  <c r="X406" i="23" s="1"/>
  <c r="AE406" i="23" s="1"/>
  <c r="AP407" i="23"/>
  <c r="AW407" i="23" s="1"/>
  <c r="Z406" i="23" s="1"/>
  <c r="AG406" i="23" s="1"/>
  <c r="AQ407" i="23"/>
  <c r="AX407" i="23" s="1"/>
  <c r="AA406" i="23" s="1"/>
  <c r="AH406" i="23" s="1"/>
  <c r="AM407" i="23"/>
  <c r="AT407" i="23" s="1"/>
  <c r="W406" i="23" s="1"/>
  <c r="AD406" i="23" s="1"/>
  <c r="AL407" i="23"/>
  <c r="AS407" i="23" s="1"/>
  <c r="V406" i="23" s="1"/>
  <c r="AC406" i="23" s="1"/>
  <c r="AO407" i="23"/>
  <c r="AV407" i="23" s="1"/>
  <c r="Y406" i="23" s="1"/>
  <c r="AF406" i="23" s="1"/>
  <c r="AI406" i="23" l="1"/>
  <c r="AK406" i="23" s="1"/>
  <c r="AR406" i="23" s="1"/>
  <c r="U405" i="23" s="1"/>
  <c r="AB405" i="23" s="1"/>
  <c r="AO406" i="23"/>
  <c r="AV406" i="23" s="1"/>
  <c r="Y405" i="23" s="1"/>
  <c r="AF405" i="23" s="1"/>
  <c r="AN406" i="23"/>
  <c r="AU406" i="23" s="1"/>
  <c r="X405" i="23" s="1"/>
  <c r="AE405" i="23" s="1"/>
  <c r="AL406" i="23"/>
  <c r="AS406" i="23" s="1"/>
  <c r="V405" i="23" s="1"/>
  <c r="AC405" i="23" s="1"/>
  <c r="AP406" i="23"/>
  <c r="AW406" i="23" s="1"/>
  <c r="Z405" i="23" s="1"/>
  <c r="AG405" i="23" s="1"/>
  <c r="AM406" i="23"/>
  <c r="AT406" i="23" s="1"/>
  <c r="W405" i="23" s="1"/>
  <c r="AD405" i="23" s="1"/>
  <c r="AQ406" i="23"/>
  <c r="AX406" i="23" s="1"/>
  <c r="AA405" i="23" l="1"/>
  <c r="AH405" i="23" s="1"/>
  <c r="AI405" i="23" l="1"/>
  <c r="AK405" i="23" l="1"/>
  <c r="AR405" i="23" s="1"/>
  <c r="U404" i="23" s="1"/>
  <c r="AB404" i="23" s="1"/>
  <c r="AL405" i="23"/>
  <c r="AS405" i="23" s="1"/>
  <c r="V404" i="23" s="1"/>
  <c r="AC404" i="23" s="1"/>
  <c r="AO405" i="23"/>
  <c r="AV405" i="23" s="1"/>
  <c r="Y404" i="23" s="1"/>
  <c r="AF404" i="23" s="1"/>
  <c r="AP405" i="23"/>
  <c r="AW405" i="23" s="1"/>
  <c r="Z404" i="23" s="1"/>
  <c r="AG404" i="23" s="1"/>
  <c r="AN405" i="23"/>
  <c r="AU405" i="23" s="1"/>
  <c r="X404" i="23" s="1"/>
  <c r="AE404" i="23" s="1"/>
  <c r="AM405" i="23"/>
  <c r="AT405" i="23" s="1"/>
  <c r="W404" i="23" s="1"/>
  <c r="AD404" i="23" s="1"/>
  <c r="AQ405" i="23"/>
  <c r="AX405" i="23" s="1"/>
  <c r="AA404" i="23" s="1"/>
  <c r="AH404" i="23" s="1"/>
  <c r="AI404" i="23" l="1"/>
  <c r="AK404" i="23"/>
  <c r="AR404" i="23" s="1"/>
  <c r="U403" i="23" s="1"/>
  <c r="AB403" i="23" s="1"/>
  <c r="AL404" i="23"/>
  <c r="AS404" i="23" s="1"/>
  <c r="V403" i="23" s="1"/>
  <c r="AC403" i="23" s="1"/>
  <c r="AP404" i="23"/>
  <c r="AW404" i="23" s="1"/>
  <c r="Z403" i="23" s="1"/>
  <c r="AG403" i="23" s="1"/>
  <c r="AQ404" i="23"/>
  <c r="AX404" i="23" s="1"/>
  <c r="AA403" i="23" s="1"/>
  <c r="AH403" i="23" s="1"/>
  <c r="AO404" i="23"/>
  <c r="AV404" i="23" s="1"/>
  <c r="Y403" i="23" s="1"/>
  <c r="AF403" i="23" s="1"/>
  <c r="AM404" i="23"/>
  <c r="AT404" i="23" s="1"/>
  <c r="W403" i="23" s="1"/>
  <c r="AD403" i="23" s="1"/>
  <c r="AN404" i="23"/>
  <c r="AU404" i="23" s="1"/>
  <c r="X403" i="23" s="1"/>
  <c r="AE403" i="23" s="1"/>
  <c r="AI403" i="23" l="1"/>
  <c r="AK403" i="23"/>
  <c r="AR403" i="23" s="1"/>
  <c r="U402" i="23" s="1"/>
  <c r="AB402" i="23" s="1"/>
  <c r="AM403" i="23"/>
  <c r="AT403" i="23" s="1"/>
  <c r="W402" i="23" s="1"/>
  <c r="AD402" i="23" s="1"/>
  <c r="AN403" i="23"/>
  <c r="AU403" i="23" s="1"/>
  <c r="X402" i="23" s="1"/>
  <c r="AE402" i="23" s="1"/>
  <c r="AO403" i="23"/>
  <c r="AV403" i="23" s="1"/>
  <c r="Y402" i="23" s="1"/>
  <c r="AF402" i="23" s="1"/>
  <c r="AP403" i="23"/>
  <c r="AW403" i="23" s="1"/>
  <c r="Z402" i="23" s="1"/>
  <c r="AG402" i="23" s="1"/>
  <c r="AQ403" i="23"/>
  <c r="AX403" i="23" s="1"/>
  <c r="AA402" i="23" s="1"/>
  <c r="AH402" i="23" s="1"/>
  <c r="AL403" i="23"/>
  <c r="AS403" i="23" s="1"/>
  <c r="V402" i="23" s="1"/>
  <c r="AC402" i="23" s="1"/>
  <c r="AI402" i="23" l="1"/>
  <c r="AL402" i="23"/>
  <c r="AS402" i="23" s="1"/>
  <c r="V401" i="23" s="1"/>
  <c r="AC401" i="23" s="1"/>
  <c r="AM402" i="23"/>
  <c r="AT402" i="23" s="1"/>
  <c r="W401" i="23" s="1"/>
  <c r="AD401" i="23" s="1"/>
  <c r="AN402" i="23"/>
  <c r="AU402" i="23" s="1"/>
  <c r="X401" i="23" s="1"/>
  <c r="AE401" i="23" s="1"/>
  <c r="AO402" i="23"/>
  <c r="AV402" i="23" s="1"/>
  <c r="Y401" i="23" s="1"/>
  <c r="AF401" i="23" s="1"/>
  <c r="AP402" i="23"/>
  <c r="AW402" i="23" s="1"/>
  <c r="Z401" i="23" s="1"/>
  <c r="AG401" i="23" s="1"/>
  <c r="AQ402" i="23" l="1"/>
  <c r="AX402" i="23" s="1"/>
  <c r="AA401" i="23" s="1"/>
  <c r="AH401" i="23" s="1"/>
  <c r="AQ401" i="23" s="1"/>
  <c r="AX401" i="23" s="1"/>
  <c r="AA400" i="23" s="1"/>
  <c r="AH400" i="23" s="1"/>
  <c r="AJ402" i="23"/>
  <c r="AK402" i="23"/>
  <c r="AR402" i="23" s="1"/>
  <c r="U401" i="23" s="1"/>
  <c r="AB401" i="23" s="1"/>
  <c r="AM401" i="23"/>
  <c r="AT401" i="23" s="1"/>
  <c r="W400" i="23" s="1"/>
  <c r="AD400" i="23" s="1"/>
  <c r="AN401" i="23"/>
  <c r="AU401" i="23" s="1"/>
  <c r="X400" i="23" s="1"/>
  <c r="AE400" i="23" s="1"/>
  <c r="AO401" i="23"/>
  <c r="AV401" i="23" s="1"/>
  <c r="Y400" i="23" s="1"/>
  <c r="AF400" i="23" s="1"/>
  <c r="AP401" i="23"/>
  <c r="AW401" i="23" s="1"/>
  <c r="Z400" i="23" s="1"/>
  <c r="AG400" i="23" s="1"/>
  <c r="AL401" i="23"/>
  <c r="AS401" i="23" s="1"/>
  <c r="V400" i="23" s="1"/>
  <c r="AC400" i="23" s="1"/>
  <c r="AI401" i="23" l="1"/>
  <c r="AN400" i="23"/>
  <c r="AU400" i="23" s="1"/>
  <c r="X399" i="23" s="1"/>
  <c r="AE399" i="23" s="1"/>
  <c r="AM400" i="23"/>
  <c r="AT400" i="23" s="1"/>
  <c r="W399" i="23" s="1"/>
  <c r="AD399" i="23" s="1"/>
  <c r="AO400" i="23"/>
  <c r="AV400" i="23" s="1"/>
  <c r="Y399" i="23" s="1"/>
  <c r="AF399" i="23" s="1"/>
  <c r="AL400" i="23"/>
  <c r="AS400" i="23" s="1"/>
  <c r="V399" i="23" s="1"/>
  <c r="AC399" i="23" s="1"/>
  <c r="AP400" i="23"/>
  <c r="AW400" i="23" s="1"/>
  <c r="Z399" i="23" s="1"/>
  <c r="AG399" i="23" s="1"/>
  <c r="AQ400" i="23"/>
  <c r="AX400" i="23" s="1"/>
  <c r="AA399" i="23" s="1"/>
  <c r="AH399" i="23" s="1"/>
  <c r="AK401" i="23" l="1"/>
  <c r="AR401" i="23" s="1"/>
  <c r="U400" i="23" s="1"/>
  <c r="AB400" i="23" s="1"/>
  <c r="AJ401" i="23"/>
  <c r="AI400" i="23" l="1"/>
  <c r="AK400" i="23"/>
  <c r="AR400" i="23" s="1"/>
  <c r="U399" i="23" s="1"/>
  <c r="AB399" i="23" s="1"/>
  <c r="AI399" i="23" s="1"/>
  <c r="AN399" i="23"/>
  <c r="AU399" i="23" s="1"/>
  <c r="X398" i="23" s="1"/>
  <c r="AE398" i="23" s="1"/>
  <c r="AM399" i="23"/>
  <c r="AT399" i="23" s="1"/>
  <c r="W398" i="23" s="1"/>
  <c r="AD398" i="23" s="1"/>
  <c r="AO399" i="23"/>
  <c r="AV399" i="23" s="1"/>
  <c r="Y398" i="23" s="1"/>
  <c r="AF398" i="23" s="1"/>
  <c r="AL399" i="23"/>
  <c r="AS399" i="23" s="1"/>
  <c r="V398" i="23" s="1"/>
  <c r="AC398" i="23" s="1"/>
  <c r="AP399" i="23"/>
  <c r="AW399" i="23" s="1"/>
  <c r="Z398" i="23" s="1"/>
  <c r="AG398" i="23" s="1"/>
  <c r="AQ399" i="23"/>
  <c r="AX399" i="23" s="1"/>
  <c r="AA398" i="23" s="1"/>
  <c r="AH398" i="23" s="1"/>
  <c r="AK399" i="23" l="1"/>
  <c r="AR399" i="23" s="1"/>
  <c r="U398" i="23" s="1"/>
  <c r="AB398" i="23" s="1"/>
  <c r="AI398" i="23" s="1"/>
  <c r="AQ398" i="23"/>
  <c r="AX398" i="23" s="1"/>
  <c r="AA397" i="23" s="1"/>
  <c r="AH397" i="23" s="1"/>
  <c r="AO398" i="23"/>
  <c r="AV398" i="23" s="1"/>
  <c r="Y397" i="23" s="1"/>
  <c r="AF397" i="23" s="1"/>
  <c r="AK398" i="23" l="1"/>
  <c r="AR398" i="23" s="1"/>
  <c r="U397" i="23" s="1"/>
  <c r="AB397" i="23" s="1"/>
  <c r="AM398" i="23"/>
  <c r="AT398" i="23" s="1"/>
  <c r="W397" i="23" s="1"/>
  <c r="AD397" i="23" s="1"/>
  <c r="AN398" i="23"/>
  <c r="AU398" i="23" s="1"/>
  <c r="X397" i="23" s="1"/>
  <c r="AE397" i="23" s="1"/>
  <c r="AP398" i="23"/>
  <c r="AW398" i="23" s="1"/>
  <c r="Z397" i="23" s="1"/>
  <c r="AG397" i="23" s="1"/>
  <c r="AL398" i="23"/>
  <c r="AS398" i="23" s="1"/>
  <c r="V397" i="23" s="1"/>
  <c r="AC397" i="23" s="1"/>
  <c r="AI397" i="23" l="1"/>
  <c r="AP397" i="23"/>
  <c r="AW397" i="23" s="1"/>
  <c r="Z396" i="23" s="1"/>
  <c r="AG396" i="23" s="1"/>
  <c r="AK397" i="23" l="1"/>
  <c r="AR397" i="23" s="1"/>
  <c r="U396" i="23" s="1"/>
  <c r="AB396" i="23" s="1"/>
  <c r="AN397" i="23"/>
  <c r="AU397" i="23" s="1"/>
  <c r="X396" i="23" s="1"/>
  <c r="AE396" i="23" s="1"/>
  <c r="AM397" i="23"/>
  <c r="AT397" i="23" s="1"/>
  <c r="W396" i="23" s="1"/>
  <c r="AD396" i="23" s="1"/>
  <c r="AO397" i="23"/>
  <c r="AV397" i="23" s="1"/>
  <c r="Y396" i="23" s="1"/>
  <c r="AF396" i="23" s="1"/>
  <c r="AQ397" i="23"/>
  <c r="AX397" i="23" s="1"/>
  <c r="AA396" i="23" s="1"/>
  <c r="AH396" i="23" s="1"/>
  <c r="AL397" i="23"/>
  <c r="AS397" i="23" s="1"/>
  <c r="V396" i="23" s="1"/>
  <c r="AC396" i="23" s="1"/>
  <c r="AI396" i="23" l="1"/>
  <c r="AQ396" i="23" s="1"/>
  <c r="AX396" i="23" s="1"/>
  <c r="AA395" i="23" s="1"/>
  <c r="AH395" i="23" s="1"/>
  <c r="AK396" i="23" l="1"/>
  <c r="AR396" i="23" s="1"/>
  <c r="U395" i="23" s="1"/>
  <c r="AB395" i="23" s="1"/>
  <c r="AM396" i="23"/>
  <c r="AT396" i="23" s="1"/>
  <c r="W395" i="23" s="1"/>
  <c r="AD395" i="23" s="1"/>
  <c r="AN396" i="23"/>
  <c r="AU396" i="23" s="1"/>
  <c r="X395" i="23" s="1"/>
  <c r="AE395" i="23" s="1"/>
  <c r="AP396" i="23"/>
  <c r="AW396" i="23" s="1"/>
  <c r="Z395" i="23" s="1"/>
  <c r="AG395" i="23" s="1"/>
  <c r="AL396" i="23"/>
  <c r="AS396" i="23" s="1"/>
  <c r="V395" i="23" s="1"/>
  <c r="AC395" i="23" s="1"/>
  <c r="AO396" i="23"/>
  <c r="AV396" i="23" s="1"/>
  <c r="Y395" i="23" s="1"/>
  <c r="AF395" i="23" s="1"/>
  <c r="AI395" i="23" l="1"/>
  <c r="AP395" i="23"/>
  <c r="AW395" i="23" s="1"/>
  <c r="Z394" i="23" s="1"/>
  <c r="AG394" i="23" s="1"/>
  <c r="AK395" i="23" l="1"/>
  <c r="AR395" i="23" s="1"/>
  <c r="U394" i="23" s="1"/>
  <c r="AB394" i="23" s="1"/>
  <c r="AL395" i="23"/>
  <c r="AS395" i="23" s="1"/>
  <c r="V394" i="23" s="1"/>
  <c r="AC394" i="23" s="1"/>
  <c r="AM395" i="23"/>
  <c r="AT395" i="23" s="1"/>
  <c r="W394" i="23" s="1"/>
  <c r="AD394" i="23" s="1"/>
  <c r="AN395" i="23"/>
  <c r="AU395" i="23" s="1"/>
  <c r="X394" i="23" s="1"/>
  <c r="AE394" i="23" s="1"/>
  <c r="AO395" i="23"/>
  <c r="AV395" i="23" s="1"/>
  <c r="Y394" i="23" s="1"/>
  <c r="AF394" i="23" s="1"/>
  <c r="AQ395" i="23"/>
  <c r="AX395" i="23" s="1"/>
  <c r="AA394" i="23" s="1"/>
  <c r="AH394" i="23" s="1"/>
  <c r="AI394" i="23" l="1"/>
  <c r="AO394" i="23" s="1"/>
  <c r="AV394" i="23" s="1"/>
  <c r="Y393" i="23" s="1"/>
  <c r="AF393" i="23" s="1"/>
  <c r="AM394" i="23"/>
  <c r="AT394" i="23" s="1"/>
  <c r="W393" i="23" s="1"/>
  <c r="AD393" i="23" s="1"/>
  <c r="AN394" i="23"/>
  <c r="AU394" i="23" s="1"/>
  <c r="X393" i="23" s="1"/>
  <c r="AE393" i="23" s="1"/>
  <c r="AK394" i="23" l="1"/>
  <c r="AR394" i="23" s="1"/>
  <c r="U393" i="23" s="1"/>
  <c r="AB393" i="23" s="1"/>
  <c r="AL394" i="23"/>
  <c r="AS394" i="23" s="1"/>
  <c r="V393" i="23" s="1"/>
  <c r="AC393" i="23" s="1"/>
  <c r="AQ394" i="23"/>
  <c r="AX394" i="23" s="1"/>
  <c r="AA393" i="23" s="1"/>
  <c r="AH393" i="23" s="1"/>
  <c r="AP394" i="23"/>
  <c r="AW394" i="23" s="1"/>
  <c r="Z393" i="23" s="1"/>
  <c r="AG393" i="23" s="1"/>
  <c r="AI393" i="23" l="1"/>
  <c r="AL393" i="23"/>
  <c r="AS393" i="23" s="1"/>
  <c r="V392" i="23" s="1"/>
  <c r="AC392" i="23" s="1"/>
  <c r="AP393" i="23"/>
  <c r="AW393" i="23" s="1"/>
  <c r="Z392" i="23" s="1"/>
  <c r="AG392" i="23" s="1"/>
  <c r="AQ393" i="23"/>
  <c r="AX393" i="23" s="1"/>
  <c r="AA392" i="23" s="1"/>
  <c r="AH392" i="23" s="1"/>
  <c r="AK393" i="23" l="1"/>
  <c r="AR393" i="23" s="1"/>
  <c r="U392" i="23" s="1"/>
  <c r="AB392" i="23" s="1"/>
  <c r="AN393" i="23"/>
  <c r="AU393" i="23" s="1"/>
  <c r="X392" i="23" s="1"/>
  <c r="AE392" i="23" s="1"/>
  <c r="AM393" i="23"/>
  <c r="AT393" i="23" s="1"/>
  <c r="W392" i="23" s="1"/>
  <c r="AD392" i="23" s="1"/>
  <c r="AO393" i="23"/>
  <c r="AV393" i="23" s="1"/>
  <c r="Y392" i="23" s="1"/>
  <c r="AF392" i="23" s="1"/>
  <c r="AI392" i="23" l="1"/>
  <c r="AK392" i="23" s="1"/>
  <c r="AR392" i="23" s="1"/>
  <c r="U391" i="23" s="1"/>
  <c r="AB391" i="23" s="1"/>
  <c r="AO392" i="23"/>
  <c r="AV392" i="23" s="1"/>
  <c r="Y391" i="23" s="1"/>
  <c r="AF391" i="23" s="1"/>
  <c r="AP392" i="23"/>
  <c r="AW392" i="23" s="1"/>
  <c r="Z391" i="23" s="1"/>
  <c r="AG391" i="23" s="1"/>
  <c r="AM392" i="23"/>
  <c r="AT392" i="23" s="1"/>
  <c r="W391" i="23" s="1"/>
  <c r="AD391" i="23" s="1"/>
  <c r="AL392" i="23"/>
  <c r="AS392" i="23" s="1"/>
  <c r="V391" i="23" s="1"/>
  <c r="AC391" i="23" s="1"/>
  <c r="AN392" i="23"/>
  <c r="AU392" i="23" s="1"/>
  <c r="X391" i="23" s="1"/>
  <c r="AE391" i="23" s="1"/>
  <c r="AQ392" i="23"/>
  <c r="AX392" i="23" s="1"/>
  <c r="AA391" i="23" s="1"/>
  <c r="AH391" i="23" s="1"/>
  <c r="AI391" i="23" l="1"/>
  <c r="AK391" i="23" l="1"/>
  <c r="AR391" i="23" s="1"/>
  <c r="U390" i="23" s="1"/>
  <c r="AB390" i="23" s="1"/>
  <c r="AJ391" i="23"/>
  <c r="AO391" i="23"/>
  <c r="AV391" i="23" s="1"/>
  <c r="Y390" i="23" s="1"/>
  <c r="AF390" i="23" s="1"/>
  <c r="AQ391" i="23"/>
  <c r="AX391" i="23" s="1"/>
  <c r="AA390" i="23" s="1"/>
  <c r="AH390" i="23" s="1"/>
  <c r="AM391" i="23"/>
  <c r="AT391" i="23" s="1"/>
  <c r="W390" i="23" s="1"/>
  <c r="AD390" i="23" s="1"/>
  <c r="AL391" i="23"/>
  <c r="AS391" i="23" s="1"/>
  <c r="V390" i="23" s="1"/>
  <c r="AC390" i="23" s="1"/>
  <c r="AN391" i="23"/>
  <c r="AU391" i="23" s="1"/>
  <c r="X390" i="23" s="1"/>
  <c r="AE390" i="23" s="1"/>
  <c r="AP391" i="23"/>
  <c r="AW391" i="23" s="1"/>
  <c r="Z390" i="23" s="1"/>
  <c r="AG390" i="23" s="1"/>
  <c r="AI390" i="23" l="1"/>
  <c r="AJ390" i="23" s="1"/>
  <c r="AL390" i="23"/>
  <c r="AS390" i="23" s="1"/>
  <c r="V389" i="23" s="1"/>
  <c r="AC389" i="23" s="1"/>
  <c r="AQ390" i="23"/>
  <c r="AX390" i="23" s="1"/>
  <c r="AA389" i="23" s="1"/>
  <c r="AH389" i="23" s="1"/>
  <c r="AO390" i="23"/>
  <c r="AV390" i="23" s="1"/>
  <c r="Y389" i="23" s="1"/>
  <c r="AF389" i="23" s="1"/>
  <c r="AM390" i="23"/>
  <c r="AT390" i="23" s="1"/>
  <c r="W389" i="23" s="1"/>
  <c r="AD389" i="23" s="1"/>
  <c r="AP390" i="23"/>
  <c r="AW390" i="23" s="1"/>
  <c r="Z389" i="23" s="1"/>
  <c r="AG389" i="23" s="1"/>
  <c r="AN390" i="23"/>
  <c r="AU390" i="23" s="1"/>
  <c r="X389" i="23" s="1"/>
  <c r="AE389" i="23" s="1"/>
  <c r="AK390" i="23" l="1"/>
  <c r="AR390" i="23" s="1"/>
  <c r="U389" i="23" s="1"/>
  <c r="AB389" i="23" s="1"/>
  <c r="AP389" i="23"/>
  <c r="AW389" i="23" s="1"/>
  <c r="Z388" i="23" s="1"/>
  <c r="AG388" i="23" s="1"/>
  <c r="AI389" i="23"/>
  <c r="AO389" i="23" s="1"/>
  <c r="AV389" i="23" s="1"/>
  <c r="Y388" i="23" s="1"/>
  <c r="AF388" i="23" s="1"/>
  <c r="AM389" i="23" l="1"/>
  <c r="AT389" i="23" s="1"/>
  <c r="W388" i="23" s="1"/>
  <c r="AD388" i="23" s="1"/>
  <c r="AK389" i="23"/>
  <c r="AR389" i="23" s="1"/>
  <c r="U388" i="23" s="1"/>
  <c r="AB388" i="23" s="1"/>
  <c r="AL389" i="23"/>
  <c r="AS389" i="23" s="1"/>
  <c r="V388" i="23" s="1"/>
  <c r="AC388" i="23" s="1"/>
  <c r="AQ389" i="23"/>
  <c r="AX389" i="23" s="1"/>
  <c r="AA388" i="23" s="1"/>
  <c r="AH388" i="23" s="1"/>
  <c r="AN389" i="23"/>
  <c r="AU389" i="23" s="1"/>
  <c r="X388" i="23" s="1"/>
  <c r="AE388" i="23" s="1"/>
  <c r="AI388" i="23" l="1"/>
  <c r="AL388" i="23"/>
  <c r="AS388" i="23" s="1"/>
  <c r="V387" i="23" s="1"/>
  <c r="AC387" i="23" s="1"/>
  <c r="AQ388" i="23"/>
  <c r="AX388" i="23" s="1"/>
  <c r="AA387" i="23" s="1"/>
  <c r="AH387" i="23" s="1"/>
  <c r="AM388" i="23"/>
  <c r="AT388" i="23" s="1"/>
  <c r="W387" i="23" s="1"/>
  <c r="AD387" i="23" s="1"/>
  <c r="AN388" i="23"/>
  <c r="AU388" i="23" s="1"/>
  <c r="X387" i="23" s="1"/>
  <c r="AE387" i="23" s="1"/>
  <c r="AP388" i="23"/>
  <c r="AW388" i="23" s="1"/>
  <c r="Z387" i="23" s="1"/>
  <c r="AG387" i="23" s="1"/>
  <c r="AO388" i="23" l="1"/>
  <c r="AV388" i="23" s="1"/>
  <c r="Y387" i="23" s="1"/>
  <c r="AF387" i="23" s="1"/>
  <c r="AO387" i="23" s="1"/>
  <c r="AV387" i="23" s="1"/>
  <c r="Y386" i="23" s="1"/>
  <c r="AF386" i="23" s="1"/>
  <c r="AJ388" i="23"/>
  <c r="AK388" i="23"/>
  <c r="AR388" i="23" s="1"/>
  <c r="U387" i="23" s="1"/>
  <c r="AB387" i="23" s="1"/>
  <c r="AK387" i="23" s="1"/>
  <c r="AR387" i="23" s="1"/>
  <c r="U386" i="23" s="1"/>
  <c r="AB386" i="23" s="1"/>
  <c r="AL387" i="23"/>
  <c r="AS387" i="23" s="1"/>
  <c r="V386" i="23" s="1"/>
  <c r="AC386" i="23" s="1"/>
  <c r="AQ387" i="23"/>
  <c r="AX387" i="23" s="1"/>
  <c r="AA386" i="23" s="1"/>
  <c r="AH386" i="23" s="1"/>
  <c r="AP387" i="23"/>
  <c r="AW387" i="23" s="1"/>
  <c r="Z386" i="23" s="1"/>
  <c r="AG386" i="23" s="1"/>
  <c r="AN387" i="23"/>
  <c r="AU387" i="23" s="1"/>
  <c r="X386" i="23" s="1"/>
  <c r="AE386" i="23" s="1"/>
  <c r="AM387" i="23"/>
  <c r="AT387" i="23" s="1"/>
  <c r="W386" i="23" s="1"/>
  <c r="AD386" i="23" s="1"/>
  <c r="AI387" i="23" l="1"/>
  <c r="AI386" i="23"/>
  <c r="AK386" i="23" l="1"/>
  <c r="AR386" i="23" s="1"/>
  <c r="AL386" i="23"/>
  <c r="AS386" i="23" s="1"/>
  <c r="V385" i="23" s="1"/>
  <c r="AC385" i="23" s="1"/>
  <c r="AQ386" i="23"/>
  <c r="AX386" i="23" s="1"/>
  <c r="AA385" i="23" s="1"/>
  <c r="AH385" i="23" s="1"/>
  <c r="AN386" i="23"/>
  <c r="AU386" i="23" s="1"/>
  <c r="X385" i="23" s="1"/>
  <c r="AE385" i="23" s="1"/>
  <c r="AP386" i="23"/>
  <c r="AW386" i="23" s="1"/>
  <c r="Z385" i="23" s="1"/>
  <c r="AG385" i="23" s="1"/>
  <c r="AM386" i="23"/>
  <c r="AT386" i="23" s="1"/>
  <c r="W385" i="23" s="1"/>
  <c r="AD385" i="23" s="1"/>
  <c r="AO386" i="23"/>
  <c r="AV386" i="23" s="1"/>
  <c r="Y385" i="23" s="1"/>
  <c r="AF385" i="23" s="1"/>
  <c r="U385" i="23"/>
  <c r="AB385" i="23" s="1"/>
  <c r="AI385" i="23" l="1"/>
  <c r="AO385" i="23" s="1"/>
  <c r="AV385" i="23" s="1"/>
  <c r="Y384" i="23" s="1"/>
  <c r="AF384" i="23" s="1"/>
  <c r="AK385" i="23" l="1"/>
  <c r="AR385" i="23" s="1"/>
  <c r="U384" i="23" s="1"/>
  <c r="AB384" i="23" s="1"/>
  <c r="AL385" i="23"/>
  <c r="AS385" i="23" s="1"/>
  <c r="V384" i="23" s="1"/>
  <c r="AC384" i="23" s="1"/>
  <c r="AP385" i="23"/>
  <c r="AW385" i="23" s="1"/>
  <c r="Z384" i="23" s="1"/>
  <c r="AG384" i="23" s="1"/>
  <c r="AM385" i="23"/>
  <c r="AT385" i="23" s="1"/>
  <c r="W384" i="23" s="1"/>
  <c r="AD384" i="23" s="1"/>
  <c r="AQ385" i="23"/>
  <c r="AX385" i="23" s="1"/>
  <c r="AA384" i="23" s="1"/>
  <c r="AH384" i="23" s="1"/>
  <c r="AN385" i="23"/>
  <c r="AU385" i="23" s="1"/>
  <c r="X384" i="23" s="1"/>
  <c r="AE384" i="23" s="1"/>
  <c r="AI384" i="23" l="1"/>
  <c r="AK384" i="23" l="1"/>
  <c r="AR384" i="23" s="1"/>
  <c r="U383" i="23" s="1"/>
  <c r="AB383" i="23" s="1"/>
  <c r="AL384" i="23"/>
  <c r="AS384" i="23" s="1"/>
  <c r="V383" i="23" s="1"/>
  <c r="AC383" i="23" s="1"/>
  <c r="AO384" i="23"/>
  <c r="AV384" i="23" s="1"/>
  <c r="Y383" i="23" s="1"/>
  <c r="AF383" i="23" s="1"/>
  <c r="AM384" i="23"/>
  <c r="AT384" i="23" s="1"/>
  <c r="W383" i="23" s="1"/>
  <c r="AD383" i="23" s="1"/>
  <c r="AP384" i="23"/>
  <c r="AW384" i="23" s="1"/>
  <c r="Z383" i="23" s="1"/>
  <c r="AG383" i="23" s="1"/>
  <c r="AQ384" i="23"/>
  <c r="AX384" i="23" s="1"/>
  <c r="AA383" i="23" s="1"/>
  <c r="AH383" i="23" s="1"/>
  <c r="AN384" i="23"/>
  <c r="AU384" i="23" s="1"/>
  <c r="X383" i="23" s="1"/>
  <c r="AE383" i="23" s="1"/>
  <c r="AI383" i="23" l="1"/>
  <c r="AM383" i="23" s="1"/>
  <c r="AT383" i="23" s="1"/>
  <c r="W382" i="23" s="1"/>
  <c r="AD382" i="23" s="1"/>
  <c r="AP383" i="23" l="1"/>
  <c r="AW383" i="23" s="1"/>
  <c r="Z382" i="23" s="1"/>
  <c r="AG382" i="23" s="1"/>
  <c r="AK383" i="23"/>
  <c r="AR383" i="23" s="1"/>
  <c r="U382" i="23" s="1"/>
  <c r="AB382" i="23" s="1"/>
  <c r="AL383" i="23"/>
  <c r="AS383" i="23" s="1"/>
  <c r="V382" i="23" s="1"/>
  <c r="AC382" i="23" s="1"/>
  <c r="AO383" i="23"/>
  <c r="AV383" i="23" s="1"/>
  <c r="Y382" i="23" s="1"/>
  <c r="AF382" i="23" s="1"/>
  <c r="AQ383" i="23"/>
  <c r="AX383" i="23" s="1"/>
  <c r="AA382" i="23" s="1"/>
  <c r="AH382" i="23" s="1"/>
  <c r="AN383" i="23"/>
  <c r="AU383" i="23" s="1"/>
  <c r="X382" i="23" s="1"/>
  <c r="AE382" i="23" s="1"/>
  <c r="AI382" i="23" l="1"/>
  <c r="AN382" i="23" s="1"/>
  <c r="AU382" i="23" s="1"/>
  <c r="X381" i="23" s="1"/>
  <c r="AE381" i="23" s="1"/>
  <c r="AK382" i="23" l="1"/>
  <c r="AR382" i="23" s="1"/>
  <c r="U381" i="23" s="1"/>
  <c r="AB381" i="23" s="1"/>
  <c r="AL382" i="23"/>
  <c r="AS382" i="23" s="1"/>
  <c r="V381" i="23" s="1"/>
  <c r="AC381" i="23" s="1"/>
  <c r="AM382" i="23"/>
  <c r="AT382" i="23" s="1"/>
  <c r="W381" i="23" s="1"/>
  <c r="AD381" i="23" s="1"/>
  <c r="AO382" i="23"/>
  <c r="AV382" i="23" s="1"/>
  <c r="Y381" i="23" s="1"/>
  <c r="AF381" i="23" s="1"/>
  <c r="AQ382" i="23"/>
  <c r="AX382" i="23" s="1"/>
  <c r="AA381" i="23" s="1"/>
  <c r="AH381" i="23" s="1"/>
  <c r="AP382" i="23"/>
  <c r="AW382" i="23" s="1"/>
  <c r="Z381" i="23" s="1"/>
  <c r="AG381" i="23" s="1"/>
  <c r="AI381" i="23" l="1"/>
  <c r="AK381" i="23" l="1"/>
  <c r="AR381" i="23" s="1"/>
  <c r="AL381" i="23"/>
  <c r="AS381" i="23" s="1"/>
  <c r="V380" i="23" s="1"/>
  <c r="AC380" i="23" s="1"/>
  <c r="AN381" i="23"/>
  <c r="AU381" i="23" s="1"/>
  <c r="X380" i="23" s="1"/>
  <c r="AE380" i="23" s="1"/>
  <c r="AO381" i="23"/>
  <c r="AV381" i="23" s="1"/>
  <c r="Y380" i="23" s="1"/>
  <c r="AF380" i="23" s="1"/>
  <c r="AP381" i="23"/>
  <c r="AW381" i="23" s="1"/>
  <c r="Z380" i="23" s="1"/>
  <c r="AG380" i="23" s="1"/>
  <c r="AQ381" i="23"/>
  <c r="AX381" i="23" s="1"/>
  <c r="AA380" i="23" s="1"/>
  <c r="AH380" i="23" s="1"/>
  <c r="AM381" i="23"/>
  <c r="AT381" i="23" s="1"/>
  <c r="W380" i="23" s="1"/>
  <c r="AD380" i="23" s="1"/>
  <c r="U380" i="23"/>
  <c r="AB380" i="23" s="1"/>
  <c r="AI380" i="23" l="1"/>
  <c r="AM380" i="23" l="1"/>
  <c r="AT380" i="23" s="1"/>
  <c r="W379" i="23" s="1"/>
  <c r="AD379" i="23" s="1"/>
  <c r="AJ380" i="23"/>
  <c r="AP380" i="23"/>
  <c r="AW380" i="23" s="1"/>
  <c r="Z379" i="23" s="1"/>
  <c r="AG379" i="23" s="1"/>
  <c r="AK380" i="23"/>
  <c r="AR380" i="23" s="1"/>
  <c r="U379" i="23" s="1"/>
  <c r="AB379" i="23" s="1"/>
  <c r="AL380" i="23"/>
  <c r="AS380" i="23" s="1"/>
  <c r="V379" i="23" s="1"/>
  <c r="AC379" i="23" s="1"/>
  <c r="AQ380" i="23"/>
  <c r="AX380" i="23" s="1"/>
  <c r="AA379" i="23" s="1"/>
  <c r="AH379" i="23" s="1"/>
  <c r="AO380" i="23"/>
  <c r="AV380" i="23" s="1"/>
  <c r="Y379" i="23" s="1"/>
  <c r="AF379" i="23" s="1"/>
  <c r="AN380" i="23"/>
  <c r="AU380" i="23" s="1"/>
  <c r="X379" i="23" s="1"/>
  <c r="AE379" i="23" s="1"/>
  <c r="AI379" i="23" l="1"/>
  <c r="AJ379" i="23" s="1"/>
  <c r="AK379" i="23" l="1"/>
  <c r="AR379" i="23" s="1"/>
  <c r="U378" i="23" s="1"/>
  <c r="AB378" i="23" s="1"/>
  <c r="AL379" i="23"/>
  <c r="AS379" i="23" s="1"/>
  <c r="V378" i="23" s="1"/>
  <c r="AC378" i="23" s="1"/>
  <c r="AM379" i="23"/>
  <c r="AT379" i="23" s="1"/>
  <c r="W378" i="23" s="1"/>
  <c r="AD378" i="23" s="1"/>
  <c r="AN379" i="23"/>
  <c r="AU379" i="23" s="1"/>
  <c r="X378" i="23" s="1"/>
  <c r="AE378" i="23" s="1"/>
  <c r="AO379" i="23"/>
  <c r="AV379" i="23" s="1"/>
  <c r="Y378" i="23" s="1"/>
  <c r="AF378" i="23" s="1"/>
  <c r="AQ379" i="23"/>
  <c r="AX379" i="23" s="1"/>
  <c r="AA378" i="23" s="1"/>
  <c r="AH378" i="23" s="1"/>
  <c r="AP379" i="23"/>
  <c r="AW379" i="23" s="1"/>
  <c r="Z378" i="23" s="1"/>
  <c r="AG378" i="23" s="1"/>
  <c r="AI378" i="23" l="1"/>
  <c r="AN378" i="23" s="1"/>
  <c r="AU378" i="23" s="1"/>
  <c r="X377" i="23" s="1"/>
  <c r="AE377" i="23" s="1"/>
  <c r="AO378" i="23" l="1"/>
  <c r="AV378" i="23" s="1"/>
  <c r="Y377" i="23" s="1"/>
  <c r="AF377" i="23" s="1"/>
  <c r="AK378" i="23"/>
  <c r="AR378" i="23" s="1"/>
  <c r="U377" i="23" s="1"/>
  <c r="AB377" i="23" s="1"/>
  <c r="AL378" i="23"/>
  <c r="AS378" i="23" s="1"/>
  <c r="V377" i="23" s="1"/>
  <c r="AC377" i="23" s="1"/>
  <c r="AP378" i="23"/>
  <c r="AW378" i="23" s="1"/>
  <c r="Z377" i="23" s="1"/>
  <c r="AG377" i="23" s="1"/>
  <c r="AQ378" i="23"/>
  <c r="AX378" i="23" s="1"/>
  <c r="AA377" i="23" s="1"/>
  <c r="AH377" i="23" s="1"/>
  <c r="AM378" i="23"/>
  <c r="AT378" i="23" s="1"/>
  <c r="W377" i="23" s="1"/>
  <c r="AD377" i="23" s="1"/>
  <c r="AI377" i="23" l="1"/>
  <c r="AP377" i="23" s="1"/>
  <c r="AW377" i="23" s="1"/>
  <c r="Z376" i="23" s="1"/>
  <c r="AG376" i="23" s="1"/>
  <c r="AQ377" i="23" l="1"/>
  <c r="AX377" i="23" s="1"/>
  <c r="AA376" i="23" s="1"/>
  <c r="AH376" i="23" s="1"/>
  <c r="AK377" i="23"/>
  <c r="AR377" i="23" s="1"/>
  <c r="U376" i="23" s="1"/>
  <c r="AB376" i="23" s="1"/>
  <c r="AL377" i="23"/>
  <c r="AS377" i="23" s="1"/>
  <c r="V376" i="23" s="1"/>
  <c r="AC376" i="23" s="1"/>
  <c r="AN377" i="23"/>
  <c r="AU377" i="23" s="1"/>
  <c r="X376" i="23" s="1"/>
  <c r="AE376" i="23" s="1"/>
  <c r="AO377" i="23"/>
  <c r="AV377" i="23" s="1"/>
  <c r="Y376" i="23" s="1"/>
  <c r="AF376" i="23" s="1"/>
  <c r="AM377" i="23"/>
  <c r="AT377" i="23" s="1"/>
  <c r="W376" i="23" s="1"/>
  <c r="AD376" i="23" s="1"/>
  <c r="AM376" i="23" l="1"/>
  <c r="AT376" i="23" s="1"/>
  <c r="W375" i="23" s="1"/>
  <c r="AD375" i="23" s="1"/>
  <c r="AI376" i="23"/>
  <c r="AO376" i="23" s="1"/>
  <c r="AV376" i="23" s="1"/>
  <c r="Y375" i="23" s="1"/>
  <c r="AF375" i="23" s="1"/>
  <c r="AK376" i="23" l="1"/>
  <c r="AR376" i="23" s="1"/>
  <c r="U375" i="23" s="1"/>
  <c r="AB375" i="23" s="1"/>
  <c r="AL376" i="23"/>
  <c r="AS376" i="23" s="1"/>
  <c r="V375" i="23" s="1"/>
  <c r="AC375" i="23" s="1"/>
  <c r="AP376" i="23"/>
  <c r="AW376" i="23" s="1"/>
  <c r="Z375" i="23" s="1"/>
  <c r="AG375" i="23" s="1"/>
  <c r="AQ376" i="23"/>
  <c r="AX376" i="23" s="1"/>
  <c r="AA375" i="23" s="1"/>
  <c r="AH375" i="23" s="1"/>
  <c r="AN376" i="23"/>
  <c r="AU376" i="23" s="1"/>
  <c r="X375" i="23" s="1"/>
  <c r="AE375" i="23" s="1"/>
  <c r="AP375" i="23" l="1"/>
  <c r="AW375" i="23" s="1"/>
  <c r="Z374" i="23" s="1"/>
  <c r="AG374" i="23" s="1"/>
  <c r="AQ375" i="23"/>
  <c r="AX375" i="23" s="1"/>
  <c r="AI375" i="23"/>
  <c r="AK375" i="23" l="1"/>
  <c r="AR375" i="23" s="1"/>
  <c r="U374" i="23" s="1"/>
  <c r="AB374" i="23" s="1"/>
  <c r="AL375" i="23"/>
  <c r="AS375" i="23" s="1"/>
  <c r="V374" i="23" s="1"/>
  <c r="AC374" i="23" s="1"/>
  <c r="AO375" i="23"/>
  <c r="AV375" i="23" s="1"/>
  <c r="Y374" i="23" s="1"/>
  <c r="AF374" i="23" s="1"/>
  <c r="AM375" i="23"/>
  <c r="AT375" i="23" s="1"/>
  <c r="W374" i="23" s="1"/>
  <c r="AD374" i="23" s="1"/>
  <c r="AN375" i="23"/>
  <c r="AU375" i="23" s="1"/>
  <c r="X374" i="23" s="1"/>
  <c r="AE374" i="23" s="1"/>
  <c r="AA374" i="23"/>
  <c r="AH374" i="23" s="1"/>
  <c r="AO374" i="23" l="1"/>
  <c r="AV374" i="23" s="1"/>
  <c r="Y373" i="23" s="1"/>
  <c r="AF373" i="23" s="1"/>
  <c r="AM374" i="23"/>
  <c r="AT374" i="23" s="1"/>
  <c r="W373" i="23" s="1"/>
  <c r="AD373" i="23" s="1"/>
  <c r="AI374" i="23"/>
  <c r="AK374" i="23" l="1"/>
  <c r="AR374" i="23" s="1"/>
  <c r="U373" i="23" s="1"/>
  <c r="AB373" i="23" s="1"/>
  <c r="AL374" i="23"/>
  <c r="AS374" i="23" s="1"/>
  <c r="V373" i="23" s="1"/>
  <c r="AC373" i="23" s="1"/>
  <c r="AP374" i="23"/>
  <c r="AW374" i="23" s="1"/>
  <c r="Z373" i="23" s="1"/>
  <c r="AG373" i="23" s="1"/>
  <c r="AQ374" i="23"/>
  <c r="AX374" i="23" s="1"/>
  <c r="AA373" i="23" s="1"/>
  <c r="AH373" i="23" s="1"/>
  <c r="AN374" i="23"/>
  <c r="AU374" i="23" s="1"/>
  <c r="X373" i="23" s="1"/>
  <c r="AE373" i="23" s="1"/>
  <c r="AQ373" i="23" l="1"/>
  <c r="AX373" i="23" s="1"/>
  <c r="AP373" i="23"/>
  <c r="AW373" i="23" s="1"/>
  <c r="AI373" i="23"/>
  <c r="AL373" i="23" s="1"/>
  <c r="AS373" i="23" s="1"/>
  <c r="V372" i="23" s="1"/>
  <c r="AC372" i="23" s="1"/>
  <c r="AM373" i="23" l="1"/>
  <c r="AT373" i="23" s="1"/>
  <c r="W372" i="23" s="1"/>
  <c r="AD372" i="23" s="1"/>
  <c r="AO373" i="23"/>
  <c r="AV373" i="23" s="1"/>
  <c r="Y372" i="23" s="1"/>
  <c r="AF372" i="23" s="1"/>
  <c r="AN373" i="23"/>
  <c r="AU373" i="23" s="1"/>
  <c r="X372" i="23" s="1"/>
  <c r="AE372" i="23" s="1"/>
  <c r="AK373" i="23"/>
  <c r="AR373" i="23" s="1"/>
  <c r="U372" i="23" s="1"/>
  <c r="AB372" i="23" s="1"/>
  <c r="Z372" i="23"/>
  <c r="AG372" i="23" s="1"/>
  <c r="AA372" i="23"/>
  <c r="AH372" i="23" s="1"/>
  <c r="AI372" i="23" l="1"/>
  <c r="AL372" i="23" s="1"/>
  <c r="AS372" i="23" s="1"/>
  <c r="V371" i="23" s="1"/>
  <c r="AC371" i="23" s="1"/>
  <c r="AM372" i="23" l="1"/>
  <c r="AT372" i="23" s="1"/>
  <c r="W371" i="23" s="1"/>
  <c r="AD371" i="23" s="1"/>
  <c r="AP372" i="23"/>
  <c r="AW372" i="23" s="1"/>
  <c r="Z371" i="23" s="1"/>
  <c r="AG371" i="23" s="1"/>
  <c r="AN372" i="23"/>
  <c r="AU372" i="23" s="1"/>
  <c r="X371" i="23" s="1"/>
  <c r="AE371" i="23" s="1"/>
  <c r="AQ372" i="23"/>
  <c r="AX372" i="23" s="1"/>
  <c r="AO372" i="23"/>
  <c r="AV372" i="23" s="1"/>
  <c r="Y371" i="23" s="1"/>
  <c r="AF371" i="23" s="1"/>
  <c r="AK372" i="23"/>
  <c r="AR372" i="23" s="1"/>
  <c r="U371" i="23" s="1"/>
  <c r="AB371" i="23" s="1"/>
  <c r="AA371" i="23" l="1"/>
  <c r="AH371" i="23" s="1"/>
  <c r="AI371" i="23" l="1"/>
  <c r="AK371" i="23"/>
  <c r="AR371" i="23" s="1"/>
  <c r="U370" i="23" s="1"/>
  <c r="AB370" i="23" s="1"/>
  <c r="AM371" i="23" l="1"/>
  <c r="AT371" i="23" s="1"/>
  <c r="W370" i="23" s="1"/>
  <c r="AD370" i="23" s="1"/>
  <c r="AL371" i="23"/>
  <c r="AS371" i="23" s="1"/>
  <c r="V370" i="23" s="1"/>
  <c r="AC370" i="23" s="1"/>
  <c r="AP371" i="23"/>
  <c r="AW371" i="23" s="1"/>
  <c r="Z370" i="23" s="1"/>
  <c r="AG370" i="23" s="1"/>
  <c r="AN371" i="23"/>
  <c r="AU371" i="23" s="1"/>
  <c r="X370" i="23" s="1"/>
  <c r="AE370" i="23" s="1"/>
  <c r="AO371" i="23"/>
  <c r="AV371" i="23" s="1"/>
  <c r="Y370" i="23" s="1"/>
  <c r="AF370" i="23" s="1"/>
  <c r="AQ371" i="23"/>
  <c r="AX371" i="23" s="1"/>
  <c r="AA370" i="23" s="1"/>
  <c r="AH370" i="23" s="1"/>
  <c r="AI370" i="23" l="1"/>
  <c r="AN370" i="23" s="1"/>
  <c r="AU370" i="23" s="1"/>
  <c r="X369" i="23" s="1"/>
  <c r="AE369" i="23" s="1"/>
  <c r="AL370" i="23" l="1"/>
  <c r="AS370" i="23" s="1"/>
  <c r="V369" i="23" s="1"/>
  <c r="AC369" i="23" s="1"/>
  <c r="AM370" i="23"/>
  <c r="AT370" i="23" s="1"/>
  <c r="W369" i="23" s="1"/>
  <c r="AD369" i="23" s="1"/>
  <c r="AO370" i="23"/>
  <c r="AV370" i="23" s="1"/>
  <c r="Y369" i="23" s="1"/>
  <c r="AF369" i="23" s="1"/>
  <c r="AP370" i="23"/>
  <c r="AW370" i="23" s="1"/>
  <c r="Z369" i="23" s="1"/>
  <c r="AG369" i="23" s="1"/>
  <c r="AK370" i="23"/>
  <c r="AR370" i="23" s="1"/>
  <c r="U369" i="23" s="1"/>
  <c r="AB369" i="23" s="1"/>
  <c r="AQ370" i="23"/>
  <c r="AX370" i="23" s="1"/>
  <c r="AA369" i="23" s="1"/>
  <c r="AH369" i="23" s="1"/>
  <c r="AI369" i="23" l="1"/>
  <c r="AN369" i="23" s="1"/>
  <c r="AU369" i="23" s="1"/>
  <c r="X368" i="23" s="1"/>
  <c r="AE368" i="23" s="1"/>
  <c r="AM369" i="23"/>
  <c r="AT369" i="23" s="1"/>
  <c r="W368" i="23" s="1"/>
  <c r="AD368" i="23" s="1"/>
  <c r="AQ369" i="23"/>
  <c r="AX369" i="23" s="1"/>
  <c r="AA368" i="23" s="1"/>
  <c r="AH368" i="23" s="1"/>
  <c r="AP369" i="23"/>
  <c r="AW369" i="23" s="1"/>
  <c r="Z368" i="23" s="1"/>
  <c r="AG368" i="23" s="1"/>
  <c r="AL369" i="23" l="1"/>
  <c r="AS369" i="23" s="1"/>
  <c r="V368" i="23" s="1"/>
  <c r="AC368" i="23" s="1"/>
  <c r="AK369" i="23"/>
  <c r="AR369" i="23" s="1"/>
  <c r="U368" i="23" s="1"/>
  <c r="AB368" i="23" s="1"/>
  <c r="AO369" i="23"/>
  <c r="AV369" i="23" s="1"/>
  <c r="Y368" i="23" s="1"/>
  <c r="AF368" i="23" s="1"/>
  <c r="AI368" i="23" l="1"/>
  <c r="AN368" i="23"/>
  <c r="AU368" i="23" s="1"/>
  <c r="X367" i="23" s="1"/>
  <c r="AE367" i="23" s="1"/>
  <c r="AQ368" i="23"/>
  <c r="AX368" i="23" s="1"/>
  <c r="AA367" i="23" s="1"/>
  <c r="AH367" i="23" s="1"/>
  <c r="AM368" i="23"/>
  <c r="AT368" i="23" s="1"/>
  <c r="W367" i="23" s="1"/>
  <c r="AD367" i="23" s="1"/>
  <c r="AL368" i="23"/>
  <c r="AS368" i="23" s="1"/>
  <c r="V367" i="23" s="1"/>
  <c r="AC367" i="23" s="1"/>
  <c r="AP368" i="23"/>
  <c r="AW368" i="23" s="1"/>
  <c r="Z367" i="23" s="1"/>
  <c r="AG367" i="23" s="1"/>
  <c r="AO368" i="23"/>
  <c r="AV368" i="23" s="1"/>
  <c r="Y367" i="23" s="1"/>
  <c r="AF367" i="23" s="1"/>
  <c r="AK368" i="23"/>
  <c r="AR368" i="23" s="1"/>
  <c r="U367" i="23" s="1"/>
  <c r="AB367" i="23" s="1"/>
  <c r="AQ367" i="23" l="1"/>
  <c r="AX367" i="23" s="1"/>
  <c r="AM367" i="23"/>
  <c r="AT367" i="23" s="1"/>
  <c r="W366" i="23" s="1"/>
  <c r="AD366" i="23" s="1"/>
  <c r="AI367" i="23"/>
  <c r="AN367" i="23" s="1"/>
  <c r="AU367" i="23" s="1"/>
  <c r="X366" i="23" s="1"/>
  <c r="AE366" i="23" s="1"/>
  <c r="AL367" i="23" l="1"/>
  <c r="AS367" i="23" s="1"/>
  <c r="V366" i="23" s="1"/>
  <c r="AC366" i="23" s="1"/>
  <c r="AO367" i="23"/>
  <c r="AV367" i="23" s="1"/>
  <c r="Y366" i="23" s="1"/>
  <c r="AF366" i="23" s="1"/>
  <c r="AP367" i="23"/>
  <c r="AW367" i="23" s="1"/>
  <c r="Z366" i="23" s="1"/>
  <c r="AG366" i="23" s="1"/>
  <c r="AK367" i="23"/>
  <c r="AR367" i="23" s="1"/>
  <c r="U366" i="23" s="1"/>
  <c r="AB366" i="23" s="1"/>
  <c r="AA366" i="23"/>
  <c r="AH366" i="23" s="1"/>
  <c r="AI366" i="23" l="1"/>
  <c r="AL366" i="23" s="1"/>
  <c r="AS366" i="23" s="1"/>
  <c r="V365" i="23" s="1"/>
  <c r="AC365" i="23" s="1"/>
  <c r="AP366" i="23" l="1"/>
  <c r="AW366" i="23" s="1"/>
  <c r="AM366" i="23"/>
  <c r="AT366" i="23" s="1"/>
  <c r="W365" i="23" s="1"/>
  <c r="AD365" i="23" s="1"/>
  <c r="AN366" i="23"/>
  <c r="AU366" i="23" s="1"/>
  <c r="X365" i="23" s="1"/>
  <c r="AE365" i="23" s="1"/>
  <c r="AQ366" i="23"/>
  <c r="AX366" i="23" s="1"/>
  <c r="AA365" i="23" s="1"/>
  <c r="AH365" i="23" s="1"/>
  <c r="AO366" i="23"/>
  <c r="AV366" i="23" s="1"/>
  <c r="Y365" i="23"/>
  <c r="AF365" i="23" s="1"/>
  <c r="AK366" i="23"/>
  <c r="AR366" i="23" s="1"/>
  <c r="U365" i="23" s="1"/>
  <c r="AB365" i="23" s="1"/>
  <c r="Z365" i="23"/>
  <c r="AG365" i="23" s="1"/>
  <c r="AI365" i="23" l="1"/>
  <c r="AL365" i="23" s="1"/>
  <c r="AS365" i="23" s="1"/>
  <c r="V364" i="23" s="1"/>
  <c r="AC364" i="23" s="1"/>
  <c r="AO365" i="23" l="1"/>
  <c r="AV365" i="23" s="1"/>
  <c r="Y364" i="23" s="1"/>
  <c r="AF364" i="23" s="1"/>
  <c r="AN365" i="23"/>
  <c r="AU365" i="23" s="1"/>
  <c r="X364" i="23" s="1"/>
  <c r="AE364" i="23" s="1"/>
  <c r="AM365" i="23"/>
  <c r="AT365" i="23" s="1"/>
  <c r="W364" i="23" s="1"/>
  <c r="AD364" i="23" s="1"/>
  <c r="AP365" i="23"/>
  <c r="AW365" i="23" s="1"/>
  <c r="Z364" i="23" s="1"/>
  <c r="AG364" i="23" s="1"/>
  <c r="AQ365" i="23"/>
  <c r="AX365" i="23" s="1"/>
  <c r="AA364" i="23" s="1"/>
  <c r="AH364" i="23" s="1"/>
  <c r="AK365" i="23"/>
  <c r="AR365" i="23" s="1"/>
  <c r="U364" i="23" s="1"/>
  <c r="AB364" i="23" s="1"/>
  <c r="AI364" i="23" l="1"/>
  <c r="AL364" i="23" s="1"/>
  <c r="AS364" i="23" s="1"/>
  <c r="V363" i="23" s="1"/>
  <c r="AC363" i="23" s="1"/>
  <c r="AO364" i="23" l="1"/>
  <c r="AV364" i="23" s="1"/>
  <c r="AQ364" i="23"/>
  <c r="AX364" i="23" s="1"/>
  <c r="AM364" i="23"/>
  <c r="AT364" i="23" s="1"/>
  <c r="W363" i="23" s="1"/>
  <c r="AD363" i="23" s="1"/>
  <c r="AP364" i="23"/>
  <c r="AW364" i="23" s="1"/>
  <c r="Z363" i="23" s="1"/>
  <c r="AG363" i="23" s="1"/>
  <c r="AN364" i="23"/>
  <c r="AU364" i="23" s="1"/>
  <c r="X363" i="23" s="1"/>
  <c r="AE363" i="23" s="1"/>
  <c r="Y363" i="23"/>
  <c r="AF363" i="23" s="1"/>
  <c r="AK364" i="23"/>
  <c r="AR364" i="23" s="1"/>
  <c r="U363" i="23" s="1"/>
  <c r="AB363" i="23" s="1"/>
  <c r="AA363" i="23" l="1"/>
  <c r="AH363" i="23" s="1"/>
  <c r="AI363" i="23" l="1"/>
  <c r="AK363" i="23"/>
  <c r="AR363" i="23" s="1"/>
  <c r="AL363" i="23" l="1"/>
  <c r="AS363" i="23" s="1"/>
  <c r="V362" i="23" s="1"/>
  <c r="AC362" i="23" s="1"/>
  <c r="AP363" i="23"/>
  <c r="AW363" i="23" s="1"/>
  <c r="Z362" i="23" s="1"/>
  <c r="AG362" i="23" s="1"/>
  <c r="AN363" i="23"/>
  <c r="AU363" i="23" s="1"/>
  <c r="X362" i="23" s="1"/>
  <c r="AE362" i="23" s="1"/>
  <c r="AM363" i="23"/>
  <c r="AT363" i="23" s="1"/>
  <c r="W362" i="23" s="1"/>
  <c r="AD362" i="23" s="1"/>
  <c r="AO363" i="23"/>
  <c r="AV363" i="23" s="1"/>
  <c r="Y362" i="23" s="1"/>
  <c r="AF362" i="23" s="1"/>
  <c r="AQ363" i="23"/>
  <c r="AX363" i="23" s="1"/>
  <c r="AA362" i="23" s="1"/>
  <c r="AH362" i="23" s="1"/>
  <c r="U362" i="23"/>
  <c r="AB362" i="23" s="1"/>
  <c r="AI362" i="23" l="1"/>
  <c r="AM362" i="23"/>
  <c r="AT362" i="23" s="1"/>
  <c r="W361" i="23" s="1"/>
  <c r="AD361" i="23" s="1"/>
  <c r="AN362" i="23"/>
  <c r="AU362" i="23" s="1"/>
  <c r="X361" i="23" s="1"/>
  <c r="AE361" i="23" s="1"/>
  <c r="AQ362" i="23"/>
  <c r="AX362" i="23" s="1"/>
  <c r="AA361" i="23" s="1"/>
  <c r="AH361" i="23" s="1"/>
  <c r="AP362" i="23"/>
  <c r="AW362" i="23" s="1"/>
  <c r="Z361" i="23" s="1"/>
  <c r="AG361" i="23" s="1"/>
  <c r="AO362" i="23"/>
  <c r="AV362" i="23" s="1"/>
  <c r="Y361" i="23" s="1"/>
  <c r="AF361" i="23" s="1"/>
  <c r="AL362" i="23"/>
  <c r="AS362" i="23" s="1"/>
  <c r="V361" i="23" s="1"/>
  <c r="AC361" i="23" s="1"/>
  <c r="AK362" i="23"/>
  <c r="AR362" i="23" s="1"/>
  <c r="U361" i="23" s="1"/>
  <c r="AB361" i="23" s="1"/>
  <c r="AI361" i="23" l="1"/>
  <c r="AP361" i="23" s="1"/>
  <c r="AW361" i="23" s="1"/>
  <c r="AQ361" i="23" l="1"/>
  <c r="AX361" i="23" s="1"/>
  <c r="AO361" i="23"/>
  <c r="AV361" i="23" s="1"/>
  <c r="Y360" i="23" s="1"/>
  <c r="AF360" i="23" s="1"/>
  <c r="AN361" i="23"/>
  <c r="AU361" i="23" s="1"/>
  <c r="X360" i="23" s="1"/>
  <c r="AE360" i="23" s="1"/>
  <c r="AM361" i="23"/>
  <c r="AT361" i="23" s="1"/>
  <c r="W360" i="23" s="1"/>
  <c r="AD360" i="23" s="1"/>
  <c r="AL361" i="23"/>
  <c r="AS361" i="23" s="1"/>
  <c r="V360" i="23" s="1"/>
  <c r="AC360" i="23" s="1"/>
  <c r="AK361" i="23"/>
  <c r="AR361" i="23" s="1"/>
  <c r="U360" i="23" s="1"/>
  <c r="AB360" i="23" s="1"/>
  <c r="Z360" i="23"/>
  <c r="AG360" i="23" s="1"/>
  <c r="AA360" i="23"/>
  <c r="AH360" i="23" s="1"/>
  <c r="AI360" i="23" l="1"/>
  <c r="AN360" i="23" s="1"/>
  <c r="AU360" i="23" s="1"/>
  <c r="X359" i="23" s="1"/>
  <c r="AE359" i="23" s="1"/>
  <c r="AO360" i="23" l="1"/>
  <c r="AV360" i="23" s="1"/>
  <c r="Y359" i="23" s="1"/>
  <c r="AF359" i="23" s="1"/>
  <c r="AM360" i="23"/>
  <c r="AT360" i="23" s="1"/>
  <c r="W359" i="23" s="1"/>
  <c r="AD359" i="23" s="1"/>
  <c r="AQ360" i="23"/>
  <c r="AX360" i="23" s="1"/>
  <c r="AA359" i="23" s="1"/>
  <c r="AH359" i="23" s="1"/>
  <c r="AL360" i="23"/>
  <c r="AS360" i="23" s="1"/>
  <c r="V359" i="23" s="1"/>
  <c r="AC359" i="23" s="1"/>
  <c r="AP360" i="23"/>
  <c r="AW360" i="23" s="1"/>
  <c r="AK360" i="23"/>
  <c r="AR360" i="23" s="1"/>
  <c r="U359" i="23" s="1"/>
  <c r="AB359" i="23" s="1"/>
  <c r="Z359" i="23"/>
  <c r="AG359" i="23" s="1"/>
  <c r="AI359" i="23" l="1"/>
  <c r="AN359" i="23" s="1"/>
  <c r="AU359" i="23" s="1"/>
  <c r="X358" i="23" s="1"/>
  <c r="AE358" i="23" s="1"/>
  <c r="AM359" i="23" l="1"/>
  <c r="AT359" i="23" s="1"/>
  <c r="W358" i="23" s="1"/>
  <c r="AD358" i="23" s="1"/>
  <c r="AP359" i="23"/>
  <c r="AW359" i="23" s="1"/>
  <c r="Z358" i="23" s="1"/>
  <c r="AG358" i="23" s="1"/>
  <c r="AQ359" i="23"/>
  <c r="AX359" i="23" s="1"/>
  <c r="AA358" i="23" s="1"/>
  <c r="AH358" i="23" s="1"/>
  <c r="AL359" i="23"/>
  <c r="AS359" i="23" s="1"/>
  <c r="V358" i="23" s="1"/>
  <c r="AC358" i="23" s="1"/>
  <c r="AO359" i="23"/>
  <c r="AV359" i="23" s="1"/>
  <c r="Y358" i="23" s="1"/>
  <c r="AF358" i="23" s="1"/>
  <c r="AK359" i="23"/>
  <c r="AR359" i="23" s="1"/>
  <c r="U358" i="23" s="1"/>
  <c r="AB358" i="23" s="1"/>
  <c r="AI358" i="23" l="1"/>
  <c r="AO358" i="23" s="1"/>
  <c r="AV358" i="23" s="1"/>
  <c r="AL358" i="23" l="1"/>
  <c r="AS358" i="23" s="1"/>
  <c r="V357" i="23" s="1"/>
  <c r="AC357" i="23" s="1"/>
  <c r="AQ358" i="23"/>
  <c r="AX358" i="23" s="1"/>
  <c r="AM358" i="23"/>
  <c r="AT358" i="23" s="1"/>
  <c r="W357" i="23" s="1"/>
  <c r="AD357" i="23" s="1"/>
  <c r="AN358" i="23"/>
  <c r="AU358" i="23" s="1"/>
  <c r="X357" i="23" s="1"/>
  <c r="AE357" i="23" s="1"/>
  <c r="AP358" i="23"/>
  <c r="AW358" i="23" s="1"/>
  <c r="Z357" i="23" s="1"/>
  <c r="AG357" i="23" s="1"/>
  <c r="Y357" i="23"/>
  <c r="AF357" i="23" s="1"/>
  <c r="AK358" i="23"/>
  <c r="AR358" i="23" s="1"/>
  <c r="U357" i="23" s="1"/>
  <c r="AB357" i="23" s="1"/>
  <c r="AA357" i="23" l="1"/>
  <c r="AH357" i="23" s="1"/>
  <c r="AI357" i="23" l="1"/>
  <c r="AL357" i="23" l="1"/>
  <c r="AS357" i="23" s="1"/>
  <c r="V356" i="23" s="1"/>
  <c r="AC356" i="23" s="1"/>
  <c r="AM357" i="23"/>
  <c r="AT357" i="23" s="1"/>
  <c r="W356" i="23" s="1"/>
  <c r="AD356" i="23" s="1"/>
  <c r="AP357" i="23"/>
  <c r="AW357" i="23" s="1"/>
  <c r="Z356" i="23" s="1"/>
  <c r="AG356" i="23" s="1"/>
  <c r="AO357" i="23"/>
  <c r="AV357" i="23" s="1"/>
  <c r="Y356" i="23" s="1"/>
  <c r="AF356" i="23" s="1"/>
  <c r="AN357" i="23"/>
  <c r="AU357" i="23" s="1"/>
  <c r="X356" i="23" s="1"/>
  <c r="AE356" i="23" s="1"/>
  <c r="AQ357" i="23"/>
  <c r="AX357" i="23" s="1"/>
  <c r="AA356" i="23" s="1"/>
  <c r="AH356" i="23" s="1"/>
  <c r="AK357" i="23"/>
  <c r="AR357" i="23" s="1"/>
  <c r="U356" i="23" s="1"/>
  <c r="AB356" i="23" s="1"/>
  <c r="AM356" i="23" l="1"/>
  <c r="AT356" i="23" s="1"/>
  <c r="W355" i="23" s="1"/>
  <c r="AD355" i="23" s="1"/>
  <c r="AI356" i="23"/>
  <c r="AQ356" i="23" s="1"/>
  <c r="AX356" i="23" s="1"/>
  <c r="AA355" i="23" s="1"/>
  <c r="AH355" i="23" s="1"/>
  <c r="AP356" i="23" l="1"/>
  <c r="AW356" i="23" s="1"/>
  <c r="Z355" i="23" s="1"/>
  <c r="AG355" i="23" s="1"/>
  <c r="AL356" i="23"/>
  <c r="AS356" i="23" s="1"/>
  <c r="V355" i="23" s="1"/>
  <c r="AC355" i="23" s="1"/>
  <c r="AO356" i="23"/>
  <c r="AV356" i="23" s="1"/>
  <c r="Y355" i="23" s="1"/>
  <c r="AF355" i="23" s="1"/>
  <c r="AK356" i="23"/>
  <c r="AR356" i="23" s="1"/>
  <c r="U355" i="23" s="1"/>
  <c r="AB355" i="23" s="1"/>
  <c r="AN356" i="23"/>
  <c r="AU356" i="23" s="1"/>
  <c r="X355" i="23" s="1"/>
  <c r="AE355" i="23" s="1"/>
  <c r="AI355" i="23" l="1"/>
  <c r="AQ355" i="23"/>
  <c r="AX355" i="23" s="1"/>
  <c r="AM355" i="23"/>
  <c r="AT355" i="23" s="1"/>
  <c r="W354" i="23" s="1"/>
  <c r="AD354" i="23" s="1"/>
  <c r="AN355" i="23"/>
  <c r="AU355" i="23" s="1"/>
  <c r="X354" i="23" s="1"/>
  <c r="AE354" i="23" s="1"/>
  <c r="AL355" i="23"/>
  <c r="AS355" i="23" s="1"/>
  <c r="V354" i="23" s="1"/>
  <c r="AC354" i="23" s="1"/>
  <c r="AP355" i="23"/>
  <c r="AW355" i="23" s="1"/>
  <c r="Z354" i="23" s="1"/>
  <c r="AG354" i="23" s="1"/>
  <c r="AO355" i="23"/>
  <c r="AV355" i="23" s="1"/>
  <c r="Y354" i="23" s="1"/>
  <c r="AF354" i="23" s="1"/>
  <c r="AK355" i="23"/>
  <c r="AR355" i="23" s="1"/>
  <c r="U354" i="23" s="1"/>
  <c r="AB354" i="23" s="1"/>
  <c r="AA354" i="23" l="1"/>
  <c r="AH354" i="23" s="1"/>
  <c r="AI354" i="23" l="1"/>
  <c r="AK354" i="23"/>
  <c r="AR354" i="23" s="1"/>
  <c r="U353" i="23" s="1"/>
  <c r="AB353" i="23" s="1"/>
  <c r="AO354" i="23" l="1"/>
  <c r="AV354" i="23" s="1"/>
  <c r="Y353" i="23" s="1"/>
  <c r="AF353" i="23" s="1"/>
  <c r="AM354" i="23"/>
  <c r="AT354" i="23" s="1"/>
  <c r="W353" i="23" s="1"/>
  <c r="AD353" i="23" s="1"/>
  <c r="AP354" i="23"/>
  <c r="AW354" i="23" s="1"/>
  <c r="Z353" i="23" s="1"/>
  <c r="AG353" i="23" s="1"/>
  <c r="AL354" i="23"/>
  <c r="AS354" i="23" s="1"/>
  <c r="V353" i="23" s="1"/>
  <c r="AC353" i="23" s="1"/>
  <c r="AI353" i="23" s="1"/>
  <c r="AN354" i="23"/>
  <c r="AU354" i="23" s="1"/>
  <c r="X353" i="23" s="1"/>
  <c r="AE353" i="23" s="1"/>
  <c r="AQ354" i="23"/>
  <c r="AX354" i="23" s="1"/>
  <c r="AA353" i="23" s="1"/>
  <c r="AH353" i="23" s="1"/>
  <c r="AP353" i="23" l="1"/>
  <c r="AW353" i="23" s="1"/>
  <c r="Z352" i="23" s="1"/>
  <c r="AG352" i="23" s="1"/>
  <c r="AM353" i="23"/>
  <c r="AT353" i="23" s="1"/>
  <c r="W352" i="23" s="1"/>
  <c r="AD352" i="23" s="1"/>
  <c r="AL353" i="23"/>
  <c r="AS353" i="23" s="1"/>
  <c r="V352" i="23" s="1"/>
  <c r="AC352" i="23" s="1"/>
  <c r="AQ353" i="23"/>
  <c r="AX353" i="23" s="1"/>
  <c r="AA352" i="23" s="1"/>
  <c r="AH352" i="23" s="1"/>
  <c r="AN353" i="23"/>
  <c r="AU353" i="23" s="1"/>
  <c r="X352" i="23" s="1"/>
  <c r="AE352" i="23" s="1"/>
  <c r="AO353" i="23"/>
  <c r="AV353" i="23" s="1"/>
  <c r="Y352" i="23" s="1"/>
  <c r="AF352" i="23" s="1"/>
  <c r="AK353" i="23"/>
  <c r="AR353" i="23" s="1"/>
  <c r="U352" i="23" s="1"/>
  <c r="AB352" i="23" s="1"/>
  <c r="AI352" i="23" l="1"/>
  <c r="AQ352" i="23" s="1"/>
  <c r="AX352" i="23" s="1"/>
  <c r="AO352" i="23" l="1"/>
  <c r="AV352" i="23" s="1"/>
  <c r="AM352" i="23"/>
  <c r="AT352" i="23" s="1"/>
  <c r="W351" i="23" s="1"/>
  <c r="AD351" i="23" s="1"/>
  <c r="AL352" i="23"/>
  <c r="AS352" i="23" s="1"/>
  <c r="V351" i="23" s="1"/>
  <c r="AC351" i="23" s="1"/>
  <c r="AN352" i="23"/>
  <c r="AU352" i="23" s="1"/>
  <c r="X351" i="23" s="1"/>
  <c r="AE351" i="23" s="1"/>
  <c r="AP352" i="23"/>
  <c r="AW352" i="23" s="1"/>
  <c r="Y351" i="23"/>
  <c r="AF351" i="23" s="1"/>
  <c r="AK352" i="23"/>
  <c r="AR352" i="23" s="1"/>
  <c r="AA351" i="23"/>
  <c r="AH351" i="23" s="1"/>
  <c r="Z351" i="23"/>
  <c r="AG351" i="23" s="1"/>
  <c r="U351" i="23" l="1"/>
  <c r="AB351" i="23" s="1"/>
  <c r="AI351" i="23" s="1"/>
  <c r="AL351" i="23" s="1"/>
  <c r="AS351" i="23" s="1"/>
  <c r="V350" i="23" s="1"/>
  <c r="AC350" i="23" s="1"/>
  <c r="AM351" i="23" l="1"/>
  <c r="AT351" i="23" s="1"/>
  <c r="W350" i="23" s="1"/>
  <c r="AD350" i="23" s="1"/>
  <c r="AP351" i="23"/>
  <c r="AW351" i="23" s="1"/>
  <c r="Z350" i="23" s="1"/>
  <c r="AG350" i="23" s="1"/>
  <c r="AN351" i="23"/>
  <c r="AU351" i="23" s="1"/>
  <c r="X350" i="23" s="1"/>
  <c r="AE350" i="23" s="1"/>
  <c r="AQ351" i="23"/>
  <c r="AX351" i="23" s="1"/>
  <c r="AA350" i="23" s="1"/>
  <c r="AH350" i="23" s="1"/>
  <c r="AO351" i="23"/>
  <c r="AV351" i="23" s="1"/>
  <c r="Y350" i="23" s="1"/>
  <c r="AF350" i="23" s="1"/>
  <c r="AK351" i="23"/>
  <c r="AR351" i="23" s="1"/>
  <c r="U350" i="23" s="1"/>
  <c r="AB350" i="23" s="1"/>
  <c r="AI350" i="23" l="1"/>
  <c r="AL350" i="23" s="1"/>
  <c r="AS350" i="23" s="1"/>
  <c r="V349" i="23" s="1"/>
  <c r="AC349" i="23" s="1"/>
  <c r="AM350" i="23" l="1"/>
  <c r="AT350" i="23" s="1"/>
  <c r="W349" i="23" s="1"/>
  <c r="AD349" i="23" s="1"/>
  <c r="AN350" i="23"/>
  <c r="AU350" i="23" s="1"/>
  <c r="X349" i="23" s="1"/>
  <c r="AE349" i="23" s="1"/>
  <c r="AQ350" i="23"/>
  <c r="AX350" i="23" s="1"/>
  <c r="AA349" i="23" s="1"/>
  <c r="AH349" i="23" s="1"/>
  <c r="AO350" i="23"/>
  <c r="AV350" i="23" s="1"/>
  <c r="Y349" i="23" s="1"/>
  <c r="AF349" i="23" s="1"/>
  <c r="AP350" i="23"/>
  <c r="AW350" i="23" s="1"/>
  <c r="Z349" i="23" s="1"/>
  <c r="AG349" i="23" s="1"/>
  <c r="AK350" i="23"/>
  <c r="AR350" i="23" s="1"/>
  <c r="U349" i="23" s="1"/>
  <c r="AB349" i="23" s="1"/>
  <c r="AI349" i="23" l="1"/>
  <c r="AQ349" i="23" s="1"/>
  <c r="AX349" i="23" s="1"/>
  <c r="AO349" i="23" l="1"/>
  <c r="AV349" i="23" s="1"/>
  <c r="AN349" i="23"/>
  <c r="AU349" i="23" s="1"/>
  <c r="X348" i="23" s="1"/>
  <c r="AE348" i="23" s="1"/>
  <c r="AM349" i="23"/>
  <c r="AT349" i="23" s="1"/>
  <c r="W348" i="23" s="1"/>
  <c r="AD348" i="23" s="1"/>
  <c r="AL349" i="23"/>
  <c r="AS349" i="23" s="1"/>
  <c r="V348" i="23" s="1"/>
  <c r="AC348" i="23" s="1"/>
  <c r="AP349" i="23"/>
  <c r="AW349" i="23" s="1"/>
  <c r="Z348" i="23" s="1"/>
  <c r="AG348" i="23" s="1"/>
  <c r="Y348" i="23"/>
  <c r="AF348" i="23" s="1"/>
  <c r="AK349" i="23"/>
  <c r="AR349" i="23" s="1"/>
  <c r="U348" i="23" s="1"/>
  <c r="AB348" i="23" s="1"/>
  <c r="AA348" i="23"/>
  <c r="AH348" i="23" s="1"/>
  <c r="AI348" i="23" l="1"/>
  <c r="AP348" i="23" s="1"/>
  <c r="AW348" i="23" s="1"/>
  <c r="AM348" i="23" l="1"/>
  <c r="AT348" i="23" s="1"/>
  <c r="W347" i="23" s="1"/>
  <c r="AD347" i="23" s="1"/>
  <c r="AL348" i="23"/>
  <c r="AS348" i="23" s="1"/>
  <c r="V347" i="23" s="1"/>
  <c r="AC347" i="23" s="1"/>
  <c r="AQ348" i="23"/>
  <c r="AX348" i="23" s="1"/>
  <c r="AA347" i="23" s="1"/>
  <c r="AH347" i="23" s="1"/>
  <c r="AN348" i="23"/>
  <c r="AU348" i="23" s="1"/>
  <c r="X347" i="23" s="1"/>
  <c r="AE347" i="23" s="1"/>
  <c r="AO348" i="23"/>
  <c r="AV348" i="23" s="1"/>
  <c r="Y347" i="23"/>
  <c r="AF347" i="23" s="1"/>
  <c r="AK348" i="23"/>
  <c r="AR348" i="23" s="1"/>
  <c r="U347" i="23" s="1"/>
  <c r="AB347" i="23" s="1"/>
  <c r="Z347" i="23"/>
  <c r="AG347" i="23" s="1"/>
  <c r="AI347" i="23" l="1"/>
  <c r="AO347" i="23" s="1"/>
  <c r="AV347" i="23" s="1"/>
  <c r="AL347" i="23" l="1"/>
  <c r="AS347" i="23" s="1"/>
  <c r="V346" i="23" s="1"/>
  <c r="AC346" i="23" s="1"/>
  <c r="AQ347" i="23"/>
  <c r="AX347" i="23" s="1"/>
  <c r="AN347" i="23"/>
  <c r="AU347" i="23" s="1"/>
  <c r="X346" i="23" s="1"/>
  <c r="AE346" i="23" s="1"/>
  <c r="AM347" i="23"/>
  <c r="AT347" i="23" s="1"/>
  <c r="W346" i="23" s="1"/>
  <c r="AD346" i="23" s="1"/>
  <c r="AP347" i="23"/>
  <c r="AW347" i="23" s="1"/>
  <c r="Z346" i="23" s="1"/>
  <c r="AG346" i="23" s="1"/>
  <c r="Y346" i="23"/>
  <c r="AF346" i="23" s="1"/>
  <c r="AK347" i="23"/>
  <c r="AR347" i="23" s="1"/>
  <c r="U346" i="23" s="1"/>
  <c r="AB346" i="23" s="1"/>
  <c r="AA346" i="23" l="1"/>
  <c r="AH346" i="23" s="1"/>
  <c r="AI346" i="23" l="1"/>
  <c r="AK346" i="23" l="1"/>
  <c r="AR346" i="23" s="1"/>
  <c r="U345" i="23" s="1"/>
  <c r="AB345" i="23" s="1"/>
  <c r="AN346" i="23"/>
  <c r="AU346" i="23" s="1"/>
  <c r="X345" i="23" s="1"/>
  <c r="AE345" i="23" s="1"/>
  <c r="AL346" i="23"/>
  <c r="AS346" i="23" s="1"/>
  <c r="V345" i="23" s="1"/>
  <c r="AC345" i="23" s="1"/>
  <c r="AO346" i="23"/>
  <c r="AV346" i="23" s="1"/>
  <c r="Y345" i="23" s="1"/>
  <c r="AF345" i="23" s="1"/>
  <c r="AP346" i="23"/>
  <c r="AW346" i="23" s="1"/>
  <c r="Z345" i="23" s="1"/>
  <c r="AG345" i="23" s="1"/>
  <c r="AM346" i="23"/>
  <c r="AT346" i="23" s="1"/>
  <c r="W345" i="23" s="1"/>
  <c r="AD345" i="23" s="1"/>
  <c r="AQ346" i="23"/>
  <c r="AX346" i="23" s="1"/>
  <c r="AA345" i="23" s="1"/>
  <c r="AH345" i="23" s="1"/>
  <c r="AI345" i="23" l="1"/>
  <c r="AQ345" i="23" s="1"/>
  <c r="AX345" i="23" s="1"/>
  <c r="AA344" i="23" s="1"/>
  <c r="AH344" i="23" s="1"/>
  <c r="AN345" i="23" l="1"/>
  <c r="AU345" i="23" s="1"/>
  <c r="X344" i="23" s="1"/>
  <c r="AE344" i="23" s="1"/>
  <c r="AO345" i="23"/>
  <c r="AV345" i="23" s="1"/>
  <c r="Y344" i="23" s="1"/>
  <c r="AF344" i="23" s="1"/>
  <c r="AL345" i="23"/>
  <c r="AS345" i="23" s="1"/>
  <c r="V344" i="23" s="1"/>
  <c r="AC344" i="23" s="1"/>
  <c r="AP345" i="23"/>
  <c r="AW345" i="23" s="1"/>
  <c r="Z344" i="23" s="1"/>
  <c r="AG344" i="23" s="1"/>
  <c r="AK345" i="23"/>
  <c r="AR345" i="23" s="1"/>
  <c r="U344" i="23" s="1"/>
  <c r="AB344" i="23" s="1"/>
  <c r="AM345" i="23"/>
  <c r="AT345" i="23" s="1"/>
  <c r="W344" i="23" s="1"/>
  <c r="AD344" i="23" s="1"/>
  <c r="AI344" i="23" l="1"/>
  <c r="AQ344" i="23"/>
  <c r="AX344" i="23" s="1"/>
  <c r="AA343" i="23" s="1"/>
  <c r="AH343" i="23" s="1"/>
  <c r="AO344" i="23"/>
  <c r="AV344" i="23" s="1"/>
  <c r="Y343" i="23" s="1"/>
  <c r="AF343" i="23" s="1"/>
  <c r="AN344" i="23"/>
  <c r="AU344" i="23" s="1"/>
  <c r="X343" i="23" s="1"/>
  <c r="AE343" i="23" s="1"/>
  <c r="AL344" i="23"/>
  <c r="AS344" i="23" s="1"/>
  <c r="V343" i="23" s="1"/>
  <c r="AC343" i="23" s="1"/>
  <c r="AM344" i="23"/>
  <c r="AT344" i="23" s="1"/>
  <c r="W343" i="23" s="1"/>
  <c r="AD343" i="23" s="1"/>
  <c r="AP344" i="23"/>
  <c r="AW344" i="23" s="1"/>
  <c r="Z343" i="23" s="1"/>
  <c r="AG343" i="23" s="1"/>
  <c r="AK344" i="23"/>
  <c r="AR344" i="23" s="1"/>
  <c r="U343" i="23" s="1"/>
  <c r="AB343" i="23" s="1"/>
  <c r="AI343" i="23" l="1"/>
  <c r="AN343" i="23" s="1"/>
  <c r="AU343" i="23" s="1"/>
  <c r="X342" i="23" s="1"/>
  <c r="AE342" i="23" s="1"/>
  <c r="AL343" i="23" l="1"/>
  <c r="AS343" i="23" s="1"/>
  <c r="V342" i="23" s="1"/>
  <c r="AC342" i="23" s="1"/>
  <c r="AP343" i="23"/>
  <c r="AW343" i="23" s="1"/>
  <c r="Z342" i="23" s="1"/>
  <c r="AG342" i="23" s="1"/>
  <c r="AQ343" i="23"/>
  <c r="AX343" i="23" s="1"/>
  <c r="AA342" i="23" s="1"/>
  <c r="AH342" i="23" s="1"/>
  <c r="AM343" i="23"/>
  <c r="AT343" i="23" s="1"/>
  <c r="W342" i="23" s="1"/>
  <c r="AD342" i="23" s="1"/>
  <c r="AO343" i="23"/>
  <c r="AV343" i="23" s="1"/>
  <c r="Y342" i="23" s="1"/>
  <c r="AF342" i="23" s="1"/>
  <c r="AK343" i="23"/>
  <c r="AR343" i="23" s="1"/>
  <c r="U342" i="23" s="1"/>
  <c r="AB342" i="23" s="1"/>
  <c r="AI342" i="23" l="1"/>
  <c r="AN342" i="23" s="1"/>
  <c r="AU342" i="23" s="1"/>
  <c r="X341" i="23" s="1"/>
  <c r="AE341" i="23" s="1"/>
  <c r="AP342" i="23" l="1"/>
  <c r="AW342" i="23" s="1"/>
  <c r="AO342" i="23"/>
  <c r="AV342" i="23" s="1"/>
  <c r="Y341" i="23" s="1"/>
  <c r="AF341" i="23" s="1"/>
  <c r="AL342" i="23"/>
  <c r="AS342" i="23" s="1"/>
  <c r="V341" i="23" s="1"/>
  <c r="AC341" i="23" s="1"/>
  <c r="AM342" i="23"/>
  <c r="AT342" i="23" s="1"/>
  <c r="W341" i="23" s="1"/>
  <c r="AD341" i="23" s="1"/>
  <c r="AQ342" i="23"/>
  <c r="AX342" i="23" s="1"/>
  <c r="AK342" i="23"/>
  <c r="AR342" i="23" s="1"/>
  <c r="U341" i="23" s="1"/>
  <c r="AB341" i="23" s="1"/>
  <c r="Z341" i="23"/>
  <c r="AG341" i="23" s="1"/>
  <c r="AA341" i="23"/>
  <c r="AH341" i="23" s="1"/>
  <c r="AI341" i="23" l="1"/>
  <c r="AN341" i="23" s="1"/>
  <c r="AU341" i="23" s="1"/>
  <c r="X340" i="23" s="1"/>
  <c r="AE340" i="23" s="1"/>
  <c r="AM341" i="23" l="1"/>
  <c r="AT341" i="23" s="1"/>
  <c r="W340" i="23" s="1"/>
  <c r="AD340" i="23" s="1"/>
  <c r="AQ341" i="23"/>
  <c r="AX341" i="23" s="1"/>
  <c r="AA340" i="23" s="1"/>
  <c r="AH340" i="23" s="1"/>
  <c r="AO341" i="23"/>
  <c r="AV341" i="23" s="1"/>
  <c r="Y340" i="23" s="1"/>
  <c r="AF340" i="23" s="1"/>
  <c r="AP341" i="23"/>
  <c r="AW341" i="23" s="1"/>
  <c r="Z340" i="23" s="1"/>
  <c r="AG340" i="23" s="1"/>
  <c r="AL341" i="23"/>
  <c r="AS341" i="23" s="1"/>
  <c r="V340" i="23" s="1"/>
  <c r="AC340" i="23" s="1"/>
  <c r="AK341" i="23"/>
  <c r="AR341" i="23" s="1"/>
  <c r="U340" i="23" l="1"/>
  <c r="AB340" i="23" s="1"/>
  <c r="AI340" i="23" s="1"/>
  <c r="AL340" i="23" s="1"/>
  <c r="AS340" i="23" s="1"/>
  <c r="V339" i="23" s="1"/>
  <c r="AC339" i="23" s="1"/>
  <c r="AQ340" i="23" l="1"/>
  <c r="AX340" i="23" s="1"/>
  <c r="AP340" i="23"/>
  <c r="AW340" i="23" s="1"/>
  <c r="Z339" i="23" s="1"/>
  <c r="AG339" i="23" s="1"/>
  <c r="AM340" i="23"/>
  <c r="AT340" i="23" s="1"/>
  <c r="W339" i="23" s="1"/>
  <c r="AD339" i="23" s="1"/>
  <c r="AN340" i="23"/>
  <c r="AU340" i="23" s="1"/>
  <c r="X339" i="23" s="1"/>
  <c r="AE339" i="23" s="1"/>
  <c r="AO340" i="23"/>
  <c r="AV340" i="23" s="1"/>
  <c r="Y339" i="23" s="1"/>
  <c r="AF339" i="23" s="1"/>
  <c r="AK340" i="23"/>
  <c r="AR340" i="23" s="1"/>
  <c r="U339" i="23" s="1"/>
  <c r="AB339" i="23" s="1"/>
  <c r="AA339" i="23"/>
  <c r="AH339" i="23" s="1"/>
  <c r="AI339" i="23" l="1"/>
  <c r="AL339" i="23" s="1"/>
  <c r="AS339" i="23" s="1"/>
  <c r="V338" i="23" s="1"/>
  <c r="AC338" i="23" s="1"/>
  <c r="AM339" i="23" l="1"/>
  <c r="AT339" i="23" s="1"/>
  <c r="W338" i="23" s="1"/>
  <c r="AD338" i="23" s="1"/>
  <c r="AP339" i="23"/>
  <c r="AW339" i="23" s="1"/>
  <c r="AN339" i="23"/>
  <c r="AU339" i="23" s="1"/>
  <c r="X338" i="23" s="1"/>
  <c r="AE338" i="23" s="1"/>
  <c r="AQ339" i="23"/>
  <c r="AX339" i="23" s="1"/>
  <c r="AA338" i="23" s="1"/>
  <c r="AH338" i="23" s="1"/>
  <c r="AO339" i="23"/>
  <c r="AV339" i="23" s="1"/>
  <c r="Y338" i="23" s="1"/>
  <c r="AF338" i="23" s="1"/>
  <c r="AK339" i="23"/>
  <c r="AR339" i="23" s="1"/>
  <c r="U338" i="23" s="1"/>
  <c r="AB338" i="23" s="1"/>
  <c r="Z338" i="23"/>
  <c r="AG338" i="23" s="1"/>
  <c r="AP338" i="23" l="1"/>
  <c r="AW338" i="23" s="1"/>
  <c r="AI338" i="23"/>
  <c r="AN338" i="23" s="1"/>
  <c r="AU338" i="23" s="1"/>
  <c r="X337" i="23" s="1"/>
  <c r="AE337" i="23" s="1"/>
  <c r="AO338" i="23" l="1"/>
  <c r="AV338" i="23" s="1"/>
  <c r="AM338" i="23"/>
  <c r="AT338" i="23" s="1"/>
  <c r="W337" i="23" s="1"/>
  <c r="AD337" i="23" s="1"/>
  <c r="AL338" i="23"/>
  <c r="AS338" i="23" s="1"/>
  <c r="V337" i="23" s="1"/>
  <c r="AC337" i="23" s="1"/>
  <c r="AQ338" i="23"/>
  <c r="AX338" i="23" s="1"/>
  <c r="AA337" i="23" s="1"/>
  <c r="AH337" i="23" s="1"/>
  <c r="Y337" i="23"/>
  <c r="AF337" i="23" s="1"/>
  <c r="AK338" i="23"/>
  <c r="AR338" i="23" s="1"/>
  <c r="U337" i="23" s="1"/>
  <c r="AB337" i="23" s="1"/>
  <c r="Z337" i="23"/>
  <c r="AG337" i="23" s="1"/>
  <c r="AI337" i="23" l="1"/>
  <c r="AN337" i="23" s="1"/>
  <c r="AU337" i="23" s="1"/>
  <c r="X336" i="23" s="1"/>
  <c r="AE336" i="23" s="1"/>
  <c r="AL337" i="23" l="1"/>
  <c r="AS337" i="23" s="1"/>
  <c r="V336" i="23" s="1"/>
  <c r="AC336" i="23" s="1"/>
  <c r="AP337" i="23"/>
  <c r="AW337" i="23" s="1"/>
  <c r="Z336" i="23" s="1"/>
  <c r="AG336" i="23" s="1"/>
  <c r="AM337" i="23"/>
  <c r="AT337" i="23" s="1"/>
  <c r="W336" i="23" s="1"/>
  <c r="AD336" i="23" s="1"/>
  <c r="AO337" i="23"/>
  <c r="AV337" i="23" s="1"/>
  <c r="Y336" i="23" s="1"/>
  <c r="AF336" i="23" s="1"/>
  <c r="AQ337" i="23"/>
  <c r="AX337" i="23" s="1"/>
  <c r="AK337" i="23"/>
  <c r="AR337" i="23" s="1"/>
  <c r="U336" i="23" s="1"/>
  <c r="AB336" i="23" s="1"/>
  <c r="AA336" i="23"/>
  <c r="AH336" i="23" s="1"/>
  <c r="AI336" i="23" l="1"/>
  <c r="AN336" i="23" s="1"/>
  <c r="AU336" i="23" s="1"/>
  <c r="X335" i="23" s="1"/>
  <c r="AE335" i="23" s="1"/>
  <c r="AL336" i="23" l="1"/>
  <c r="AS336" i="23" s="1"/>
  <c r="V335" i="23" s="1"/>
  <c r="AC335" i="23" s="1"/>
  <c r="AM336" i="23"/>
  <c r="AT336" i="23" s="1"/>
  <c r="W335" i="23" s="1"/>
  <c r="AD335" i="23" s="1"/>
  <c r="AQ336" i="23"/>
  <c r="AX336" i="23" s="1"/>
  <c r="AO336" i="23"/>
  <c r="AV336" i="23" s="1"/>
  <c r="Y335" i="23" s="1"/>
  <c r="AF335" i="23" s="1"/>
  <c r="AP336" i="23"/>
  <c r="AW336" i="23" s="1"/>
  <c r="Z335" i="23" s="1"/>
  <c r="AG335" i="23" s="1"/>
  <c r="AK336" i="23"/>
  <c r="AR336" i="23" s="1"/>
  <c r="U335" i="23" s="1"/>
  <c r="AB335" i="23" s="1"/>
  <c r="AA335" i="23" l="1"/>
  <c r="AH335" i="23" s="1"/>
  <c r="AI335" i="23" l="1"/>
  <c r="AM335" i="23" l="1"/>
  <c r="AT335" i="23" s="1"/>
  <c r="W334" i="23" s="1"/>
  <c r="AD334" i="23" s="1"/>
  <c r="AL335" i="23"/>
  <c r="AS335" i="23" s="1"/>
  <c r="V334" i="23" s="1"/>
  <c r="AC334" i="23" s="1"/>
  <c r="AN335" i="23"/>
  <c r="AU335" i="23" s="1"/>
  <c r="X334" i="23" s="1"/>
  <c r="AE334" i="23" s="1"/>
  <c r="AP335" i="23"/>
  <c r="AW335" i="23" s="1"/>
  <c r="Z334" i="23" s="1"/>
  <c r="AG334" i="23" s="1"/>
  <c r="AO335" i="23"/>
  <c r="AV335" i="23" s="1"/>
  <c r="AQ335" i="23"/>
  <c r="AX335" i="23" s="1"/>
  <c r="AA334" i="23" s="1"/>
  <c r="AH334" i="23" s="1"/>
  <c r="Y334" i="23"/>
  <c r="AF334" i="23" s="1"/>
  <c r="AK335" i="23"/>
  <c r="AR335" i="23" s="1"/>
  <c r="U334" i="23" s="1"/>
  <c r="AB334" i="23" s="1"/>
  <c r="AP334" i="23" l="1"/>
  <c r="AW334" i="23" s="1"/>
  <c r="Z333" i="23" s="1"/>
  <c r="AG333" i="23" s="1"/>
  <c r="AQ334" i="23"/>
  <c r="AX334" i="23" s="1"/>
  <c r="AI334" i="23"/>
  <c r="AO334" i="23" s="1"/>
  <c r="AV334" i="23" s="1"/>
  <c r="Y333" i="23" s="1"/>
  <c r="AF333" i="23" s="1"/>
  <c r="AM334" i="23"/>
  <c r="AT334" i="23" s="1"/>
  <c r="W333" i="23" s="1"/>
  <c r="AD333" i="23" s="1"/>
  <c r="AN334" i="23" l="1"/>
  <c r="AU334" i="23" s="1"/>
  <c r="X333" i="23" s="1"/>
  <c r="AE333" i="23" s="1"/>
  <c r="AK334" i="23"/>
  <c r="AR334" i="23" s="1"/>
  <c r="U333" i="23" s="1"/>
  <c r="AB333" i="23" s="1"/>
  <c r="AL334" i="23"/>
  <c r="AS334" i="23" s="1"/>
  <c r="V333" i="23" s="1"/>
  <c r="AC333" i="23" s="1"/>
  <c r="AA333" i="23"/>
  <c r="AH333" i="23" s="1"/>
  <c r="AI333" i="23" l="1"/>
  <c r="AQ333" i="23" l="1"/>
  <c r="AX333" i="23" s="1"/>
  <c r="AA332" i="23" s="1"/>
  <c r="AH332" i="23" s="1"/>
  <c r="AJ333" i="23"/>
  <c r="AO333" i="23"/>
  <c r="AV333" i="23" s="1"/>
  <c r="AM333" i="23"/>
  <c r="AT333" i="23" s="1"/>
  <c r="W332" i="23" s="1"/>
  <c r="AD332" i="23" s="1"/>
  <c r="AP333" i="23"/>
  <c r="AW333" i="23" s="1"/>
  <c r="Z332" i="23" s="1"/>
  <c r="AG332" i="23" s="1"/>
  <c r="AL333" i="23"/>
  <c r="AS333" i="23" s="1"/>
  <c r="V332" i="23" s="1"/>
  <c r="AC332" i="23" s="1"/>
  <c r="AN333" i="23"/>
  <c r="AU333" i="23" s="1"/>
  <c r="X332" i="23" s="1"/>
  <c r="AE332" i="23" s="1"/>
  <c r="Y332" i="23"/>
  <c r="AF332" i="23" s="1"/>
  <c r="AK333" i="23"/>
  <c r="AR333" i="23" s="1"/>
  <c r="U332" i="23" s="1"/>
  <c r="AB332" i="23" s="1"/>
  <c r="AM332" i="23" l="1"/>
  <c r="AT332" i="23" s="1"/>
  <c r="W331" i="23" s="1"/>
  <c r="AD331" i="23" s="1"/>
  <c r="AP332" i="23"/>
  <c r="AW332" i="23" s="1"/>
  <c r="Z331" i="23" s="1"/>
  <c r="AG331" i="23" s="1"/>
  <c r="AI332" i="23"/>
  <c r="AL332" i="23"/>
  <c r="AS332" i="23" s="1"/>
  <c r="V331" i="23" s="1"/>
  <c r="AC331" i="23" s="1"/>
  <c r="AQ332" i="23" l="1"/>
  <c r="AX332" i="23" s="1"/>
  <c r="AJ332" i="23"/>
  <c r="AK332" i="23"/>
  <c r="AR332" i="23" s="1"/>
  <c r="U331" i="23" s="1"/>
  <c r="AB331" i="23" s="1"/>
  <c r="AN332" i="23"/>
  <c r="AU332" i="23" s="1"/>
  <c r="X331" i="23" s="1"/>
  <c r="AE331" i="23" s="1"/>
  <c r="AO332" i="23"/>
  <c r="AV332" i="23" s="1"/>
  <c r="Y331" i="23" s="1"/>
  <c r="AF331" i="23" s="1"/>
  <c r="AA331" i="23"/>
  <c r="AH331" i="23" s="1"/>
  <c r="AI331" i="23" l="1"/>
  <c r="AN331" i="23" l="1"/>
  <c r="AU331" i="23" s="1"/>
  <c r="X330" i="23" s="1"/>
  <c r="AE330" i="23" s="1"/>
  <c r="AL331" i="23"/>
  <c r="AS331" i="23" s="1"/>
  <c r="V330" i="23" s="1"/>
  <c r="AC330" i="23" s="1"/>
  <c r="AP331" i="23"/>
  <c r="AW331" i="23" s="1"/>
  <c r="Z330" i="23" s="1"/>
  <c r="AG330" i="23" s="1"/>
  <c r="AM331" i="23"/>
  <c r="AT331" i="23" s="1"/>
  <c r="W330" i="23" s="1"/>
  <c r="AD330" i="23" s="1"/>
  <c r="AO331" i="23"/>
  <c r="AV331" i="23" s="1"/>
  <c r="Y330" i="23" s="1"/>
  <c r="AF330" i="23" s="1"/>
  <c r="AK331" i="23"/>
  <c r="AR331" i="23" s="1"/>
  <c r="U330" i="23" s="1"/>
  <c r="AB330" i="23" s="1"/>
  <c r="AQ331" i="23"/>
  <c r="AX331" i="23" s="1"/>
  <c r="AA330" i="23" s="1"/>
  <c r="AH330" i="23" s="1"/>
  <c r="AI330" i="23" l="1"/>
  <c r="AJ330" i="23" s="1"/>
  <c r="AP330" i="23"/>
  <c r="AW330" i="23" s="1"/>
  <c r="AM330" i="23"/>
  <c r="AT330" i="23" s="1"/>
  <c r="W329" i="23" s="1"/>
  <c r="AD329" i="23" s="1"/>
  <c r="AL330" i="23"/>
  <c r="AS330" i="23" s="1"/>
  <c r="V329" i="23" s="1"/>
  <c r="AC329" i="23" s="1"/>
  <c r="AQ330" i="23"/>
  <c r="AX330" i="23" s="1"/>
  <c r="AA329" i="23" s="1"/>
  <c r="AH329" i="23" s="1"/>
  <c r="AO330" i="23"/>
  <c r="AV330" i="23" s="1"/>
  <c r="Y329" i="23" s="1"/>
  <c r="AF329" i="23" s="1"/>
  <c r="AN330" i="23"/>
  <c r="AU330" i="23" s="1"/>
  <c r="X329" i="23" s="1"/>
  <c r="AE329" i="23" s="1"/>
  <c r="AK330" i="23"/>
  <c r="AR330" i="23" s="1"/>
  <c r="U329" i="23" s="1"/>
  <c r="AB329" i="23" s="1"/>
  <c r="Z329" i="23"/>
  <c r="AG329" i="23" s="1"/>
  <c r="AI329" i="23" l="1"/>
  <c r="AQ329" i="23" l="1"/>
  <c r="AX329" i="23" s="1"/>
  <c r="AJ329" i="23"/>
  <c r="AP329" i="23"/>
  <c r="AW329" i="23" s="1"/>
  <c r="Z328" i="23" s="1"/>
  <c r="AG328" i="23" s="1"/>
  <c r="AO329" i="23"/>
  <c r="AV329" i="23" s="1"/>
  <c r="Y328" i="23" s="1"/>
  <c r="AF328" i="23" s="1"/>
  <c r="AL329" i="23"/>
  <c r="AS329" i="23" s="1"/>
  <c r="V328" i="23" s="1"/>
  <c r="AC328" i="23" s="1"/>
  <c r="AN329" i="23"/>
  <c r="AU329" i="23" s="1"/>
  <c r="X328" i="23" s="1"/>
  <c r="AE328" i="23" s="1"/>
  <c r="AM329" i="23"/>
  <c r="AT329" i="23" s="1"/>
  <c r="W328" i="23" s="1"/>
  <c r="AD328" i="23" s="1"/>
  <c r="AK329" i="23"/>
  <c r="AR329" i="23" s="1"/>
  <c r="U328" i="23" s="1"/>
  <c r="AB328" i="23" s="1"/>
  <c r="AA328" i="23"/>
  <c r="AH328" i="23" s="1"/>
  <c r="AI328" i="23" l="1"/>
  <c r="AM328" i="23" s="1"/>
  <c r="AT328" i="23" s="1"/>
  <c r="W327" i="23" s="1"/>
  <c r="AD327" i="23" s="1"/>
  <c r="AO328" i="23" l="1"/>
  <c r="AV328" i="23" s="1"/>
  <c r="AN328" i="23"/>
  <c r="AU328" i="23" s="1"/>
  <c r="X327" i="23" s="1"/>
  <c r="AE327" i="23" s="1"/>
  <c r="AP328" i="23"/>
  <c r="AW328" i="23" s="1"/>
  <c r="Z327" i="23" s="1"/>
  <c r="AG327" i="23" s="1"/>
  <c r="AL328" i="23"/>
  <c r="AS328" i="23" s="1"/>
  <c r="V327" i="23" s="1"/>
  <c r="AC327" i="23" s="1"/>
  <c r="AQ328" i="23"/>
  <c r="AX328" i="23" s="1"/>
  <c r="Y327" i="23"/>
  <c r="AF327" i="23" s="1"/>
  <c r="AK328" i="23"/>
  <c r="AR328" i="23" s="1"/>
  <c r="U327" i="23" s="1"/>
  <c r="AB327" i="23" s="1"/>
  <c r="AA327" i="23" l="1"/>
  <c r="AH327" i="23" s="1"/>
  <c r="AI327" i="23" l="1"/>
  <c r="AK327" i="23"/>
  <c r="AR327" i="23" s="1"/>
  <c r="U326" i="23" s="1"/>
  <c r="AB326" i="23" s="1"/>
  <c r="AM327" i="23" l="1"/>
  <c r="AT327" i="23" s="1"/>
  <c r="W326" i="23" s="1"/>
  <c r="AD326" i="23" s="1"/>
  <c r="AP327" i="23"/>
  <c r="AW327" i="23" s="1"/>
  <c r="Z326" i="23" s="1"/>
  <c r="AG326" i="23" s="1"/>
  <c r="AL327" i="23"/>
  <c r="AS327" i="23" s="1"/>
  <c r="V326" i="23" s="1"/>
  <c r="AC326" i="23" s="1"/>
  <c r="AN327" i="23"/>
  <c r="AU327" i="23" s="1"/>
  <c r="X326" i="23" s="1"/>
  <c r="AE326" i="23" s="1"/>
  <c r="AO327" i="23"/>
  <c r="AV327" i="23" s="1"/>
  <c r="Y326" i="23" s="1"/>
  <c r="AF326" i="23" s="1"/>
  <c r="AQ327" i="23"/>
  <c r="AX327" i="23" s="1"/>
  <c r="AA326" i="23" s="1"/>
  <c r="AH326" i="23" s="1"/>
  <c r="AI326" i="23" l="1"/>
  <c r="AL326" i="23" s="1"/>
  <c r="AS326" i="23" s="1"/>
  <c r="V325" i="23" s="1"/>
  <c r="AC325" i="23" s="1"/>
  <c r="AP326" i="23"/>
  <c r="AW326" i="23" s="1"/>
  <c r="Z325" i="23" s="1"/>
  <c r="AG325" i="23" s="1"/>
  <c r="AM326" i="23"/>
  <c r="AT326" i="23" s="1"/>
  <c r="W325" i="23" s="1"/>
  <c r="AD325" i="23" s="1"/>
  <c r="AN326" i="23" l="1"/>
  <c r="AU326" i="23" s="1"/>
  <c r="X325" i="23" s="1"/>
  <c r="AE325" i="23" s="1"/>
  <c r="AO326" i="23"/>
  <c r="AV326" i="23" s="1"/>
  <c r="Y325" i="23" s="1"/>
  <c r="AF325" i="23" s="1"/>
  <c r="AK326" i="23"/>
  <c r="AR326" i="23" s="1"/>
  <c r="U325" i="23" s="1"/>
  <c r="AB325" i="23" s="1"/>
  <c r="AQ326" i="23"/>
  <c r="AX326" i="23" s="1"/>
  <c r="AA325" i="23" s="1"/>
  <c r="AH325" i="23" s="1"/>
  <c r="AI325" i="23" l="1"/>
  <c r="AN325" i="23" s="1"/>
  <c r="AU325" i="23" s="1"/>
  <c r="X324" i="23" s="1"/>
  <c r="AE324" i="23" s="1"/>
  <c r="AP325" i="23" l="1"/>
  <c r="AW325" i="23" s="1"/>
  <c r="Z324" i="23" s="1"/>
  <c r="AG324" i="23" s="1"/>
  <c r="AL325" i="23"/>
  <c r="AS325" i="23" s="1"/>
  <c r="V324" i="23" s="1"/>
  <c r="AC324" i="23" s="1"/>
  <c r="AM325" i="23"/>
  <c r="AT325" i="23" s="1"/>
  <c r="W324" i="23" s="1"/>
  <c r="AD324" i="23" s="1"/>
  <c r="AO325" i="23"/>
  <c r="AV325" i="23" s="1"/>
  <c r="Y324" i="23" s="1"/>
  <c r="AF324" i="23" s="1"/>
  <c r="AK325" i="23"/>
  <c r="AR325" i="23" s="1"/>
  <c r="U324" i="23" s="1"/>
  <c r="AB324" i="23" s="1"/>
  <c r="AQ325" i="23"/>
  <c r="AX325" i="23" s="1"/>
  <c r="AA324" i="23"/>
  <c r="AH324" i="23" s="1"/>
  <c r="AI324" i="23" l="1"/>
  <c r="AM324" i="23"/>
  <c r="AT324" i="23" s="1"/>
  <c r="W323" i="23" s="1"/>
  <c r="AD323" i="23" s="1"/>
  <c r="AK324" i="23"/>
  <c r="AR324" i="23" s="1"/>
  <c r="U323" i="23" s="1"/>
  <c r="AB323" i="23" s="1"/>
  <c r="AL324" i="23"/>
  <c r="AS324" i="23" s="1"/>
  <c r="V323" i="23" s="1"/>
  <c r="AC323" i="23" s="1"/>
  <c r="AP324" i="23"/>
  <c r="AW324" i="23" s="1"/>
  <c r="Z323" i="23" s="1"/>
  <c r="AG323" i="23" s="1"/>
  <c r="AO324" i="23"/>
  <c r="AV324" i="23" s="1"/>
  <c r="Y323" i="23" s="1"/>
  <c r="AF323" i="23" s="1"/>
  <c r="AN324" i="23"/>
  <c r="AU324" i="23" s="1"/>
  <c r="X323" i="23" s="1"/>
  <c r="AE323" i="23" s="1"/>
  <c r="AQ324" i="23"/>
  <c r="AX324" i="23" s="1"/>
  <c r="AA323" i="23" s="1"/>
  <c r="AH323" i="23" s="1"/>
  <c r="AN323" i="23" l="1"/>
  <c r="AU323" i="23" s="1"/>
  <c r="X322" i="23" s="1"/>
  <c r="AE322" i="23" s="1"/>
  <c r="AO323" i="23"/>
  <c r="AV323" i="23" s="1"/>
  <c r="Y322" i="23" s="1"/>
  <c r="AF322" i="23" s="1"/>
  <c r="AI323" i="23"/>
  <c r="AK323" i="23" l="1"/>
  <c r="AR323" i="23" s="1"/>
  <c r="U322" i="23" s="1"/>
  <c r="AB322" i="23" s="1"/>
  <c r="AL323" i="23"/>
  <c r="AS323" i="23" s="1"/>
  <c r="V322" i="23" s="1"/>
  <c r="AC322" i="23" s="1"/>
  <c r="AM323" i="23"/>
  <c r="AT323" i="23" s="1"/>
  <c r="W322" i="23" s="1"/>
  <c r="AD322" i="23" s="1"/>
  <c r="AQ323" i="23"/>
  <c r="AX323" i="23" s="1"/>
  <c r="AA322" i="23" s="1"/>
  <c r="AH322" i="23" s="1"/>
  <c r="AP323" i="23"/>
  <c r="AW323" i="23" s="1"/>
  <c r="Z322" i="23" s="1"/>
  <c r="AG322" i="23" s="1"/>
  <c r="AM322" i="23" l="1"/>
  <c r="AT322" i="23" s="1"/>
  <c r="W321" i="23" s="1"/>
  <c r="AD321" i="23" s="1"/>
  <c r="AI322" i="23"/>
  <c r="AQ322" i="23" s="1"/>
  <c r="AX322" i="23" s="1"/>
  <c r="AK322" i="23" l="1"/>
  <c r="AR322" i="23" s="1"/>
  <c r="U321" i="23" s="1"/>
  <c r="AB321" i="23" s="1"/>
  <c r="AL322" i="23"/>
  <c r="AS322" i="23" s="1"/>
  <c r="V321" i="23" s="1"/>
  <c r="AC321" i="23" s="1"/>
  <c r="AO322" i="23"/>
  <c r="AV322" i="23" s="1"/>
  <c r="Y321" i="23" s="1"/>
  <c r="AF321" i="23" s="1"/>
  <c r="AN322" i="23"/>
  <c r="AU322" i="23" s="1"/>
  <c r="X321" i="23" s="1"/>
  <c r="AE321" i="23" s="1"/>
  <c r="AP322" i="23"/>
  <c r="AW322" i="23" s="1"/>
  <c r="Z321" i="23" s="1"/>
  <c r="AG321" i="23" s="1"/>
  <c r="AA321" i="23"/>
  <c r="AH321" i="23" s="1"/>
  <c r="AI321" i="23" l="1"/>
  <c r="AP321" i="23" s="1"/>
  <c r="AW321" i="23" s="1"/>
  <c r="Z320" i="23" s="1"/>
  <c r="AG320" i="23" s="1"/>
  <c r="AN321" i="23" l="1"/>
  <c r="AU321" i="23" s="1"/>
  <c r="X320" i="23" s="1"/>
  <c r="AE320" i="23" s="1"/>
  <c r="AK321" i="23"/>
  <c r="AR321" i="23" s="1"/>
  <c r="U320" i="23" s="1"/>
  <c r="AB320" i="23" s="1"/>
  <c r="AL321" i="23"/>
  <c r="AS321" i="23" s="1"/>
  <c r="V320" i="23" s="1"/>
  <c r="AC320" i="23" s="1"/>
  <c r="AM321" i="23"/>
  <c r="AT321" i="23" s="1"/>
  <c r="W320" i="23" s="1"/>
  <c r="AD320" i="23" s="1"/>
  <c r="AQ321" i="23"/>
  <c r="AX321" i="23" s="1"/>
  <c r="AO321" i="23"/>
  <c r="AV321" i="23" s="1"/>
  <c r="Y320" i="23" s="1"/>
  <c r="AF320" i="23" s="1"/>
  <c r="AA320" i="23"/>
  <c r="AH320" i="23" s="1"/>
  <c r="AI320" i="23" l="1"/>
  <c r="AM320" i="23" s="1"/>
  <c r="AT320" i="23" s="1"/>
  <c r="W319" i="23" s="1"/>
  <c r="AD319" i="23" s="1"/>
  <c r="AQ320" i="23" l="1"/>
  <c r="AX320" i="23" s="1"/>
  <c r="AA319" i="23" s="1"/>
  <c r="AH319" i="23" s="1"/>
  <c r="AK320" i="23"/>
  <c r="AR320" i="23" s="1"/>
  <c r="U319" i="23" s="1"/>
  <c r="AB319" i="23" s="1"/>
  <c r="AL320" i="23"/>
  <c r="AS320" i="23" s="1"/>
  <c r="V319" i="23" s="1"/>
  <c r="AC319" i="23" s="1"/>
  <c r="AP320" i="23"/>
  <c r="AW320" i="23" s="1"/>
  <c r="Z319" i="23" s="1"/>
  <c r="AG319" i="23" s="1"/>
  <c r="AN320" i="23"/>
  <c r="AU320" i="23" s="1"/>
  <c r="X319" i="23" s="1"/>
  <c r="AE319" i="23" s="1"/>
  <c r="AO320" i="23"/>
  <c r="AV320" i="23" s="1"/>
  <c r="Y319" i="23" s="1"/>
  <c r="AF319" i="23" s="1"/>
  <c r="AI319" i="23" l="1"/>
  <c r="AM319" i="23" s="1"/>
  <c r="AT319" i="23" s="1"/>
  <c r="W318" i="23" s="1"/>
  <c r="AD318" i="23" s="1"/>
  <c r="AO319" i="23" l="1"/>
  <c r="AV319" i="23" s="1"/>
  <c r="AQ319" i="23"/>
  <c r="AX319" i="23" s="1"/>
  <c r="AA318" i="23" s="1"/>
  <c r="AH318" i="23" s="1"/>
  <c r="AP319" i="23"/>
  <c r="AW319" i="23" s="1"/>
  <c r="Z318" i="23" s="1"/>
  <c r="AG318" i="23" s="1"/>
  <c r="AN319" i="23"/>
  <c r="AU319" i="23" s="1"/>
  <c r="X318" i="23" s="1"/>
  <c r="AE318" i="23" s="1"/>
  <c r="AL319" i="23"/>
  <c r="AS319" i="23" s="1"/>
  <c r="V318" i="23" s="1"/>
  <c r="AC318" i="23" s="1"/>
  <c r="Y318" i="23"/>
  <c r="AF318" i="23" s="1"/>
  <c r="AK319" i="23"/>
  <c r="AR319" i="23" s="1"/>
  <c r="U318" i="23" s="1"/>
  <c r="AB318" i="23" s="1"/>
  <c r="AI318" i="23" l="1"/>
  <c r="AM318" i="23" s="1"/>
  <c r="AT318" i="23" s="1"/>
  <c r="W317" i="23" s="1"/>
  <c r="AD317" i="23" s="1"/>
  <c r="AQ318" i="23" l="1"/>
  <c r="AX318" i="23" s="1"/>
  <c r="AA317" i="23" s="1"/>
  <c r="AH317" i="23" s="1"/>
  <c r="AO318" i="23"/>
  <c r="AV318" i="23" s="1"/>
  <c r="Y317" i="23" s="1"/>
  <c r="AF317" i="23" s="1"/>
  <c r="AN318" i="23"/>
  <c r="AU318" i="23" s="1"/>
  <c r="X317" i="23" s="1"/>
  <c r="AE317" i="23" s="1"/>
  <c r="AP318" i="23"/>
  <c r="AW318" i="23" s="1"/>
  <c r="Z317" i="23" s="1"/>
  <c r="AG317" i="23" s="1"/>
  <c r="AL318" i="23"/>
  <c r="AS318" i="23" s="1"/>
  <c r="V317" i="23" s="1"/>
  <c r="AC317" i="23" s="1"/>
  <c r="AK318" i="23"/>
  <c r="AR318" i="23" s="1"/>
  <c r="U317" i="23" s="1"/>
  <c r="AB317" i="23" s="1"/>
  <c r="AI317" i="23" l="1"/>
  <c r="AL317" i="23" s="1"/>
  <c r="AS317" i="23" s="1"/>
  <c r="V316" i="23" s="1"/>
  <c r="AC316" i="23" s="1"/>
  <c r="AO317" i="23" l="1"/>
  <c r="AV317" i="23" s="1"/>
  <c r="AQ317" i="23"/>
  <c r="AX317" i="23" s="1"/>
  <c r="AN317" i="23"/>
  <c r="AU317" i="23" s="1"/>
  <c r="X316" i="23" s="1"/>
  <c r="AE316" i="23" s="1"/>
  <c r="AM317" i="23"/>
  <c r="AT317" i="23" s="1"/>
  <c r="W316" i="23" s="1"/>
  <c r="AD316" i="23" s="1"/>
  <c r="AP317" i="23"/>
  <c r="AW317" i="23" s="1"/>
  <c r="Z316" i="23" s="1"/>
  <c r="AG316" i="23" s="1"/>
  <c r="Y316" i="23"/>
  <c r="AF316" i="23" s="1"/>
  <c r="AK317" i="23"/>
  <c r="AR317" i="23" s="1"/>
  <c r="U316" i="23" s="1"/>
  <c r="AB316" i="23" s="1"/>
  <c r="AA316" i="23"/>
  <c r="AH316" i="23" s="1"/>
  <c r="AN316" i="23" l="1"/>
  <c r="AU316" i="23" s="1"/>
  <c r="X315" i="23" s="1"/>
  <c r="AE315" i="23" s="1"/>
  <c r="AI316" i="23"/>
  <c r="AO316" i="23" s="1"/>
  <c r="AV316" i="23" s="1"/>
  <c r="Y315" i="23" s="1"/>
  <c r="AF315" i="23" s="1"/>
  <c r="AK316" i="23" l="1"/>
  <c r="AR316" i="23" s="1"/>
  <c r="U315" i="23" s="1"/>
  <c r="AB315" i="23" s="1"/>
  <c r="AL316" i="23"/>
  <c r="AS316" i="23" s="1"/>
  <c r="V315" i="23" s="1"/>
  <c r="AC315" i="23" s="1"/>
  <c r="AM316" i="23"/>
  <c r="AT316" i="23" s="1"/>
  <c r="W315" i="23" s="1"/>
  <c r="AD315" i="23" s="1"/>
  <c r="AQ316" i="23"/>
  <c r="AX316" i="23" s="1"/>
  <c r="AA315" i="23" s="1"/>
  <c r="AH315" i="23" s="1"/>
  <c r="AP316" i="23"/>
  <c r="AW316" i="23" s="1"/>
  <c r="Z315" i="23" s="1"/>
  <c r="AG315" i="23" s="1"/>
  <c r="AM315" i="23" l="1"/>
  <c r="AT315" i="23" s="1"/>
  <c r="W314" i="23" s="1"/>
  <c r="AD314" i="23" s="1"/>
  <c r="AI315" i="23"/>
  <c r="AQ315" i="23" s="1"/>
  <c r="AX315" i="23" s="1"/>
  <c r="AK315" i="23" l="1"/>
  <c r="AR315" i="23" s="1"/>
  <c r="U314" i="23" s="1"/>
  <c r="AB314" i="23" s="1"/>
  <c r="AL315" i="23"/>
  <c r="AS315" i="23" s="1"/>
  <c r="V314" i="23" s="1"/>
  <c r="AC314" i="23" s="1"/>
  <c r="AO315" i="23"/>
  <c r="AV315" i="23" s="1"/>
  <c r="Y314" i="23" s="1"/>
  <c r="AF314" i="23" s="1"/>
  <c r="AN315" i="23"/>
  <c r="AU315" i="23" s="1"/>
  <c r="X314" i="23" s="1"/>
  <c r="AE314" i="23" s="1"/>
  <c r="AP315" i="23"/>
  <c r="AW315" i="23" s="1"/>
  <c r="Z314" i="23" s="1"/>
  <c r="AG314" i="23" s="1"/>
  <c r="AA314" i="23"/>
  <c r="AH314" i="23" s="1"/>
  <c r="AP314" i="23" l="1"/>
  <c r="AW314" i="23" s="1"/>
  <c r="Z313" i="23" s="1"/>
  <c r="AG313" i="23" s="1"/>
  <c r="AI314" i="23"/>
  <c r="AN314" i="23" s="1"/>
  <c r="AU314" i="23" s="1"/>
  <c r="X313" i="23" s="1"/>
  <c r="AE313" i="23" s="1"/>
  <c r="AK314" i="23" l="1"/>
  <c r="AR314" i="23" s="1"/>
  <c r="U313" i="23" s="1"/>
  <c r="AB313" i="23" s="1"/>
  <c r="AL314" i="23"/>
  <c r="AS314" i="23" s="1"/>
  <c r="V313" i="23" s="1"/>
  <c r="AC313" i="23" s="1"/>
  <c r="AM314" i="23"/>
  <c r="AT314" i="23" s="1"/>
  <c r="W313" i="23" s="1"/>
  <c r="AD313" i="23" s="1"/>
  <c r="AQ314" i="23"/>
  <c r="AX314" i="23" s="1"/>
  <c r="AA313" i="23" s="1"/>
  <c r="AH313" i="23" s="1"/>
  <c r="AO314" i="23"/>
  <c r="AV314" i="23" s="1"/>
  <c r="Y313" i="23" s="1"/>
  <c r="AF313" i="23" s="1"/>
  <c r="AM313" i="23" l="1"/>
  <c r="AT313" i="23" s="1"/>
  <c r="W312" i="23" s="1"/>
  <c r="AD312" i="23" s="1"/>
  <c r="AI313" i="23"/>
  <c r="AQ313" i="23" s="1"/>
  <c r="AX313" i="23" s="1"/>
  <c r="AK313" i="23" l="1"/>
  <c r="AR313" i="23" s="1"/>
  <c r="U312" i="23" s="1"/>
  <c r="AB312" i="23" s="1"/>
  <c r="AL313" i="23"/>
  <c r="AS313" i="23" s="1"/>
  <c r="V312" i="23" s="1"/>
  <c r="AC312" i="23" s="1"/>
  <c r="AP313" i="23"/>
  <c r="AW313" i="23" s="1"/>
  <c r="Z312" i="23" s="1"/>
  <c r="AG312" i="23" s="1"/>
  <c r="AN313" i="23"/>
  <c r="AU313" i="23" s="1"/>
  <c r="X312" i="23" s="1"/>
  <c r="AE312" i="23" s="1"/>
  <c r="AO313" i="23"/>
  <c r="AV313" i="23" s="1"/>
  <c r="Y312" i="23" s="1"/>
  <c r="AF312" i="23" s="1"/>
  <c r="AA312" i="23"/>
  <c r="AH312" i="23" s="1"/>
  <c r="AN312" i="23" l="1"/>
  <c r="AU312" i="23" s="1"/>
  <c r="X311" i="23" s="1"/>
  <c r="AE311" i="23" s="1"/>
  <c r="AI312" i="23"/>
  <c r="AP312" i="23" s="1"/>
  <c r="AW312" i="23" s="1"/>
  <c r="Z311" i="23" s="1"/>
  <c r="AG311" i="23" s="1"/>
  <c r="AL312" i="23" l="1"/>
  <c r="AS312" i="23" s="1"/>
  <c r="V311" i="23" s="1"/>
  <c r="AC311" i="23" s="1"/>
  <c r="AM312" i="23"/>
  <c r="AT312" i="23" s="1"/>
  <c r="W311" i="23" s="1"/>
  <c r="AD311" i="23" s="1"/>
  <c r="AO312" i="23"/>
  <c r="AV312" i="23" s="1"/>
  <c r="Y311" i="23" s="1"/>
  <c r="AF311" i="23" s="1"/>
  <c r="AQ312" i="23"/>
  <c r="AX312" i="23" s="1"/>
  <c r="AA311" i="23" s="1"/>
  <c r="AH311" i="23" s="1"/>
  <c r="AK312" i="23"/>
  <c r="AR312" i="23" s="1"/>
  <c r="U311" i="23" s="1"/>
  <c r="AB311" i="23" s="1"/>
  <c r="AI311" i="23" l="1"/>
  <c r="AL311" i="23" s="1"/>
  <c r="AS311" i="23" s="1"/>
  <c r="V310" i="23" s="1"/>
  <c r="AC310" i="23" s="1"/>
  <c r="AO311" i="23" l="1"/>
  <c r="AV311" i="23" s="1"/>
  <c r="Y310" i="23" s="1"/>
  <c r="AF310" i="23" s="1"/>
  <c r="AM311" i="23"/>
  <c r="AT311" i="23" s="1"/>
  <c r="W310" i="23" s="1"/>
  <c r="AD310" i="23" s="1"/>
  <c r="AP311" i="23"/>
  <c r="AW311" i="23" s="1"/>
  <c r="Z310" i="23" s="1"/>
  <c r="AG310" i="23" s="1"/>
  <c r="AN311" i="23"/>
  <c r="AU311" i="23" s="1"/>
  <c r="X310" i="23" s="1"/>
  <c r="AE310" i="23" s="1"/>
  <c r="AQ311" i="23"/>
  <c r="AX311" i="23" s="1"/>
  <c r="AA310" i="23" s="1"/>
  <c r="AH310" i="23" s="1"/>
  <c r="AK311" i="23"/>
  <c r="AR311" i="23" s="1"/>
  <c r="U310" i="23" s="1"/>
  <c r="AB310" i="23" s="1"/>
  <c r="AI310" i="23" l="1"/>
  <c r="AN310" i="23" s="1"/>
  <c r="AU310" i="23" s="1"/>
  <c r="X309" i="23" s="1"/>
  <c r="AE309" i="23" s="1"/>
  <c r="AQ310" i="23" l="1"/>
  <c r="AX310" i="23" s="1"/>
  <c r="AO310" i="23"/>
  <c r="AV310" i="23" s="1"/>
  <c r="Y309" i="23" s="1"/>
  <c r="AF309" i="23" s="1"/>
  <c r="AL310" i="23"/>
  <c r="AS310" i="23" s="1"/>
  <c r="V309" i="23" s="1"/>
  <c r="AC309" i="23" s="1"/>
  <c r="AM310" i="23"/>
  <c r="AT310" i="23" s="1"/>
  <c r="W309" i="23" s="1"/>
  <c r="AD309" i="23" s="1"/>
  <c r="AP310" i="23"/>
  <c r="AW310" i="23" s="1"/>
  <c r="Z309" i="23" s="1"/>
  <c r="AG309" i="23" s="1"/>
  <c r="AK310" i="23"/>
  <c r="AR310" i="23" s="1"/>
  <c r="U309" i="23" s="1"/>
  <c r="AB309" i="23" s="1"/>
  <c r="AA309" i="23"/>
  <c r="AH309" i="23" s="1"/>
  <c r="AI309" i="23" l="1"/>
  <c r="AN309" i="23" s="1"/>
  <c r="AU309" i="23" s="1"/>
  <c r="X308" i="23" s="1"/>
  <c r="AE308" i="23" s="1"/>
  <c r="AL309" i="23" l="1"/>
  <c r="AS309" i="23" s="1"/>
  <c r="V308" i="23" s="1"/>
  <c r="AC308" i="23" s="1"/>
  <c r="AQ309" i="23"/>
  <c r="AX309" i="23" s="1"/>
  <c r="AM309" i="23"/>
  <c r="AT309" i="23" s="1"/>
  <c r="W308" i="23" s="1"/>
  <c r="AD308" i="23" s="1"/>
  <c r="AO309" i="23"/>
  <c r="AV309" i="23" s="1"/>
  <c r="Y308" i="23" s="1"/>
  <c r="AF308" i="23" s="1"/>
  <c r="AP309" i="23"/>
  <c r="AW309" i="23" s="1"/>
  <c r="AK309" i="23"/>
  <c r="AR309" i="23" s="1"/>
  <c r="U308" i="23" s="1"/>
  <c r="AB308" i="23" s="1"/>
  <c r="Z308" i="23"/>
  <c r="AG308" i="23" s="1"/>
  <c r="AA308" i="23"/>
  <c r="AH308" i="23" s="1"/>
  <c r="AP308" i="23" l="1"/>
  <c r="AW308" i="23" s="1"/>
  <c r="AI308" i="23"/>
  <c r="AM308" i="23" l="1"/>
  <c r="AT308" i="23" s="1"/>
  <c r="W307" i="23" s="1"/>
  <c r="AD307" i="23" s="1"/>
  <c r="AN308" i="23"/>
  <c r="AU308" i="23" s="1"/>
  <c r="X307" i="23" s="1"/>
  <c r="AE307" i="23" s="1"/>
  <c r="AL308" i="23"/>
  <c r="AS308" i="23" s="1"/>
  <c r="V307" i="23" s="1"/>
  <c r="AC307" i="23" s="1"/>
  <c r="AQ308" i="23"/>
  <c r="AX308" i="23" s="1"/>
  <c r="AA307" i="23" s="1"/>
  <c r="AH307" i="23" s="1"/>
  <c r="AO308" i="23"/>
  <c r="AV308" i="23" s="1"/>
  <c r="Y307" i="23" s="1"/>
  <c r="AF307" i="23" s="1"/>
  <c r="AK308" i="23"/>
  <c r="AR308" i="23" s="1"/>
  <c r="Z307" i="23"/>
  <c r="AG307" i="23" s="1"/>
  <c r="U307" i="23" l="1"/>
  <c r="AB307" i="23" s="1"/>
  <c r="AI307" i="23" s="1"/>
  <c r="AK307" i="23" s="1"/>
  <c r="AR307" i="23" s="1"/>
  <c r="AN307" i="23" l="1"/>
  <c r="AU307" i="23" s="1"/>
  <c r="X306" i="23" s="1"/>
  <c r="AE306" i="23" s="1"/>
  <c r="AL307" i="23"/>
  <c r="AS307" i="23" s="1"/>
  <c r="V306" i="23" s="1"/>
  <c r="AC306" i="23" s="1"/>
  <c r="AO307" i="23"/>
  <c r="AV307" i="23" s="1"/>
  <c r="Y306" i="23" s="1"/>
  <c r="AF306" i="23" s="1"/>
  <c r="AM307" i="23"/>
  <c r="AT307" i="23" s="1"/>
  <c r="W306" i="23" s="1"/>
  <c r="AD306" i="23" s="1"/>
  <c r="AP307" i="23"/>
  <c r="AW307" i="23" s="1"/>
  <c r="AQ307" i="23"/>
  <c r="AX307" i="23" s="1"/>
  <c r="AA306" i="23" s="1"/>
  <c r="AH306" i="23" s="1"/>
  <c r="Z306" i="23"/>
  <c r="AG306" i="23" s="1"/>
  <c r="U306" i="23"/>
  <c r="AB306" i="23" s="1"/>
  <c r="AI306" i="23" l="1"/>
  <c r="AN306" i="23" s="1"/>
  <c r="AU306" i="23" s="1"/>
  <c r="X305" i="23" s="1"/>
  <c r="AE305" i="23" s="1"/>
  <c r="AM306" i="23" l="1"/>
  <c r="AT306" i="23" s="1"/>
  <c r="W305" i="23" s="1"/>
  <c r="AD305" i="23" s="1"/>
  <c r="AL306" i="23"/>
  <c r="AS306" i="23" s="1"/>
  <c r="V305" i="23" s="1"/>
  <c r="AC305" i="23" s="1"/>
  <c r="AQ306" i="23"/>
  <c r="AX306" i="23" s="1"/>
  <c r="AA305" i="23" s="1"/>
  <c r="AH305" i="23" s="1"/>
  <c r="AP306" i="23"/>
  <c r="AW306" i="23" s="1"/>
  <c r="Z305" i="23" s="1"/>
  <c r="AG305" i="23" s="1"/>
  <c r="AO306" i="23"/>
  <c r="AV306" i="23" s="1"/>
  <c r="Y305" i="23" s="1"/>
  <c r="AF305" i="23" s="1"/>
  <c r="AK306" i="23"/>
  <c r="AR306" i="23" s="1"/>
  <c r="U305" i="23" s="1"/>
  <c r="AB305" i="23" s="1"/>
  <c r="AI305" i="23" l="1"/>
  <c r="AO305" i="23" s="1"/>
  <c r="AV305" i="23" s="1"/>
  <c r="AL305" i="23" l="1"/>
  <c r="AS305" i="23" s="1"/>
  <c r="V304" i="23" s="1"/>
  <c r="AC304" i="23" s="1"/>
  <c r="AM305" i="23"/>
  <c r="AT305" i="23" s="1"/>
  <c r="W304" i="23" s="1"/>
  <c r="AD304" i="23" s="1"/>
  <c r="AN305" i="23"/>
  <c r="AU305" i="23" s="1"/>
  <c r="X304" i="23" s="1"/>
  <c r="AE304" i="23" s="1"/>
  <c r="AQ305" i="23"/>
  <c r="AX305" i="23" s="1"/>
  <c r="AA304" i="23" s="1"/>
  <c r="AH304" i="23" s="1"/>
  <c r="AP305" i="23"/>
  <c r="AW305" i="23" s="1"/>
  <c r="Z304" i="23" s="1"/>
  <c r="AG304" i="23" s="1"/>
  <c r="Y304" i="23"/>
  <c r="AF304" i="23" s="1"/>
  <c r="AK305" i="23"/>
  <c r="AR305" i="23" s="1"/>
  <c r="U304" i="23" s="1"/>
  <c r="AB304" i="23" s="1"/>
  <c r="AI304" i="23" l="1"/>
  <c r="AQ304" i="23" s="1"/>
  <c r="AX304" i="23" s="1"/>
  <c r="AP304" i="23" l="1"/>
  <c r="AW304" i="23" s="1"/>
  <c r="AN304" i="23"/>
  <c r="AU304" i="23" s="1"/>
  <c r="X303" i="23" s="1"/>
  <c r="AE303" i="23" s="1"/>
  <c r="AM304" i="23"/>
  <c r="AT304" i="23" s="1"/>
  <c r="W303" i="23" s="1"/>
  <c r="AD303" i="23" s="1"/>
  <c r="AL304" i="23"/>
  <c r="AS304" i="23" s="1"/>
  <c r="V303" i="23" s="1"/>
  <c r="AC303" i="23" s="1"/>
  <c r="AO304" i="23"/>
  <c r="AV304" i="23" s="1"/>
  <c r="Y303" i="23" s="1"/>
  <c r="AF303" i="23" s="1"/>
  <c r="AK304" i="23"/>
  <c r="AR304" i="23" s="1"/>
  <c r="U303" i="23" s="1"/>
  <c r="AB303" i="23" s="1"/>
  <c r="Z303" i="23"/>
  <c r="AG303" i="23" s="1"/>
  <c r="AA303" i="23"/>
  <c r="AH303" i="23" s="1"/>
  <c r="AI303" i="23" l="1"/>
  <c r="AN303" i="23" s="1"/>
  <c r="AU303" i="23" s="1"/>
  <c r="X302" i="23" s="1"/>
  <c r="AE302" i="23" s="1"/>
  <c r="AK303" i="23" l="1"/>
  <c r="AR303" i="23" s="1"/>
  <c r="AL303" i="23"/>
  <c r="AS303" i="23" s="1"/>
  <c r="V302" i="23" s="1"/>
  <c r="AC302" i="23" s="1"/>
  <c r="AP303" i="23"/>
  <c r="AW303" i="23" s="1"/>
  <c r="Z302" i="23" s="1"/>
  <c r="AG302" i="23" s="1"/>
  <c r="AQ303" i="23"/>
  <c r="AX303" i="23" s="1"/>
  <c r="AA302" i="23" s="1"/>
  <c r="AH302" i="23" s="1"/>
  <c r="AM303" i="23"/>
  <c r="AT303" i="23" s="1"/>
  <c r="W302" i="23" s="1"/>
  <c r="AD302" i="23" s="1"/>
  <c r="AO303" i="23"/>
  <c r="AV303" i="23" s="1"/>
  <c r="Y302" i="23" s="1"/>
  <c r="AF302" i="23" s="1"/>
  <c r="U302" i="23"/>
  <c r="AB302" i="23" s="1"/>
  <c r="AI302" i="23" l="1"/>
  <c r="AK302" i="23" l="1"/>
  <c r="AR302" i="23" s="1"/>
  <c r="AL302" i="23"/>
  <c r="AS302" i="23" s="1"/>
  <c r="V301" i="23" s="1"/>
  <c r="AC301" i="23" s="1"/>
  <c r="AN302" i="23"/>
  <c r="AU302" i="23" s="1"/>
  <c r="X301" i="23" s="1"/>
  <c r="AE301" i="23" s="1"/>
  <c r="AM302" i="23"/>
  <c r="AT302" i="23" s="1"/>
  <c r="W301" i="23" s="1"/>
  <c r="AD301" i="23" s="1"/>
  <c r="AP302" i="23"/>
  <c r="AW302" i="23" s="1"/>
  <c r="Z301" i="23" s="1"/>
  <c r="AG301" i="23" s="1"/>
  <c r="AQ302" i="23"/>
  <c r="AX302" i="23" s="1"/>
  <c r="AA301" i="23" s="1"/>
  <c r="AH301" i="23" s="1"/>
  <c r="AO302" i="23"/>
  <c r="AV302" i="23" s="1"/>
  <c r="Y301" i="23" s="1"/>
  <c r="AF301" i="23" s="1"/>
  <c r="U301" i="23"/>
  <c r="AB301" i="23" s="1"/>
  <c r="AI301" i="23" l="1"/>
  <c r="AN301" i="23" s="1"/>
  <c r="AU301" i="23" s="1"/>
  <c r="X300" i="23" s="1"/>
  <c r="AE300" i="23" s="1"/>
  <c r="AP301" i="23" l="1"/>
  <c r="AW301" i="23" s="1"/>
  <c r="Z300" i="23" s="1"/>
  <c r="AG300" i="23" s="1"/>
  <c r="AK301" i="23"/>
  <c r="AR301" i="23" s="1"/>
  <c r="AL301" i="23"/>
  <c r="AS301" i="23" s="1"/>
  <c r="V300" i="23" s="1"/>
  <c r="AC300" i="23" s="1"/>
  <c r="AQ301" i="23"/>
  <c r="AX301" i="23" s="1"/>
  <c r="AA300" i="23" s="1"/>
  <c r="AH300" i="23" s="1"/>
  <c r="AM301" i="23"/>
  <c r="AT301" i="23" s="1"/>
  <c r="W300" i="23" s="1"/>
  <c r="AD300" i="23" s="1"/>
  <c r="AO301" i="23"/>
  <c r="AV301" i="23" s="1"/>
  <c r="Y300" i="23" s="1"/>
  <c r="AF300" i="23" s="1"/>
  <c r="U300" i="23"/>
  <c r="AB300" i="23" s="1"/>
  <c r="AQ300" i="23" l="1"/>
  <c r="AX300" i="23" s="1"/>
  <c r="AI300" i="23"/>
  <c r="AL300" i="23" s="1"/>
  <c r="AS300" i="23" s="1"/>
  <c r="V299" i="23" s="1"/>
  <c r="AC299" i="23" s="1"/>
  <c r="AM300" i="23" l="1"/>
  <c r="AT300" i="23" s="1"/>
  <c r="W299" i="23" s="1"/>
  <c r="AD299" i="23" s="1"/>
  <c r="AP300" i="23"/>
  <c r="AW300" i="23" s="1"/>
  <c r="Z299" i="23" s="1"/>
  <c r="AG299" i="23" s="1"/>
  <c r="AN300" i="23"/>
  <c r="AU300" i="23" s="1"/>
  <c r="X299" i="23" s="1"/>
  <c r="AE299" i="23" s="1"/>
  <c r="AO300" i="23"/>
  <c r="AV300" i="23" s="1"/>
  <c r="Y299" i="23" s="1"/>
  <c r="AF299" i="23" s="1"/>
  <c r="AK300" i="23"/>
  <c r="AR300" i="23" s="1"/>
  <c r="U299" i="23" s="1"/>
  <c r="AB299" i="23" s="1"/>
  <c r="AA299" i="23"/>
  <c r="AH299" i="23" s="1"/>
  <c r="AI299" i="23" l="1"/>
  <c r="AN299" i="23" s="1"/>
  <c r="AU299" i="23" s="1"/>
  <c r="X298" i="23" s="1"/>
  <c r="AE298" i="23" s="1"/>
  <c r="AM299" i="23" l="1"/>
  <c r="AT299" i="23" s="1"/>
  <c r="W298" i="23" s="1"/>
  <c r="AD298" i="23" s="1"/>
  <c r="AL299" i="23"/>
  <c r="AS299" i="23" s="1"/>
  <c r="V298" i="23" s="1"/>
  <c r="AC298" i="23" s="1"/>
  <c r="AP299" i="23"/>
  <c r="AW299" i="23" s="1"/>
  <c r="Z298" i="23" s="1"/>
  <c r="AG298" i="23" s="1"/>
  <c r="AQ299" i="23"/>
  <c r="AX299" i="23" s="1"/>
  <c r="AO299" i="23"/>
  <c r="AV299" i="23" s="1"/>
  <c r="Y298" i="23" s="1"/>
  <c r="AF298" i="23" s="1"/>
  <c r="AK299" i="23"/>
  <c r="AR299" i="23" s="1"/>
  <c r="U298" i="23" s="1"/>
  <c r="AB298" i="23" s="1"/>
  <c r="AA298" i="23" l="1"/>
  <c r="AH298" i="23" s="1"/>
  <c r="AI298" i="23" l="1"/>
  <c r="AN298" i="23" l="1"/>
  <c r="AU298" i="23" s="1"/>
  <c r="X297" i="23" s="1"/>
  <c r="AE297" i="23" s="1"/>
  <c r="AP298" i="23"/>
  <c r="AW298" i="23" s="1"/>
  <c r="Z297" i="23" s="1"/>
  <c r="AG297" i="23" s="1"/>
  <c r="AO298" i="23"/>
  <c r="AV298" i="23" s="1"/>
  <c r="Y297" i="23" s="1"/>
  <c r="AF297" i="23" s="1"/>
  <c r="AL298" i="23"/>
  <c r="AS298" i="23" s="1"/>
  <c r="V297" i="23" s="1"/>
  <c r="AC297" i="23" s="1"/>
  <c r="AM298" i="23"/>
  <c r="AT298" i="23" s="1"/>
  <c r="W297" i="23" s="1"/>
  <c r="AD297" i="23" s="1"/>
  <c r="AQ298" i="23"/>
  <c r="AX298" i="23" s="1"/>
  <c r="AA297" i="23" s="1"/>
  <c r="AH297" i="23" s="1"/>
  <c r="AK298" i="23"/>
  <c r="AR298" i="23" s="1"/>
  <c r="U297" i="23" s="1"/>
  <c r="AB297" i="23" s="1"/>
  <c r="AI297" i="23" l="1"/>
  <c r="AM297" i="23" s="1"/>
  <c r="AT297" i="23" s="1"/>
  <c r="W296" i="23" s="1"/>
  <c r="AD296" i="23" s="1"/>
  <c r="AP297" i="23" l="1"/>
  <c r="AW297" i="23" s="1"/>
  <c r="Z296" i="23" s="1"/>
  <c r="AG296" i="23" s="1"/>
  <c r="AL297" i="23"/>
  <c r="AS297" i="23" s="1"/>
  <c r="V296" i="23" s="1"/>
  <c r="AC296" i="23" s="1"/>
  <c r="AO297" i="23"/>
  <c r="AV297" i="23" s="1"/>
  <c r="Y296" i="23" s="1"/>
  <c r="AF296" i="23" s="1"/>
  <c r="AK297" i="23"/>
  <c r="AR297" i="23" s="1"/>
  <c r="U296" i="23" s="1"/>
  <c r="AB296" i="23" s="1"/>
  <c r="AN297" i="23"/>
  <c r="AU297" i="23" s="1"/>
  <c r="X296" i="23" s="1"/>
  <c r="AE296" i="23" s="1"/>
  <c r="AQ297" i="23"/>
  <c r="AX297" i="23" s="1"/>
  <c r="AA296" i="23" s="1"/>
  <c r="AH296" i="23" s="1"/>
  <c r="AI296" i="23" l="1"/>
  <c r="AM296" i="23" s="1"/>
  <c r="AT296" i="23" s="1"/>
  <c r="W295" i="23" s="1"/>
  <c r="AD295" i="23" s="1"/>
  <c r="AO296" i="23"/>
  <c r="AV296" i="23" s="1"/>
  <c r="Y295" i="23" s="1"/>
  <c r="AF295" i="23" s="1"/>
  <c r="AQ296" i="23"/>
  <c r="AX296" i="23" s="1"/>
  <c r="AA295" i="23" s="1"/>
  <c r="AH295" i="23" s="1"/>
  <c r="AP296" i="23"/>
  <c r="AW296" i="23" s="1"/>
  <c r="Z295" i="23" s="1"/>
  <c r="AG295" i="23" s="1"/>
  <c r="AK296" i="23"/>
  <c r="AR296" i="23" s="1"/>
  <c r="U295" i="23" s="1"/>
  <c r="AB295" i="23" s="1"/>
  <c r="AL296" i="23" l="1"/>
  <c r="AS296" i="23" s="1"/>
  <c r="V295" i="23" s="1"/>
  <c r="AC295" i="23" s="1"/>
  <c r="AN296" i="23"/>
  <c r="AU296" i="23" s="1"/>
  <c r="X295" i="23" s="1"/>
  <c r="AE295" i="23" s="1"/>
  <c r="AI295" i="23" s="1"/>
  <c r="AP295" i="23" l="1"/>
  <c r="AW295" i="23" s="1"/>
  <c r="AM295" i="23"/>
  <c r="AT295" i="23" s="1"/>
  <c r="W294" i="23" s="1"/>
  <c r="AD294" i="23" s="1"/>
  <c r="AO295" i="23"/>
  <c r="AV295" i="23" s="1"/>
  <c r="Y294" i="23" s="1"/>
  <c r="AF294" i="23" s="1"/>
  <c r="AQ295" i="23"/>
  <c r="AX295" i="23" s="1"/>
  <c r="AA294" i="23" s="1"/>
  <c r="AH294" i="23" s="1"/>
  <c r="AN295" i="23"/>
  <c r="AU295" i="23" s="1"/>
  <c r="X294" i="23" s="1"/>
  <c r="AE294" i="23" s="1"/>
  <c r="AL295" i="23"/>
  <c r="AS295" i="23" s="1"/>
  <c r="V294" i="23" s="1"/>
  <c r="AC294" i="23" s="1"/>
  <c r="AK295" i="23"/>
  <c r="AR295" i="23" s="1"/>
  <c r="U294" i="23" s="1"/>
  <c r="AB294" i="23" s="1"/>
  <c r="Z294" i="23"/>
  <c r="AG294" i="23" s="1"/>
  <c r="AI294" i="23" l="1"/>
  <c r="AM294" i="23" s="1"/>
  <c r="AT294" i="23" s="1"/>
  <c r="W293" i="23" s="1"/>
  <c r="AD293" i="23" s="1"/>
  <c r="AN294" i="23" l="1"/>
  <c r="AU294" i="23" s="1"/>
  <c r="X293" i="23" s="1"/>
  <c r="AE293" i="23" s="1"/>
  <c r="AQ294" i="23"/>
  <c r="AX294" i="23" s="1"/>
  <c r="AO294" i="23"/>
  <c r="AV294" i="23" s="1"/>
  <c r="Y293" i="23" s="1"/>
  <c r="AF293" i="23" s="1"/>
  <c r="AL294" i="23"/>
  <c r="AS294" i="23" s="1"/>
  <c r="V293" i="23" s="1"/>
  <c r="AC293" i="23" s="1"/>
  <c r="AP294" i="23"/>
  <c r="AW294" i="23" s="1"/>
  <c r="Z293" i="23" s="1"/>
  <c r="AG293" i="23" s="1"/>
  <c r="AK294" i="23"/>
  <c r="AR294" i="23" s="1"/>
  <c r="U293" i="23" s="1"/>
  <c r="AB293" i="23" s="1"/>
  <c r="AA293" i="23"/>
  <c r="AH293" i="23" s="1"/>
  <c r="AI293" i="23" l="1"/>
  <c r="AQ293" i="23" s="1"/>
  <c r="AX293" i="23" s="1"/>
  <c r="AL293" i="23" l="1"/>
  <c r="AS293" i="23" s="1"/>
  <c r="V292" i="23" s="1"/>
  <c r="AC292" i="23" s="1"/>
  <c r="AN293" i="23"/>
  <c r="AU293" i="23" s="1"/>
  <c r="X292" i="23" s="1"/>
  <c r="AE292" i="23" s="1"/>
  <c r="AM293" i="23"/>
  <c r="AT293" i="23" s="1"/>
  <c r="W292" i="23" s="1"/>
  <c r="AD292" i="23" s="1"/>
  <c r="AP293" i="23"/>
  <c r="AW293" i="23" s="1"/>
  <c r="Z292" i="23" s="1"/>
  <c r="AG292" i="23" s="1"/>
  <c r="AO293" i="23"/>
  <c r="AV293" i="23" s="1"/>
  <c r="Y292" i="23" s="1"/>
  <c r="AF292" i="23" s="1"/>
  <c r="AK293" i="23"/>
  <c r="AR293" i="23" s="1"/>
  <c r="U292" i="23" s="1"/>
  <c r="AB292" i="23" s="1"/>
  <c r="AA292" i="23"/>
  <c r="AH292" i="23" s="1"/>
  <c r="AI292" i="23" l="1"/>
  <c r="AL292" i="23" s="1"/>
  <c r="AS292" i="23" s="1"/>
  <c r="V291" i="23" s="1"/>
  <c r="AC291" i="23" s="1"/>
  <c r="AN292" i="23" l="1"/>
  <c r="AU292" i="23" s="1"/>
  <c r="X291" i="23" s="1"/>
  <c r="AE291" i="23" s="1"/>
  <c r="AO292" i="23"/>
  <c r="AV292" i="23" s="1"/>
  <c r="Y291" i="23" s="1"/>
  <c r="AF291" i="23" s="1"/>
  <c r="AM292" i="23"/>
  <c r="AT292" i="23" s="1"/>
  <c r="W291" i="23" s="1"/>
  <c r="AD291" i="23" s="1"/>
  <c r="AQ292" i="23"/>
  <c r="AX292" i="23" s="1"/>
  <c r="AA291" i="23" s="1"/>
  <c r="AH291" i="23" s="1"/>
  <c r="AP292" i="23"/>
  <c r="AW292" i="23" s="1"/>
  <c r="Z291" i="23" s="1"/>
  <c r="AG291" i="23" s="1"/>
  <c r="AK292" i="23"/>
  <c r="AR292" i="23" s="1"/>
  <c r="U291" i="23" s="1"/>
  <c r="AB291" i="23" s="1"/>
  <c r="AI291" i="23" l="1"/>
  <c r="AP291" i="23" s="1"/>
  <c r="AW291" i="23" s="1"/>
  <c r="AM291" i="23" l="1"/>
  <c r="AT291" i="23" s="1"/>
  <c r="W290" i="23" s="1"/>
  <c r="AD290" i="23" s="1"/>
  <c r="AL291" i="23"/>
  <c r="AS291" i="23" s="1"/>
  <c r="V290" i="23" s="1"/>
  <c r="AC290" i="23" s="1"/>
  <c r="AN291" i="23"/>
  <c r="AU291" i="23" s="1"/>
  <c r="X290" i="23" s="1"/>
  <c r="AE290" i="23" s="1"/>
  <c r="AO291" i="23"/>
  <c r="AV291" i="23" s="1"/>
  <c r="Y290" i="23" s="1"/>
  <c r="AF290" i="23" s="1"/>
  <c r="AQ291" i="23"/>
  <c r="AX291" i="23" s="1"/>
  <c r="AK291" i="23"/>
  <c r="AR291" i="23" s="1"/>
  <c r="U290" i="23" s="1"/>
  <c r="AB290" i="23" s="1"/>
  <c r="Z290" i="23"/>
  <c r="AG290" i="23" s="1"/>
  <c r="AA290" i="23" l="1"/>
  <c r="AH290" i="23" s="1"/>
  <c r="AI290" i="23" l="1"/>
  <c r="AQ290" i="23" s="1"/>
  <c r="AX290" i="23" s="1"/>
  <c r="AA289" i="23" s="1"/>
  <c r="AH289" i="23" s="1"/>
  <c r="AK290" i="23"/>
  <c r="AR290" i="23" s="1"/>
  <c r="U289" i="23" s="1"/>
  <c r="AB289" i="23" s="1"/>
  <c r="AO290" i="23" l="1"/>
  <c r="AV290" i="23" s="1"/>
  <c r="Y289" i="23" s="1"/>
  <c r="AF289" i="23" s="1"/>
  <c r="AM290" i="23"/>
  <c r="AT290" i="23" s="1"/>
  <c r="W289" i="23" s="1"/>
  <c r="AD289" i="23" s="1"/>
  <c r="AL290" i="23"/>
  <c r="AS290" i="23" s="1"/>
  <c r="V289" i="23" s="1"/>
  <c r="AC289" i="23" s="1"/>
  <c r="AN290" i="23"/>
  <c r="AU290" i="23" s="1"/>
  <c r="X289" i="23" s="1"/>
  <c r="AE289" i="23" s="1"/>
  <c r="AP290" i="23"/>
  <c r="AW290" i="23" s="1"/>
  <c r="Z289" i="23" s="1"/>
  <c r="AG289" i="23" s="1"/>
  <c r="AI289" i="23" l="1"/>
  <c r="AQ289" i="23" s="1"/>
  <c r="AX289" i="23" s="1"/>
  <c r="AN289" i="23"/>
  <c r="AU289" i="23" s="1"/>
  <c r="X288" i="23" s="1"/>
  <c r="AE288" i="23" s="1"/>
  <c r="AM289" i="23"/>
  <c r="AT289" i="23" s="1"/>
  <c r="W288" i="23" s="1"/>
  <c r="AD288" i="23" s="1"/>
  <c r="AK289" i="23"/>
  <c r="AR289" i="23" s="1"/>
  <c r="U288" i="23" s="1"/>
  <c r="AB288" i="23" s="1"/>
  <c r="AL289" i="23"/>
  <c r="AS289" i="23" s="1"/>
  <c r="V288" i="23" s="1"/>
  <c r="AC288" i="23" s="1"/>
  <c r="AP289" i="23"/>
  <c r="AW289" i="23" s="1"/>
  <c r="Z288" i="23" s="1"/>
  <c r="AG288" i="23" s="1"/>
  <c r="AO289" i="23"/>
  <c r="AV289" i="23" s="1"/>
  <c r="Y288" i="23" s="1"/>
  <c r="AF288" i="23" s="1"/>
  <c r="AA288" i="23"/>
  <c r="AH288" i="23" s="1"/>
  <c r="AI288" i="23" l="1"/>
  <c r="AM288" i="23" s="1"/>
  <c r="AT288" i="23" s="1"/>
  <c r="W287" i="23" s="1"/>
  <c r="AD287" i="23" s="1"/>
  <c r="AN288" i="23" l="1"/>
  <c r="AU288" i="23" s="1"/>
  <c r="X287" i="23" s="1"/>
  <c r="AE287" i="23" s="1"/>
  <c r="AP288" i="23"/>
  <c r="AW288" i="23" s="1"/>
  <c r="Z287" i="23" s="1"/>
  <c r="AG287" i="23" s="1"/>
  <c r="AQ288" i="23"/>
  <c r="AX288" i="23" s="1"/>
  <c r="AA287" i="23" s="1"/>
  <c r="AH287" i="23" s="1"/>
  <c r="AK288" i="23"/>
  <c r="AR288" i="23" s="1"/>
  <c r="U287" i="23" s="1"/>
  <c r="AB287" i="23" s="1"/>
  <c r="AL288" i="23"/>
  <c r="AS288" i="23" s="1"/>
  <c r="V287" i="23" s="1"/>
  <c r="AC287" i="23" s="1"/>
  <c r="AO288" i="23"/>
  <c r="AV288" i="23" s="1"/>
  <c r="Y287" i="23" s="1"/>
  <c r="AF287" i="23" s="1"/>
  <c r="AI287" i="23" l="1"/>
  <c r="AO287" i="23" s="1"/>
  <c r="AV287" i="23" s="1"/>
  <c r="Y286" i="23" s="1"/>
  <c r="AF286" i="23" s="1"/>
  <c r="AQ287" i="23" l="1"/>
  <c r="AX287" i="23" s="1"/>
  <c r="AK287" i="23"/>
  <c r="AR287" i="23" s="1"/>
  <c r="U286" i="23" s="1"/>
  <c r="AB286" i="23" s="1"/>
  <c r="AL287" i="23"/>
  <c r="AS287" i="23" s="1"/>
  <c r="V286" i="23" s="1"/>
  <c r="AC286" i="23" s="1"/>
  <c r="AM287" i="23"/>
  <c r="AT287" i="23" s="1"/>
  <c r="W286" i="23" s="1"/>
  <c r="AD286" i="23" s="1"/>
  <c r="AN287" i="23"/>
  <c r="AU287" i="23" s="1"/>
  <c r="X286" i="23" s="1"/>
  <c r="AE286" i="23" s="1"/>
  <c r="AP287" i="23"/>
  <c r="AW287" i="23" s="1"/>
  <c r="Z286" i="23" s="1"/>
  <c r="AG286" i="23" s="1"/>
  <c r="AA286" i="23"/>
  <c r="AH286" i="23" s="1"/>
  <c r="AN286" i="23" l="1"/>
  <c r="AU286" i="23" s="1"/>
  <c r="X285" i="23" s="1"/>
  <c r="AE285" i="23" s="1"/>
  <c r="AI286" i="23"/>
  <c r="AK286" i="23" l="1"/>
  <c r="AR286" i="23" s="1"/>
  <c r="U285" i="23" s="1"/>
  <c r="AB285" i="23" s="1"/>
  <c r="AL286" i="23"/>
  <c r="AS286" i="23" s="1"/>
  <c r="V285" i="23" s="1"/>
  <c r="AC285" i="23" s="1"/>
  <c r="AO286" i="23"/>
  <c r="AV286" i="23" s="1"/>
  <c r="Y285" i="23" s="1"/>
  <c r="AF285" i="23" s="1"/>
  <c r="AM286" i="23"/>
  <c r="AT286" i="23" s="1"/>
  <c r="W285" i="23" s="1"/>
  <c r="AD285" i="23" s="1"/>
  <c r="AQ286" i="23"/>
  <c r="AX286" i="23" s="1"/>
  <c r="AA285" i="23" s="1"/>
  <c r="AH285" i="23" s="1"/>
  <c r="AP286" i="23"/>
  <c r="AW286" i="23" s="1"/>
  <c r="Z285" i="23" s="1"/>
  <c r="AG285" i="23" s="1"/>
  <c r="AM285" i="23" l="1"/>
  <c r="AT285" i="23" s="1"/>
  <c r="W284" i="23" s="1"/>
  <c r="AD284" i="23" s="1"/>
  <c r="AI285" i="23"/>
  <c r="AK285" i="23" l="1"/>
  <c r="AR285" i="23" s="1"/>
  <c r="AL285" i="23"/>
  <c r="AS285" i="23" s="1"/>
  <c r="V284" i="23" s="1"/>
  <c r="AC284" i="23" s="1"/>
  <c r="AN285" i="23"/>
  <c r="AU285" i="23" s="1"/>
  <c r="X284" i="23" s="1"/>
  <c r="AE284" i="23" s="1"/>
  <c r="AP285" i="23"/>
  <c r="AW285" i="23" s="1"/>
  <c r="Z284" i="23" s="1"/>
  <c r="AG284" i="23" s="1"/>
  <c r="AQ285" i="23"/>
  <c r="AX285" i="23" s="1"/>
  <c r="AA284" i="23" s="1"/>
  <c r="AH284" i="23" s="1"/>
  <c r="AO285" i="23"/>
  <c r="AV285" i="23" s="1"/>
  <c r="Y284" i="23" s="1"/>
  <c r="AF284" i="23" s="1"/>
  <c r="U284" i="23"/>
  <c r="AB284" i="23" s="1"/>
  <c r="AP284" i="23" l="1"/>
  <c r="AW284" i="23" s="1"/>
  <c r="Z283" i="23" s="1"/>
  <c r="AG283" i="23" s="1"/>
  <c r="AI284" i="23"/>
  <c r="AK284" i="23" l="1"/>
  <c r="AR284" i="23" s="1"/>
  <c r="U283" i="23" s="1"/>
  <c r="AB283" i="23" s="1"/>
  <c r="AL284" i="23"/>
  <c r="AS284" i="23" s="1"/>
  <c r="V283" i="23" s="1"/>
  <c r="AC283" i="23" s="1"/>
  <c r="AM284" i="23"/>
  <c r="AT284" i="23" s="1"/>
  <c r="W283" i="23" s="1"/>
  <c r="AD283" i="23" s="1"/>
  <c r="AN284" i="23"/>
  <c r="AU284" i="23" s="1"/>
  <c r="X283" i="23" s="1"/>
  <c r="AE283" i="23" s="1"/>
  <c r="AQ284" i="23"/>
  <c r="AX284" i="23" s="1"/>
  <c r="AA283" i="23" s="1"/>
  <c r="AH283" i="23" s="1"/>
  <c r="AO284" i="23"/>
  <c r="AV284" i="23" s="1"/>
  <c r="Y283" i="23" s="1"/>
  <c r="AF283" i="23" s="1"/>
  <c r="AI283" i="23" l="1"/>
  <c r="AN283" i="23" s="1"/>
  <c r="AU283" i="23" s="1"/>
  <c r="X282" i="23" s="1"/>
  <c r="AE282" i="23" s="1"/>
  <c r="AK283" i="23" l="1"/>
  <c r="AR283" i="23" s="1"/>
  <c r="AL283" i="23"/>
  <c r="AS283" i="23" s="1"/>
  <c r="V282" i="23" s="1"/>
  <c r="AC282" i="23" s="1"/>
  <c r="AP283" i="23"/>
  <c r="AW283" i="23" s="1"/>
  <c r="Z282" i="23" s="1"/>
  <c r="AG282" i="23" s="1"/>
  <c r="AO283" i="23"/>
  <c r="AV283" i="23" s="1"/>
  <c r="Y282" i="23" s="1"/>
  <c r="AF282" i="23" s="1"/>
  <c r="AQ283" i="23"/>
  <c r="AX283" i="23" s="1"/>
  <c r="AM283" i="23"/>
  <c r="AT283" i="23" s="1"/>
  <c r="W282" i="23" s="1"/>
  <c r="AD282" i="23" s="1"/>
  <c r="U282" i="23"/>
  <c r="AB282" i="23" s="1"/>
  <c r="AA282" i="23"/>
  <c r="AH282" i="23" s="1"/>
  <c r="AO282" i="23" l="1"/>
  <c r="AV282" i="23" s="1"/>
  <c r="Y281" i="23" s="1"/>
  <c r="AF281" i="23" s="1"/>
  <c r="AI282" i="23"/>
  <c r="AK282" i="23" l="1"/>
  <c r="AR282" i="23" s="1"/>
  <c r="U281" i="23" s="1"/>
  <c r="AB281" i="23" s="1"/>
  <c r="AL282" i="23"/>
  <c r="AS282" i="23" s="1"/>
  <c r="V281" i="23" s="1"/>
  <c r="AC281" i="23" s="1"/>
  <c r="AN282" i="23"/>
  <c r="AU282" i="23" s="1"/>
  <c r="X281" i="23" s="1"/>
  <c r="AE281" i="23" s="1"/>
  <c r="AP282" i="23"/>
  <c r="AW282" i="23" s="1"/>
  <c r="Z281" i="23" s="1"/>
  <c r="AG281" i="23" s="1"/>
  <c r="AQ282" i="23"/>
  <c r="AX282" i="23" s="1"/>
  <c r="AA281" i="23" s="1"/>
  <c r="AH281" i="23" s="1"/>
  <c r="AM282" i="23"/>
  <c r="AT282" i="23" s="1"/>
  <c r="W281" i="23" s="1"/>
  <c r="AD281" i="23" s="1"/>
  <c r="AI281" i="23" l="1"/>
  <c r="AP281" i="23" s="1"/>
  <c r="AW281" i="23" s="1"/>
  <c r="Z280" i="23" s="1"/>
  <c r="AG280" i="23" s="1"/>
  <c r="AK281" i="23" l="1"/>
  <c r="AR281" i="23" s="1"/>
  <c r="AL281" i="23"/>
  <c r="AS281" i="23" s="1"/>
  <c r="V280" i="23" s="1"/>
  <c r="AC280" i="23" s="1"/>
  <c r="AO281" i="23"/>
  <c r="AV281" i="23" s="1"/>
  <c r="Y280" i="23" s="1"/>
  <c r="AF280" i="23" s="1"/>
  <c r="AM281" i="23"/>
  <c r="AT281" i="23" s="1"/>
  <c r="W280" i="23" s="1"/>
  <c r="AD280" i="23" s="1"/>
  <c r="AQ281" i="23"/>
  <c r="AX281" i="23" s="1"/>
  <c r="AA280" i="23" s="1"/>
  <c r="AH280" i="23" s="1"/>
  <c r="AN281" i="23"/>
  <c r="AU281" i="23" s="1"/>
  <c r="X280" i="23" s="1"/>
  <c r="AE280" i="23" s="1"/>
  <c r="U280" i="23"/>
  <c r="AB280" i="23" s="1"/>
  <c r="AI280" i="23" l="1"/>
  <c r="AP280" i="23" s="1"/>
  <c r="AW280" i="23" s="1"/>
  <c r="AQ280" i="23" l="1"/>
  <c r="AX280" i="23" s="1"/>
  <c r="AL280" i="23"/>
  <c r="AS280" i="23" s="1"/>
  <c r="V279" i="23" s="1"/>
  <c r="AC279" i="23" s="1"/>
  <c r="AO280" i="23"/>
  <c r="AV280" i="23" s="1"/>
  <c r="Y279" i="23" s="1"/>
  <c r="AF279" i="23" s="1"/>
  <c r="AM280" i="23"/>
  <c r="AT280" i="23" s="1"/>
  <c r="W279" i="23" s="1"/>
  <c r="AD279" i="23" s="1"/>
  <c r="AN280" i="23"/>
  <c r="AU280" i="23" s="1"/>
  <c r="X279" i="23" s="1"/>
  <c r="AE279" i="23" s="1"/>
  <c r="AK280" i="23"/>
  <c r="AR280" i="23" s="1"/>
  <c r="U279" i="23" s="1"/>
  <c r="AB279" i="23" s="1"/>
  <c r="Z279" i="23"/>
  <c r="AG279" i="23" s="1"/>
  <c r="AA279" i="23"/>
  <c r="AH279" i="23" s="1"/>
  <c r="AI279" i="23" l="1"/>
  <c r="AL279" i="23" s="1"/>
  <c r="AS279" i="23" s="1"/>
  <c r="V278" i="23" s="1"/>
  <c r="AC278" i="23" s="1"/>
  <c r="AP279" i="23" l="1"/>
  <c r="AW279" i="23" s="1"/>
  <c r="Z278" i="23" s="1"/>
  <c r="AG278" i="23" s="1"/>
  <c r="AQ279" i="23"/>
  <c r="AX279" i="23" s="1"/>
  <c r="AN279" i="23"/>
  <c r="AU279" i="23" s="1"/>
  <c r="X278" i="23" s="1"/>
  <c r="AE278" i="23" s="1"/>
  <c r="AM279" i="23"/>
  <c r="AT279" i="23" s="1"/>
  <c r="W278" i="23" s="1"/>
  <c r="AD278" i="23" s="1"/>
  <c r="AO279" i="23"/>
  <c r="AV279" i="23" s="1"/>
  <c r="Y278" i="23" s="1"/>
  <c r="AF278" i="23" s="1"/>
  <c r="AK279" i="23"/>
  <c r="AR279" i="23" s="1"/>
  <c r="U278" i="23" s="1"/>
  <c r="AB278" i="23" s="1"/>
  <c r="AA278" i="23"/>
  <c r="AH278" i="23" s="1"/>
  <c r="AI278" i="23" l="1"/>
  <c r="AL278" i="23" s="1"/>
  <c r="AS278" i="23" s="1"/>
  <c r="V277" i="23" s="1"/>
  <c r="AC277" i="23" s="1"/>
  <c r="AP278" i="23" l="1"/>
  <c r="AW278" i="23" s="1"/>
  <c r="Z277" i="23" s="1"/>
  <c r="AG277" i="23" s="1"/>
  <c r="AQ278" i="23"/>
  <c r="AX278" i="23" s="1"/>
  <c r="AM278" i="23"/>
  <c r="AT278" i="23" s="1"/>
  <c r="W277" i="23" s="1"/>
  <c r="AD277" i="23" s="1"/>
  <c r="AN278" i="23"/>
  <c r="AU278" i="23" s="1"/>
  <c r="X277" i="23" s="1"/>
  <c r="AE277" i="23" s="1"/>
  <c r="AO278" i="23"/>
  <c r="AV278" i="23" s="1"/>
  <c r="Y277" i="23" s="1"/>
  <c r="AF277" i="23" s="1"/>
  <c r="AK278" i="23"/>
  <c r="AR278" i="23" s="1"/>
  <c r="U277" i="23" s="1"/>
  <c r="AB277" i="23" s="1"/>
  <c r="AA277" i="23"/>
  <c r="AH277" i="23" s="1"/>
  <c r="AN277" i="23" l="1"/>
  <c r="AU277" i="23" s="1"/>
  <c r="X276" i="23" s="1"/>
  <c r="AE276" i="23" s="1"/>
  <c r="AI277" i="23"/>
  <c r="AL277" i="23" s="1"/>
  <c r="AS277" i="23" s="1"/>
  <c r="V276" i="23" s="1"/>
  <c r="AC276" i="23" s="1"/>
  <c r="AQ277" i="23" l="1"/>
  <c r="AX277" i="23" s="1"/>
  <c r="AA276" i="23" s="1"/>
  <c r="AH276" i="23" s="1"/>
  <c r="AP277" i="23"/>
  <c r="AW277" i="23" s="1"/>
  <c r="Z276" i="23" s="1"/>
  <c r="AG276" i="23" s="1"/>
  <c r="AM277" i="23"/>
  <c r="AT277" i="23" s="1"/>
  <c r="W276" i="23" s="1"/>
  <c r="AD276" i="23" s="1"/>
  <c r="AO277" i="23"/>
  <c r="AV277" i="23" s="1"/>
  <c r="Y276" i="23" s="1"/>
  <c r="AF276" i="23" s="1"/>
  <c r="AK277" i="23"/>
  <c r="AR277" i="23" s="1"/>
  <c r="U276" i="23" s="1"/>
  <c r="AB276" i="23" s="1"/>
  <c r="AI276" i="23" l="1"/>
  <c r="AL276" i="23" l="1"/>
  <c r="AS276" i="23" s="1"/>
  <c r="V275" i="23" s="1"/>
  <c r="AC275" i="23" s="1"/>
  <c r="AN276" i="23"/>
  <c r="AU276" i="23" s="1"/>
  <c r="X275" i="23" s="1"/>
  <c r="AE275" i="23" s="1"/>
  <c r="AM276" i="23"/>
  <c r="AT276" i="23" s="1"/>
  <c r="W275" i="23" s="1"/>
  <c r="AD275" i="23" s="1"/>
  <c r="AO276" i="23"/>
  <c r="AV276" i="23" s="1"/>
  <c r="Y275" i="23" s="1"/>
  <c r="AF275" i="23" s="1"/>
  <c r="AQ276" i="23"/>
  <c r="AX276" i="23" s="1"/>
  <c r="AP276" i="23"/>
  <c r="AW276" i="23" s="1"/>
  <c r="Z275" i="23" s="1"/>
  <c r="AG275" i="23" s="1"/>
  <c r="AK276" i="23"/>
  <c r="AR276" i="23" s="1"/>
  <c r="U275" i="23" s="1"/>
  <c r="AB275" i="23" s="1"/>
  <c r="AA275" i="23"/>
  <c r="AH275" i="23" s="1"/>
  <c r="AQ275" i="23" l="1"/>
  <c r="AX275" i="23" s="1"/>
  <c r="AI275" i="23"/>
  <c r="AO275" i="23" s="1"/>
  <c r="AV275" i="23" s="1"/>
  <c r="AM275" i="23" l="1"/>
  <c r="AT275" i="23" s="1"/>
  <c r="W274" i="23" s="1"/>
  <c r="AD274" i="23" s="1"/>
  <c r="AP275" i="23"/>
  <c r="AW275" i="23" s="1"/>
  <c r="Z274" i="23" s="1"/>
  <c r="AG274" i="23" s="1"/>
  <c r="AL275" i="23"/>
  <c r="AS275" i="23" s="1"/>
  <c r="V274" i="23" s="1"/>
  <c r="AC274" i="23" s="1"/>
  <c r="AN275" i="23"/>
  <c r="AU275" i="23" s="1"/>
  <c r="X274" i="23" s="1"/>
  <c r="AE274" i="23" s="1"/>
  <c r="Y274" i="23"/>
  <c r="AF274" i="23" s="1"/>
  <c r="AK275" i="23"/>
  <c r="AR275" i="23" s="1"/>
  <c r="U274" i="23" s="1"/>
  <c r="AB274" i="23" s="1"/>
  <c r="AA274" i="23"/>
  <c r="AH274" i="23" s="1"/>
  <c r="AI274" i="23" l="1"/>
  <c r="AN274" i="23" s="1"/>
  <c r="AU274" i="23" s="1"/>
  <c r="X273" i="23" s="1"/>
  <c r="AE273" i="23" s="1"/>
  <c r="AP274" i="23" l="1"/>
  <c r="AW274" i="23" s="1"/>
  <c r="AQ274" i="23"/>
  <c r="AX274" i="23" s="1"/>
  <c r="AA273" i="23" s="1"/>
  <c r="AH273" i="23" s="1"/>
  <c r="AM274" i="23"/>
  <c r="AT274" i="23" s="1"/>
  <c r="W273" i="23" s="1"/>
  <c r="AD273" i="23" s="1"/>
  <c r="AL274" i="23"/>
  <c r="AS274" i="23" s="1"/>
  <c r="V273" i="23" s="1"/>
  <c r="AC273" i="23" s="1"/>
  <c r="AO274" i="23"/>
  <c r="AV274" i="23" s="1"/>
  <c r="Y273" i="23" s="1"/>
  <c r="AF273" i="23" s="1"/>
  <c r="AK274" i="23"/>
  <c r="AR274" i="23" s="1"/>
  <c r="U273" i="23" s="1"/>
  <c r="AB273" i="23" s="1"/>
  <c r="Z273" i="23"/>
  <c r="AG273" i="23" s="1"/>
  <c r="AI273" i="23" l="1"/>
  <c r="AN273" i="23" s="1"/>
  <c r="AU273" i="23" s="1"/>
  <c r="X272" i="23" s="1"/>
  <c r="AE272" i="23" s="1"/>
  <c r="AM273" i="23" l="1"/>
  <c r="AT273" i="23" s="1"/>
  <c r="W272" i="23" s="1"/>
  <c r="AD272" i="23" s="1"/>
  <c r="AL273" i="23"/>
  <c r="AS273" i="23" s="1"/>
  <c r="V272" i="23" s="1"/>
  <c r="AC272" i="23" s="1"/>
  <c r="AP273" i="23"/>
  <c r="AW273" i="23" s="1"/>
  <c r="Z272" i="23" s="1"/>
  <c r="AG272" i="23" s="1"/>
  <c r="AO273" i="23"/>
  <c r="AV273" i="23" s="1"/>
  <c r="Y272" i="23" s="1"/>
  <c r="AF272" i="23" s="1"/>
  <c r="AQ273" i="23"/>
  <c r="AX273" i="23" s="1"/>
  <c r="AA272" i="23" s="1"/>
  <c r="AH272" i="23" s="1"/>
  <c r="AK273" i="23"/>
  <c r="AR273" i="23" s="1"/>
  <c r="U272" i="23" s="1"/>
  <c r="AB272" i="23" s="1"/>
  <c r="AI272" i="23" l="1"/>
  <c r="AM272" i="23" l="1"/>
  <c r="AT272" i="23" s="1"/>
  <c r="W271" i="23" s="1"/>
  <c r="AD271" i="23" s="1"/>
  <c r="AL272" i="23"/>
  <c r="AS272" i="23" s="1"/>
  <c r="V271" i="23" s="1"/>
  <c r="AC271" i="23" s="1"/>
  <c r="AN272" i="23"/>
  <c r="AU272" i="23" s="1"/>
  <c r="X271" i="23" s="1"/>
  <c r="AE271" i="23" s="1"/>
  <c r="AQ272" i="23"/>
  <c r="AX272" i="23" s="1"/>
  <c r="AA271" i="23" s="1"/>
  <c r="AH271" i="23" s="1"/>
  <c r="AO272" i="23"/>
  <c r="AV272" i="23" s="1"/>
  <c r="AP272" i="23"/>
  <c r="AW272" i="23" s="1"/>
  <c r="Z271" i="23" s="1"/>
  <c r="AG271" i="23" s="1"/>
  <c r="Y271" i="23"/>
  <c r="AF271" i="23" s="1"/>
  <c r="AK272" i="23"/>
  <c r="AR272" i="23" s="1"/>
  <c r="U271" i="23" s="1"/>
  <c r="AB271" i="23" s="1"/>
  <c r="AI271" i="23" l="1"/>
  <c r="AM271" i="23" s="1"/>
  <c r="AT271" i="23" s="1"/>
  <c r="W270" i="23" s="1"/>
  <c r="AD270" i="23" s="1"/>
  <c r="AK271" i="23" l="1"/>
  <c r="AR271" i="23" s="1"/>
  <c r="AL271" i="23"/>
  <c r="AS271" i="23" s="1"/>
  <c r="V270" i="23" s="1"/>
  <c r="AC270" i="23" s="1"/>
  <c r="AN271" i="23"/>
  <c r="AU271" i="23" s="1"/>
  <c r="X270" i="23" s="1"/>
  <c r="AE270" i="23" s="1"/>
  <c r="AQ271" i="23"/>
  <c r="AX271" i="23" s="1"/>
  <c r="AA270" i="23" s="1"/>
  <c r="AH270" i="23" s="1"/>
  <c r="AO271" i="23"/>
  <c r="AV271" i="23" s="1"/>
  <c r="Y270" i="23" s="1"/>
  <c r="AF270" i="23" s="1"/>
  <c r="AP271" i="23"/>
  <c r="AW271" i="23" s="1"/>
  <c r="Z270" i="23" s="1"/>
  <c r="AG270" i="23" s="1"/>
  <c r="U270" i="23"/>
  <c r="AB270" i="23" s="1"/>
  <c r="AP270" i="23" l="1"/>
  <c r="AW270" i="23" s="1"/>
  <c r="Z269" i="23" s="1"/>
  <c r="AG269" i="23" s="1"/>
  <c r="AI270" i="23"/>
  <c r="AK270" i="23" l="1"/>
  <c r="AR270" i="23" s="1"/>
  <c r="U269" i="23" s="1"/>
  <c r="AB269" i="23" s="1"/>
  <c r="AL270" i="23"/>
  <c r="AS270" i="23" s="1"/>
  <c r="V269" i="23" s="1"/>
  <c r="AC269" i="23" s="1"/>
  <c r="AM270" i="23"/>
  <c r="AT270" i="23" s="1"/>
  <c r="W269" i="23" s="1"/>
  <c r="AD269" i="23" s="1"/>
  <c r="AO270" i="23"/>
  <c r="AV270" i="23" s="1"/>
  <c r="Y269" i="23" s="1"/>
  <c r="AF269" i="23" s="1"/>
  <c r="AQ270" i="23"/>
  <c r="AX270" i="23" s="1"/>
  <c r="AA269" i="23" s="1"/>
  <c r="AH269" i="23" s="1"/>
  <c r="AN270" i="23"/>
  <c r="AU270" i="23" s="1"/>
  <c r="X269" i="23" s="1"/>
  <c r="AE269" i="23" s="1"/>
  <c r="AO269" i="23" l="1"/>
  <c r="AV269" i="23" s="1"/>
  <c r="Y268" i="23" s="1"/>
  <c r="AF268" i="23" s="1"/>
  <c r="AI269" i="23"/>
  <c r="AK269" i="23" l="1"/>
  <c r="AR269" i="23" s="1"/>
  <c r="AL269" i="23"/>
  <c r="AS269" i="23" s="1"/>
  <c r="V268" i="23" s="1"/>
  <c r="AC268" i="23" s="1"/>
  <c r="AP269" i="23"/>
  <c r="AW269" i="23" s="1"/>
  <c r="Z268" i="23" s="1"/>
  <c r="AG268" i="23" s="1"/>
  <c r="AM269" i="23"/>
  <c r="AT269" i="23" s="1"/>
  <c r="W268" i="23" s="1"/>
  <c r="AD268" i="23" s="1"/>
  <c r="AQ269" i="23"/>
  <c r="AX269" i="23" s="1"/>
  <c r="AA268" i="23" s="1"/>
  <c r="AH268" i="23" s="1"/>
  <c r="AN269" i="23"/>
  <c r="AU269" i="23" s="1"/>
  <c r="X268" i="23" s="1"/>
  <c r="AE268" i="23" s="1"/>
  <c r="U268" i="23"/>
  <c r="AB268" i="23" s="1"/>
  <c r="AM268" i="23" l="1"/>
  <c r="AT268" i="23" s="1"/>
  <c r="W267" i="23" s="1"/>
  <c r="AD267" i="23" s="1"/>
  <c r="AQ268" i="23"/>
  <c r="AX268" i="23" s="1"/>
  <c r="AI268" i="23"/>
  <c r="AP268" i="23" s="1"/>
  <c r="AW268" i="23" s="1"/>
  <c r="Z267" i="23" s="1"/>
  <c r="AG267" i="23" s="1"/>
  <c r="AK268" i="23" l="1"/>
  <c r="AR268" i="23" s="1"/>
  <c r="U267" i="23" s="1"/>
  <c r="AB267" i="23" s="1"/>
  <c r="AL268" i="23"/>
  <c r="AS268" i="23" s="1"/>
  <c r="V267" i="23" s="1"/>
  <c r="AC267" i="23" s="1"/>
  <c r="AO268" i="23"/>
  <c r="AV268" i="23" s="1"/>
  <c r="Y267" i="23" s="1"/>
  <c r="AF267" i="23" s="1"/>
  <c r="AN268" i="23"/>
  <c r="AU268" i="23" s="1"/>
  <c r="X267" i="23" s="1"/>
  <c r="AE267" i="23" s="1"/>
  <c r="AA267" i="23"/>
  <c r="AH267" i="23" s="1"/>
  <c r="AI267" i="23" l="1"/>
  <c r="AO267" i="23" s="1"/>
  <c r="AV267" i="23" s="1"/>
  <c r="Y266" i="23" s="1"/>
  <c r="AF266" i="23" s="1"/>
  <c r="AQ267" i="23" l="1"/>
  <c r="AX267" i="23" s="1"/>
  <c r="AK267" i="23"/>
  <c r="AR267" i="23" s="1"/>
  <c r="U266" i="23" s="1"/>
  <c r="AB266" i="23" s="1"/>
  <c r="AL267" i="23"/>
  <c r="AS267" i="23" s="1"/>
  <c r="V266" i="23" s="1"/>
  <c r="AC266" i="23" s="1"/>
  <c r="AP267" i="23"/>
  <c r="AW267" i="23" s="1"/>
  <c r="Z266" i="23" s="1"/>
  <c r="AG266" i="23" s="1"/>
  <c r="AM267" i="23"/>
  <c r="AT267" i="23" s="1"/>
  <c r="W266" i="23" s="1"/>
  <c r="AD266" i="23" s="1"/>
  <c r="AN267" i="23"/>
  <c r="AU267" i="23" s="1"/>
  <c r="X266" i="23" s="1"/>
  <c r="AE266" i="23" s="1"/>
  <c r="AA266" i="23"/>
  <c r="AH266" i="23" s="1"/>
  <c r="AI266" i="23" l="1"/>
  <c r="AK266" i="23" l="1"/>
  <c r="AR266" i="23" s="1"/>
  <c r="AL266" i="23"/>
  <c r="AS266" i="23" s="1"/>
  <c r="V265" i="23" s="1"/>
  <c r="AC265" i="23" s="1"/>
  <c r="AO266" i="23"/>
  <c r="AV266" i="23" s="1"/>
  <c r="Y265" i="23" s="1"/>
  <c r="AF265" i="23" s="1"/>
  <c r="AM266" i="23"/>
  <c r="AT266" i="23" s="1"/>
  <c r="W265" i="23" s="1"/>
  <c r="AD265" i="23" s="1"/>
  <c r="AN266" i="23"/>
  <c r="AU266" i="23" s="1"/>
  <c r="X265" i="23" s="1"/>
  <c r="AE265" i="23" s="1"/>
  <c r="AQ266" i="23"/>
  <c r="AX266" i="23" s="1"/>
  <c r="AA265" i="23" s="1"/>
  <c r="AH265" i="23" s="1"/>
  <c r="AP266" i="23"/>
  <c r="AW266" i="23" s="1"/>
  <c r="Z265" i="23" s="1"/>
  <c r="AG265" i="23" s="1"/>
  <c r="U265" i="23"/>
  <c r="AB265" i="23" s="1"/>
  <c r="AI265" i="23" l="1"/>
  <c r="AN265" i="23" s="1"/>
  <c r="AU265" i="23" s="1"/>
  <c r="X264" i="23" s="1"/>
  <c r="AE264" i="23" s="1"/>
  <c r="AK265" i="23" l="1"/>
  <c r="AR265" i="23" s="1"/>
  <c r="U264" i="23" s="1"/>
  <c r="AB264" i="23" s="1"/>
  <c r="AL265" i="23"/>
  <c r="AS265" i="23" s="1"/>
  <c r="V264" i="23" s="1"/>
  <c r="AC264" i="23" s="1"/>
  <c r="AO265" i="23"/>
  <c r="AV265" i="23" s="1"/>
  <c r="Y264" i="23" s="1"/>
  <c r="AF264" i="23" s="1"/>
  <c r="AQ265" i="23"/>
  <c r="AX265" i="23" s="1"/>
  <c r="AA264" i="23" s="1"/>
  <c r="AH264" i="23" s="1"/>
  <c r="AM265" i="23"/>
  <c r="AT265" i="23" s="1"/>
  <c r="W264" i="23" s="1"/>
  <c r="AD264" i="23" s="1"/>
  <c r="AP265" i="23"/>
  <c r="AW265" i="23" s="1"/>
  <c r="Z264" i="23" s="1"/>
  <c r="AG264" i="23" s="1"/>
  <c r="AI264" i="23" l="1"/>
  <c r="AM264" i="23" s="1"/>
  <c r="AT264" i="23" s="1"/>
  <c r="W263" i="23" s="1"/>
  <c r="AD263" i="23" s="1"/>
  <c r="AK264" i="23" l="1"/>
  <c r="AR264" i="23" s="1"/>
  <c r="AL264" i="23"/>
  <c r="AS264" i="23" s="1"/>
  <c r="V263" i="23" s="1"/>
  <c r="AC263" i="23" s="1"/>
  <c r="AN264" i="23"/>
  <c r="AU264" i="23" s="1"/>
  <c r="X263" i="23" s="1"/>
  <c r="AE263" i="23" s="1"/>
  <c r="AP264" i="23"/>
  <c r="AW264" i="23" s="1"/>
  <c r="Z263" i="23" s="1"/>
  <c r="AG263" i="23" s="1"/>
  <c r="AQ264" i="23"/>
  <c r="AX264" i="23" s="1"/>
  <c r="AA263" i="23" s="1"/>
  <c r="AH263" i="23" s="1"/>
  <c r="AO264" i="23"/>
  <c r="AV264" i="23" s="1"/>
  <c r="Y263" i="23" s="1"/>
  <c r="AF263" i="23" s="1"/>
  <c r="U263" i="23"/>
  <c r="AB263" i="23" s="1"/>
  <c r="AO263" i="23" l="1"/>
  <c r="AV263" i="23" s="1"/>
  <c r="AI263" i="23"/>
  <c r="AM263" i="23" s="1"/>
  <c r="AT263" i="23" s="1"/>
  <c r="W262" i="23" s="1"/>
  <c r="AD262" i="23" s="1"/>
  <c r="AN263" i="23" l="1"/>
  <c r="AU263" i="23" s="1"/>
  <c r="X262" i="23" s="1"/>
  <c r="AE262" i="23" s="1"/>
  <c r="AL263" i="23"/>
  <c r="AS263" i="23" s="1"/>
  <c r="V262" i="23" s="1"/>
  <c r="AC262" i="23" s="1"/>
  <c r="AP263" i="23"/>
  <c r="AW263" i="23" s="1"/>
  <c r="Z262" i="23" s="1"/>
  <c r="AG262" i="23" s="1"/>
  <c r="AQ263" i="23"/>
  <c r="AX263" i="23" s="1"/>
  <c r="AA262" i="23" s="1"/>
  <c r="AH262" i="23" s="1"/>
  <c r="Y262" i="23"/>
  <c r="AF262" i="23" s="1"/>
  <c r="AK263" i="23"/>
  <c r="AR263" i="23" s="1"/>
  <c r="U262" i="23" s="1"/>
  <c r="AB262" i="23" s="1"/>
  <c r="AI262" i="23" l="1"/>
  <c r="AL262" i="23" s="1"/>
  <c r="AS262" i="23" s="1"/>
  <c r="V261" i="23" s="1"/>
  <c r="AC261" i="23" s="1"/>
  <c r="AQ262" i="23" l="1"/>
  <c r="AX262" i="23" s="1"/>
  <c r="AO262" i="23"/>
  <c r="AV262" i="23" s="1"/>
  <c r="Y261" i="23" s="1"/>
  <c r="AF261" i="23" s="1"/>
  <c r="AN262" i="23"/>
  <c r="AU262" i="23" s="1"/>
  <c r="X261" i="23" s="1"/>
  <c r="AE261" i="23" s="1"/>
  <c r="AM262" i="23"/>
  <c r="AT262" i="23" s="1"/>
  <c r="W261" i="23" s="1"/>
  <c r="AD261" i="23" s="1"/>
  <c r="AP262" i="23"/>
  <c r="AW262" i="23" s="1"/>
  <c r="Z261" i="23" s="1"/>
  <c r="AG261" i="23" s="1"/>
  <c r="AK262" i="23"/>
  <c r="AR262" i="23" s="1"/>
  <c r="U261" i="23" s="1"/>
  <c r="AB261" i="23" s="1"/>
  <c r="AA261" i="23" l="1"/>
  <c r="AH261" i="23" s="1"/>
  <c r="AQ261" i="23" l="1"/>
  <c r="AX261" i="23" s="1"/>
  <c r="AI261" i="23"/>
  <c r="AK261" i="23"/>
  <c r="AR261" i="23" s="1"/>
  <c r="U260" i="23" s="1"/>
  <c r="AB260" i="23" s="1"/>
  <c r="AL261" i="23" l="1"/>
  <c r="AS261" i="23" s="1"/>
  <c r="V260" i="23" s="1"/>
  <c r="AC260" i="23" s="1"/>
  <c r="AP261" i="23"/>
  <c r="AW261" i="23" s="1"/>
  <c r="Z260" i="23" s="1"/>
  <c r="AG260" i="23" s="1"/>
  <c r="AM261" i="23"/>
  <c r="AT261" i="23" s="1"/>
  <c r="W260" i="23" s="1"/>
  <c r="AD260" i="23" s="1"/>
  <c r="AN261" i="23"/>
  <c r="AU261" i="23" s="1"/>
  <c r="X260" i="23" s="1"/>
  <c r="AE260" i="23" s="1"/>
  <c r="AO261" i="23"/>
  <c r="AV261" i="23" s="1"/>
  <c r="Y260" i="23" s="1"/>
  <c r="AF260" i="23" s="1"/>
  <c r="AA260" i="23"/>
  <c r="AH260" i="23" s="1"/>
  <c r="AQ260" i="23" l="1"/>
  <c r="AX260" i="23" s="1"/>
  <c r="AA259" i="23" s="1"/>
  <c r="AH259" i="23" s="1"/>
  <c r="AI260" i="23"/>
  <c r="AP260" i="23" s="1"/>
  <c r="AW260" i="23" s="1"/>
  <c r="Z259" i="23" s="1"/>
  <c r="AG259" i="23" s="1"/>
  <c r="AK260" i="23"/>
  <c r="AR260" i="23" s="1"/>
  <c r="U259" i="23" s="1"/>
  <c r="AB259" i="23" s="1"/>
  <c r="AO260" i="23" l="1"/>
  <c r="AV260" i="23" s="1"/>
  <c r="Y259" i="23" s="1"/>
  <c r="AF259" i="23" s="1"/>
  <c r="AM260" i="23"/>
  <c r="AT260" i="23" s="1"/>
  <c r="W259" i="23" s="1"/>
  <c r="AD259" i="23" s="1"/>
  <c r="AL260" i="23"/>
  <c r="AS260" i="23" s="1"/>
  <c r="V259" i="23" s="1"/>
  <c r="AC259" i="23" s="1"/>
  <c r="AN260" i="23"/>
  <c r="AU260" i="23" s="1"/>
  <c r="X259" i="23" s="1"/>
  <c r="AE259" i="23" s="1"/>
  <c r="AI259" i="23" l="1"/>
  <c r="AN259" i="23"/>
  <c r="AU259" i="23" s="1"/>
  <c r="X258" i="23" s="1"/>
  <c r="AE258" i="23" s="1"/>
  <c r="AL259" i="23"/>
  <c r="AS259" i="23" s="1"/>
  <c r="V258" i="23" s="1"/>
  <c r="AC258" i="23" s="1"/>
  <c r="AK259" i="23"/>
  <c r="AR259" i="23" s="1"/>
  <c r="U258" i="23" s="1"/>
  <c r="AB258" i="23" s="1"/>
  <c r="AP259" i="23" l="1"/>
  <c r="AW259" i="23" s="1"/>
  <c r="Z258" i="23" s="1"/>
  <c r="AG258" i="23" s="1"/>
  <c r="AO259" i="23"/>
  <c r="AV259" i="23" s="1"/>
  <c r="Y258" i="23" s="1"/>
  <c r="AF258" i="23" s="1"/>
  <c r="AQ259" i="23"/>
  <c r="AX259" i="23" s="1"/>
  <c r="AA258" i="23" s="1"/>
  <c r="AH258" i="23" s="1"/>
  <c r="AM259" i="23"/>
  <c r="AT259" i="23" s="1"/>
  <c r="W258" i="23" s="1"/>
  <c r="AD258" i="23" s="1"/>
  <c r="AI258" i="23" l="1"/>
  <c r="AJ258" i="23" s="1"/>
  <c r="AP258" i="23"/>
  <c r="AW258" i="23" s="1"/>
  <c r="Z257" i="23" s="1"/>
  <c r="AG257" i="23" s="1"/>
  <c r="AM258" i="23"/>
  <c r="AT258" i="23" s="1"/>
  <c r="W257" i="23" s="1"/>
  <c r="AD257" i="23" s="1"/>
  <c r="AK258" i="23" l="1"/>
  <c r="AR258" i="23" s="1"/>
  <c r="U257" i="23" s="1"/>
  <c r="AB257" i="23" s="1"/>
  <c r="AN258" i="23"/>
  <c r="AU258" i="23" s="1"/>
  <c r="X257" i="23" s="1"/>
  <c r="AE257" i="23" s="1"/>
  <c r="AL258" i="23"/>
  <c r="AS258" i="23" s="1"/>
  <c r="V257" i="23" s="1"/>
  <c r="AC257" i="23" s="1"/>
  <c r="AQ258" i="23"/>
  <c r="AX258" i="23" s="1"/>
  <c r="AA257" i="23" s="1"/>
  <c r="AH257" i="23" s="1"/>
  <c r="AO258" i="23"/>
  <c r="AV258" i="23" s="1"/>
  <c r="Y257" i="23" s="1"/>
  <c r="AF257" i="23" s="1"/>
  <c r="AI257" i="23" l="1"/>
  <c r="AJ257" i="23" s="1"/>
  <c r="AO257" i="23"/>
  <c r="AV257" i="23" s="1"/>
  <c r="Y256" i="23" s="1"/>
  <c r="AF256" i="23" s="1"/>
  <c r="AK257" i="23"/>
  <c r="AR257" i="23" s="1"/>
  <c r="U256" i="23" s="1"/>
  <c r="AB256" i="23" s="1"/>
  <c r="AP257" i="23" l="1"/>
  <c r="AW257" i="23" s="1"/>
  <c r="Z256" i="23" s="1"/>
  <c r="AG256" i="23" s="1"/>
  <c r="AM257" i="23"/>
  <c r="AT257" i="23" s="1"/>
  <c r="W256" i="23" s="1"/>
  <c r="AD256" i="23" s="1"/>
  <c r="AL257" i="23"/>
  <c r="AS257" i="23" s="1"/>
  <c r="V256" i="23" s="1"/>
  <c r="AC256" i="23" s="1"/>
  <c r="AQ257" i="23"/>
  <c r="AX257" i="23" s="1"/>
  <c r="AA256" i="23" s="1"/>
  <c r="AH256" i="23" s="1"/>
  <c r="AN257" i="23"/>
  <c r="AU257" i="23" s="1"/>
  <c r="X256" i="23" s="1"/>
  <c r="AE256" i="23" s="1"/>
  <c r="AI256" i="23" l="1"/>
  <c r="AO256" i="23" s="1"/>
  <c r="AV256" i="23" s="1"/>
  <c r="Y255" i="23" s="1"/>
  <c r="AF255" i="23" s="1"/>
  <c r="AP256" i="23" l="1"/>
  <c r="AW256" i="23" s="1"/>
  <c r="Z255" i="23" s="1"/>
  <c r="AG255" i="23" s="1"/>
  <c r="AK256" i="23"/>
  <c r="AR256" i="23" s="1"/>
  <c r="U255" i="23" s="1"/>
  <c r="AB255" i="23" s="1"/>
  <c r="AL256" i="23"/>
  <c r="AS256" i="23" s="1"/>
  <c r="V255" i="23" s="1"/>
  <c r="AC255" i="23" s="1"/>
  <c r="AQ256" i="23"/>
  <c r="AX256" i="23" s="1"/>
  <c r="AA255" i="23" s="1"/>
  <c r="AH255" i="23" s="1"/>
  <c r="AN256" i="23"/>
  <c r="AU256" i="23" s="1"/>
  <c r="X255" i="23" s="1"/>
  <c r="AE255" i="23" s="1"/>
  <c r="AM256" i="23"/>
  <c r="AT256" i="23" s="1"/>
  <c r="W255" i="23" s="1"/>
  <c r="AD255" i="23" s="1"/>
  <c r="AI255" i="23" l="1"/>
  <c r="AP255" i="23"/>
  <c r="AW255" i="23" s="1"/>
  <c r="AQ255" i="23"/>
  <c r="AX255" i="23" s="1"/>
  <c r="AA254" i="23" s="1"/>
  <c r="AH254" i="23" s="1"/>
  <c r="AL255" i="23"/>
  <c r="AS255" i="23" s="1"/>
  <c r="V254" i="23" s="1"/>
  <c r="AC254" i="23" s="1"/>
  <c r="AM255" i="23"/>
  <c r="AT255" i="23" s="1"/>
  <c r="W254" i="23" s="1"/>
  <c r="AD254" i="23" s="1"/>
  <c r="AO255" i="23"/>
  <c r="AV255" i="23" s="1"/>
  <c r="Y254" i="23" s="1"/>
  <c r="AF254" i="23" s="1"/>
  <c r="AN255" i="23"/>
  <c r="AU255" i="23" s="1"/>
  <c r="X254" i="23" s="1"/>
  <c r="AE254" i="23" s="1"/>
  <c r="AK255" i="23"/>
  <c r="AR255" i="23" s="1"/>
  <c r="Z254" i="23"/>
  <c r="AG254" i="23" s="1"/>
  <c r="U254" i="23" l="1"/>
  <c r="AB254" i="23" s="1"/>
  <c r="AI254" i="23" s="1"/>
  <c r="AO254" i="23" s="1"/>
  <c r="AV254" i="23" s="1"/>
  <c r="AP254" i="23" l="1"/>
  <c r="AW254" i="23" s="1"/>
  <c r="AM254" i="23"/>
  <c r="AT254" i="23" s="1"/>
  <c r="W253" i="23" s="1"/>
  <c r="AD253" i="23" s="1"/>
  <c r="AL254" i="23"/>
  <c r="AS254" i="23" s="1"/>
  <c r="V253" i="23" s="1"/>
  <c r="AC253" i="23" s="1"/>
  <c r="AN254" i="23"/>
  <c r="AU254" i="23" s="1"/>
  <c r="X253" i="23" s="1"/>
  <c r="AE253" i="23" s="1"/>
  <c r="AQ254" i="23"/>
  <c r="AX254" i="23" s="1"/>
  <c r="AA253" i="23" s="1"/>
  <c r="AH253" i="23" s="1"/>
  <c r="Y253" i="23"/>
  <c r="AF253" i="23" s="1"/>
  <c r="AK254" i="23"/>
  <c r="AR254" i="23" s="1"/>
  <c r="Z253" i="23"/>
  <c r="AG253" i="23" s="1"/>
  <c r="U253" i="23" l="1"/>
  <c r="AB253" i="23" s="1"/>
  <c r="AI253" i="23" s="1"/>
  <c r="AQ253" i="23" s="1"/>
  <c r="AX253" i="23" s="1"/>
  <c r="AN253" i="23" l="1"/>
  <c r="AU253" i="23" s="1"/>
  <c r="X252" i="23" s="1"/>
  <c r="AE252" i="23" s="1"/>
  <c r="AP253" i="23"/>
  <c r="AW253" i="23" s="1"/>
  <c r="AM253" i="23"/>
  <c r="AT253" i="23" s="1"/>
  <c r="W252" i="23" s="1"/>
  <c r="AD252" i="23" s="1"/>
  <c r="AL253" i="23"/>
  <c r="AS253" i="23" s="1"/>
  <c r="V252" i="23" s="1"/>
  <c r="AC252" i="23" s="1"/>
  <c r="AO253" i="23"/>
  <c r="AV253" i="23" s="1"/>
  <c r="Y252" i="23" s="1"/>
  <c r="AF252" i="23" s="1"/>
  <c r="AK253" i="23"/>
  <c r="AR253" i="23" s="1"/>
  <c r="U252" i="23" s="1"/>
  <c r="AB252" i="23" s="1"/>
  <c r="Z252" i="23"/>
  <c r="AG252" i="23" s="1"/>
  <c r="AA252" i="23" l="1"/>
  <c r="AH252" i="23" s="1"/>
  <c r="AQ252" i="23" l="1"/>
  <c r="AX252" i="23" s="1"/>
  <c r="AI252" i="23"/>
  <c r="AK252" i="23" l="1"/>
  <c r="AR252" i="23" s="1"/>
  <c r="U251" i="23" s="1"/>
  <c r="AB251" i="23" s="1"/>
  <c r="AN252" i="23"/>
  <c r="AU252" i="23" s="1"/>
  <c r="X251" i="23" s="1"/>
  <c r="AE251" i="23" s="1"/>
  <c r="AP252" i="23"/>
  <c r="AW252" i="23" s="1"/>
  <c r="Z251" i="23" s="1"/>
  <c r="AG251" i="23" s="1"/>
  <c r="AL252" i="23"/>
  <c r="AS252" i="23" s="1"/>
  <c r="V251" i="23" s="1"/>
  <c r="AC251" i="23" s="1"/>
  <c r="AM252" i="23"/>
  <c r="AT252" i="23" s="1"/>
  <c r="W251" i="23" s="1"/>
  <c r="AD251" i="23" s="1"/>
  <c r="AO252" i="23"/>
  <c r="AV252" i="23" s="1"/>
  <c r="Y251" i="23" s="1"/>
  <c r="AF251" i="23" s="1"/>
  <c r="AA251" i="23"/>
  <c r="AH251" i="23" s="1"/>
  <c r="AN251" i="23" l="1"/>
  <c r="AU251" i="23" s="1"/>
  <c r="X250" i="23" s="1"/>
  <c r="AE250" i="23" s="1"/>
  <c r="AI251" i="23"/>
  <c r="AP251" i="23" s="1"/>
  <c r="AW251" i="23" s="1"/>
  <c r="Z250" i="23" s="1"/>
  <c r="AG250" i="23" s="1"/>
  <c r="AO251" i="23" l="1"/>
  <c r="AV251" i="23" s="1"/>
  <c r="Y250" i="23" s="1"/>
  <c r="AF250" i="23" s="1"/>
  <c r="AM251" i="23"/>
  <c r="AT251" i="23" s="1"/>
  <c r="W250" i="23" s="1"/>
  <c r="AD250" i="23" s="1"/>
  <c r="AL251" i="23"/>
  <c r="AS251" i="23" s="1"/>
  <c r="V250" i="23" s="1"/>
  <c r="AC250" i="23" s="1"/>
  <c r="AK251" i="23"/>
  <c r="AR251" i="23" s="1"/>
  <c r="U250" i="23" s="1"/>
  <c r="AB250" i="23" s="1"/>
  <c r="AI250" i="23" s="1"/>
  <c r="AQ251" i="23"/>
  <c r="AX251" i="23" s="1"/>
  <c r="AA250" i="23" s="1"/>
  <c r="AH250" i="23" s="1"/>
  <c r="AP250" i="23" l="1"/>
  <c r="AW250" i="23" s="1"/>
  <c r="Z249" i="23" s="1"/>
  <c r="AG249" i="23" s="1"/>
  <c r="AQ250" i="23"/>
  <c r="AX250" i="23" s="1"/>
  <c r="AA249" i="23" s="1"/>
  <c r="AH249" i="23" s="1"/>
  <c r="AN250" i="23"/>
  <c r="AU250" i="23" s="1"/>
  <c r="X249" i="23" s="1"/>
  <c r="AE249" i="23" s="1"/>
  <c r="AM250" i="23"/>
  <c r="AT250" i="23" s="1"/>
  <c r="W249" i="23" s="1"/>
  <c r="AD249" i="23" s="1"/>
  <c r="AO250" i="23"/>
  <c r="AV250" i="23" s="1"/>
  <c r="Y249" i="23" s="1"/>
  <c r="AF249" i="23" s="1"/>
  <c r="AK250" i="23"/>
  <c r="AR250" i="23" s="1"/>
  <c r="U249" i="23" s="1"/>
  <c r="AB249" i="23" s="1"/>
  <c r="AL250" i="23"/>
  <c r="AS250" i="23" s="1"/>
  <c r="V249" i="23" s="1"/>
  <c r="AC249" i="23" s="1"/>
  <c r="AI249" i="23" l="1"/>
  <c r="AP249" i="23" s="1"/>
  <c r="AW249" i="23" s="1"/>
  <c r="Z248" i="23" s="1"/>
  <c r="AG248" i="23" s="1"/>
  <c r="AK249" i="23" l="1"/>
  <c r="AR249" i="23" s="1"/>
  <c r="U248" i="23" s="1"/>
  <c r="AB248" i="23" s="1"/>
  <c r="AL249" i="23"/>
  <c r="AS249" i="23" s="1"/>
  <c r="V248" i="23" s="1"/>
  <c r="AC248" i="23" s="1"/>
  <c r="AO249" i="23"/>
  <c r="AV249" i="23" s="1"/>
  <c r="Y248" i="23" s="1"/>
  <c r="AF248" i="23" s="1"/>
  <c r="AQ249" i="23"/>
  <c r="AX249" i="23" s="1"/>
  <c r="AA248" i="23" s="1"/>
  <c r="AH248" i="23" s="1"/>
  <c r="AM249" i="23"/>
  <c r="AT249" i="23" s="1"/>
  <c r="W248" i="23" s="1"/>
  <c r="AD248" i="23" s="1"/>
  <c r="AN249" i="23"/>
  <c r="AU249" i="23" s="1"/>
  <c r="X248" i="23" s="1"/>
  <c r="AE248" i="23" s="1"/>
  <c r="AI248" i="23" l="1"/>
  <c r="AM248" i="23" s="1"/>
  <c r="AT248" i="23" s="1"/>
  <c r="W247" i="23" s="1"/>
  <c r="AD247" i="23" s="1"/>
  <c r="AK248" i="23" l="1"/>
  <c r="AR248" i="23" s="1"/>
  <c r="AL248" i="23"/>
  <c r="AS248" i="23" s="1"/>
  <c r="V247" i="23" s="1"/>
  <c r="AC247" i="23" s="1"/>
  <c r="AP248" i="23"/>
  <c r="AW248" i="23" s="1"/>
  <c r="Z247" i="23" s="1"/>
  <c r="AG247" i="23" s="1"/>
  <c r="AN248" i="23"/>
  <c r="AU248" i="23" s="1"/>
  <c r="X247" i="23" s="1"/>
  <c r="AE247" i="23" s="1"/>
  <c r="AQ248" i="23"/>
  <c r="AX248" i="23" s="1"/>
  <c r="AA247" i="23" s="1"/>
  <c r="AH247" i="23" s="1"/>
  <c r="AO248" i="23"/>
  <c r="AV248" i="23" s="1"/>
  <c r="Y247" i="23" s="1"/>
  <c r="AF247" i="23" s="1"/>
  <c r="U247" i="23"/>
  <c r="AB247" i="23" s="1"/>
  <c r="AI247" i="23" l="1"/>
  <c r="AM247" i="23" s="1"/>
  <c r="AT247" i="23" s="1"/>
  <c r="W246" i="23" s="1"/>
  <c r="AD246" i="23" s="1"/>
  <c r="AQ247" i="23" l="1"/>
  <c r="AX247" i="23" s="1"/>
  <c r="AL247" i="23"/>
  <c r="AS247" i="23" s="1"/>
  <c r="V246" i="23" s="1"/>
  <c r="AC246" i="23" s="1"/>
  <c r="AP247" i="23"/>
  <c r="AW247" i="23" s="1"/>
  <c r="Z246" i="23" s="1"/>
  <c r="AG246" i="23" s="1"/>
  <c r="AN247" i="23"/>
  <c r="AU247" i="23" s="1"/>
  <c r="X246" i="23" s="1"/>
  <c r="AE246" i="23" s="1"/>
  <c r="AO247" i="23"/>
  <c r="AV247" i="23" s="1"/>
  <c r="Y246" i="23" s="1"/>
  <c r="AF246" i="23" s="1"/>
  <c r="AK247" i="23"/>
  <c r="AR247" i="23" s="1"/>
  <c r="U246" i="23" s="1"/>
  <c r="AB246" i="23" s="1"/>
  <c r="AA246" i="23" l="1"/>
  <c r="AH246" i="23" s="1"/>
  <c r="AI246" i="23" l="1"/>
  <c r="AJ246" i="23" s="1"/>
  <c r="AL246" i="23" l="1"/>
  <c r="AS246" i="23" s="1"/>
  <c r="V245" i="23" s="1"/>
  <c r="AC245" i="23" s="1"/>
  <c r="AM246" i="23"/>
  <c r="AT246" i="23" s="1"/>
  <c r="W245" i="23" s="1"/>
  <c r="AD245" i="23" s="1"/>
  <c r="AN246" i="23"/>
  <c r="AU246" i="23" s="1"/>
  <c r="X245" i="23" s="1"/>
  <c r="AE245" i="23" s="1"/>
  <c r="AP246" i="23"/>
  <c r="AW246" i="23" s="1"/>
  <c r="Z245" i="23" s="1"/>
  <c r="AG245" i="23" s="1"/>
  <c r="AO246" i="23"/>
  <c r="AV246" i="23" s="1"/>
  <c r="AQ246" i="23"/>
  <c r="AX246" i="23" s="1"/>
  <c r="AA245" i="23" s="1"/>
  <c r="AH245" i="23" s="1"/>
  <c r="Y245" i="23"/>
  <c r="AF245" i="23" s="1"/>
  <c r="AK246" i="23"/>
  <c r="AR246" i="23" s="1"/>
  <c r="U245" i="23" s="1"/>
  <c r="AB245" i="23" s="1"/>
  <c r="AI245" i="23" l="1"/>
  <c r="AK245" i="23" l="1"/>
  <c r="AR245" i="23" s="1"/>
  <c r="U244" i="23" s="1"/>
  <c r="AB244" i="23" s="1"/>
  <c r="AJ245" i="23"/>
  <c r="AN245" i="23"/>
  <c r="AU245" i="23" s="1"/>
  <c r="X244" i="23" s="1"/>
  <c r="AE244" i="23" s="1"/>
  <c r="AO245" i="23"/>
  <c r="AV245" i="23" s="1"/>
  <c r="Y244" i="23" s="1"/>
  <c r="AF244" i="23" s="1"/>
  <c r="AL245" i="23"/>
  <c r="AS245" i="23" s="1"/>
  <c r="V244" i="23" s="1"/>
  <c r="AC244" i="23" s="1"/>
  <c r="AP245" i="23"/>
  <c r="AW245" i="23" s="1"/>
  <c r="Z244" i="23" s="1"/>
  <c r="AG244" i="23" s="1"/>
  <c r="AM245" i="23"/>
  <c r="AT245" i="23" s="1"/>
  <c r="W244" i="23" s="1"/>
  <c r="AD244" i="23" s="1"/>
  <c r="AQ245" i="23"/>
  <c r="AX245" i="23" s="1"/>
  <c r="AA244" i="23" s="1"/>
  <c r="AH244" i="23" s="1"/>
  <c r="AI244" i="23" l="1"/>
  <c r="AN244" i="23" s="1"/>
  <c r="AU244" i="23" s="1"/>
  <c r="X243" i="23" s="1"/>
  <c r="AE243" i="23" s="1"/>
  <c r="AO244" i="23"/>
  <c r="AV244" i="23" s="1"/>
  <c r="Y243" i="23" s="1"/>
  <c r="AF243" i="23" s="1"/>
  <c r="AK244" i="23"/>
  <c r="AR244" i="23" s="1"/>
  <c r="AQ244" i="23" l="1"/>
  <c r="AX244" i="23" s="1"/>
  <c r="AA243" i="23" s="1"/>
  <c r="AH243" i="23" s="1"/>
  <c r="AM244" i="23"/>
  <c r="AT244" i="23" s="1"/>
  <c r="W243" i="23" s="1"/>
  <c r="AD243" i="23" s="1"/>
  <c r="AP244" i="23"/>
  <c r="AW244" i="23" s="1"/>
  <c r="Z243" i="23" s="1"/>
  <c r="AG243" i="23" s="1"/>
  <c r="AL244" i="23"/>
  <c r="AS244" i="23" s="1"/>
  <c r="V243" i="23" s="1"/>
  <c r="AC243" i="23" s="1"/>
  <c r="U243" i="23"/>
  <c r="AB243" i="23" s="1"/>
  <c r="AI243" i="23" l="1"/>
  <c r="AM243" i="23" s="1"/>
  <c r="AT243" i="23" s="1"/>
  <c r="W242" i="23" s="1"/>
  <c r="AD242" i="23" s="1"/>
  <c r="AQ243" i="23"/>
  <c r="AX243" i="23" s="1"/>
  <c r="AA242" i="23" s="1"/>
  <c r="AH242" i="23" s="1"/>
  <c r="AL243" i="23"/>
  <c r="AS243" i="23" s="1"/>
  <c r="V242" i="23" s="1"/>
  <c r="AC242" i="23" s="1"/>
  <c r="AP243" i="23"/>
  <c r="AW243" i="23" s="1"/>
  <c r="Z242" i="23" s="1"/>
  <c r="AG242" i="23" s="1"/>
  <c r="AK243" i="23"/>
  <c r="AR243" i="23" s="1"/>
  <c r="U242" i="23" s="1"/>
  <c r="AB242" i="23" s="1"/>
  <c r="AO243" i="23" l="1"/>
  <c r="AV243" i="23" s="1"/>
  <c r="Y242" i="23" s="1"/>
  <c r="AF242" i="23" s="1"/>
  <c r="AN243" i="23"/>
  <c r="AU243" i="23" s="1"/>
  <c r="X242" i="23" s="1"/>
  <c r="AE242" i="23" s="1"/>
  <c r="AI242" i="23" l="1"/>
  <c r="AQ242" i="23" s="1"/>
  <c r="AX242" i="23" s="1"/>
  <c r="AA241" i="23" s="1"/>
  <c r="AH241" i="23" s="1"/>
  <c r="AL242" i="23"/>
  <c r="AS242" i="23" s="1"/>
  <c r="V241" i="23" s="1"/>
  <c r="AC241" i="23" s="1"/>
  <c r="AM242" i="23"/>
  <c r="AT242" i="23" s="1"/>
  <c r="W241" i="23" s="1"/>
  <c r="AD241" i="23" s="1"/>
  <c r="AN242" i="23"/>
  <c r="AU242" i="23" s="1"/>
  <c r="X241" i="23" s="1"/>
  <c r="AE241" i="23" s="1"/>
  <c r="AP242" i="23"/>
  <c r="AW242" i="23" s="1"/>
  <c r="Z241" i="23" s="1"/>
  <c r="AG241" i="23" s="1"/>
  <c r="AO242" i="23"/>
  <c r="AV242" i="23" s="1"/>
  <c r="Y241" i="23"/>
  <c r="AF241" i="23" s="1"/>
  <c r="AK242" i="23"/>
  <c r="AR242" i="23" s="1"/>
  <c r="U241" i="23" s="1"/>
  <c r="AB241" i="23" s="1"/>
  <c r="AI241" i="23" l="1"/>
  <c r="AP241" i="23" s="1"/>
  <c r="AW241" i="23" s="1"/>
  <c r="AO241" i="23" l="1"/>
  <c r="AV241" i="23" s="1"/>
  <c r="Y240" i="23" s="1"/>
  <c r="AF240" i="23" s="1"/>
  <c r="AN241" i="23"/>
  <c r="AU241" i="23" s="1"/>
  <c r="X240" i="23" s="1"/>
  <c r="AE240" i="23" s="1"/>
  <c r="AL241" i="23"/>
  <c r="AS241" i="23" s="1"/>
  <c r="V240" i="23" s="1"/>
  <c r="AC240" i="23" s="1"/>
  <c r="AM241" i="23"/>
  <c r="AT241" i="23" s="1"/>
  <c r="W240" i="23" s="1"/>
  <c r="AD240" i="23" s="1"/>
  <c r="AQ241" i="23"/>
  <c r="AX241" i="23" s="1"/>
  <c r="AK241" i="23"/>
  <c r="AR241" i="23" s="1"/>
  <c r="U240" i="23" s="1"/>
  <c r="AB240" i="23" s="1"/>
  <c r="Z240" i="23"/>
  <c r="AG240" i="23" s="1"/>
  <c r="AA240" i="23" l="1"/>
  <c r="AH240" i="23" s="1"/>
  <c r="AI240" i="23" l="1"/>
  <c r="AK240" i="23"/>
  <c r="AR240" i="23" s="1"/>
  <c r="U239" i="23" s="1"/>
  <c r="AB239" i="23" s="1"/>
  <c r="AM240" i="23" l="1"/>
  <c r="AT240" i="23" s="1"/>
  <c r="W239" i="23" s="1"/>
  <c r="AD239" i="23" s="1"/>
  <c r="AN240" i="23"/>
  <c r="AU240" i="23" s="1"/>
  <c r="X239" i="23" s="1"/>
  <c r="AE239" i="23" s="1"/>
  <c r="AO240" i="23"/>
  <c r="AV240" i="23" s="1"/>
  <c r="Y239" i="23" s="1"/>
  <c r="AF239" i="23" s="1"/>
  <c r="AP240" i="23"/>
  <c r="AW240" i="23" s="1"/>
  <c r="Z239" i="23" s="1"/>
  <c r="AG239" i="23" s="1"/>
  <c r="AL240" i="23"/>
  <c r="AS240" i="23" s="1"/>
  <c r="V239" i="23" s="1"/>
  <c r="AC239" i="23" s="1"/>
  <c r="AQ240" i="23"/>
  <c r="AX240" i="23" s="1"/>
  <c r="AA239" i="23" s="1"/>
  <c r="AH239" i="23" s="1"/>
  <c r="AI239" i="23" l="1"/>
  <c r="AN239" i="23" s="1"/>
  <c r="AU239" i="23" s="1"/>
  <c r="X238" i="23" s="1"/>
  <c r="AE238" i="23" s="1"/>
  <c r="AO239" i="23" l="1"/>
  <c r="AV239" i="23" s="1"/>
  <c r="Y238" i="23" s="1"/>
  <c r="AF238" i="23" s="1"/>
  <c r="AK239" i="23"/>
  <c r="AR239" i="23" s="1"/>
  <c r="U238" i="23" s="1"/>
  <c r="AB238" i="23" s="1"/>
  <c r="AL239" i="23"/>
  <c r="AS239" i="23" s="1"/>
  <c r="V238" i="23" s="1"/>
  <c r="AC238" i="23" s="1"/>
  <c r="AQ239" i="23"/>
  <c r="AX239" i="23" s="1"/>
  <c r="AA238" i="23" s="1"/>
  <c r="AH238" i="23" s="1"/>
  <c r="AM239" i="23"/>
  <c r="AT239" i="23" s="1"/>
  <c r="W238" i="23" s="1"/>
  <c r="AD238" i="23" s="1"/>
  <c r="AP239" i="23"/>
  <c r="AW239" i="23" s="1"/>
  <c r="Z238" i="23" s="1"/>
  <c r="AG238" i="23" s="1"/>
  <c r="AI238" i="23" l="1"/>
  <c r="AK238" i="23"/>
  <c r="AR238" i="23" s="1"/>
  <c r="U237" i="23" s="1"/>
  <c r="AB237" i="23" s="1"/>
  <c r="AL238" i="23"/>
  <c r="AS238" i="23" s="1"/>
  <c r="V237" i="23" s="1"/>
  <c r="AC237" i="23" s="1"/>
  <c r="AN238" i="23"/>
  <c r="AU238" i="23" s="1"/>
  <c r="X237" i="23" s="1"/>
  <c r="AE237" i="23" s="1"/>
  <c r="AQ238" i="23"/>
  <c r="AX238" i="23" s="1"/>
  <c r="AA237" i="23" s="1"/>
  <c r="AH237" i="23" s="1"/>
  <c r="AP238" i="23"/>
  <c r="AW238" i="23" s="1"/>
  <c r="Z237" i="23" s="1"/>
  <c r="AG237" i="23" s="1"/>
  <c r="AO238" i="23"/>
  <c r="AV238" i="23" s="1"/>
  <c r="Y237" i="23" s="1"/>
  <c r="AF237" i="23" s="1"/>
  <c r="AM238" i="23"/>
  <c r="AT238" i="23" s="1"/>
  <c r="W237" i="23" s="1"/>
  <c r="AD237" i="23" s="1"/>
  <c r="AI237" i="23" l="1"/>
  <c r="AP237" i="23" s="1"/>
  <c r="AW237" i="23" s="1"/>
  <c r="Z236" i="23" s="1"/>
  <c r="AG236" i="23" s="1"/>
  <c r="AK237" i="23" l="1"/>
  <c r="AR237" i="23" s="1"/>
  <c r="U236" i="23" s="1"/>
  <c r="AB236" i="23" s="1"/>
  <c r="AL237" i="23"/>
  <c r="AS237" i="23" s="1"/>
  <c r="V236" i="23" s="1"/>
  <c r="AC236" i="23" s="1"/>
  <c r="AO237" i="23"/>
  <c r="AV237" i="23" s="1"/>
  <c r="Y236" i="23" s="1"/>
  <c r="AF236" i="23" s="1"/>
  <c r="AQ237" i="23"/>
  <c r="AX237" i="23" s="1"/>
  <c r="AA236" i="23" s="1"/>
  <c r="AH236" i="23" s="1"/>
  <c r="AM237" i="23"/>
  <c r="AT237" i="23" s="1"/>
  <c r="W236" i="23" s="1"/>
  <c r="AD236" i="23" s="1"/>
  <c r="AN237" i="23"/>
  <c r="AU237" i="23" s="1"/>
  <c r="X236" i="23" s="1"/>
  <c r="AE236" i="23" s="1"/>
  <c r="AI236" i="23" l="1"/>
  <c r="AM236" i="23" s="1"/>
  <c r="AT236" i="23" s="1"/>
  <c r="W235" i="23" s="1"/>
  <c r="AD235" i="23" s="1"/>
  <c r="AK236" i="23" l="1"/>
  <c r="AR236" i="23" s="1"/>
  <c r="U235" i="23" s="1"/>
  <c r="AB235" i="23" s="1"/>
  <c r="AL236" i="23"/>
  <c r="AS236" i="23" s="1"/>
  <c r="V235" i="23" s="1"/>
  <c r="AC235" i="23" s="1"/>
  <c r="AP236" i="23"/>
  <c r="AW236" i="23" s="1"/>
  <c r="Z235" i="23" s="1"/>
  <c r="AG235" i="23" s="1"/>
  <c r="AN236" i="23"/>
  <c r="AU236" i="23" s="1"/>
  <c r="X235" i="23" s="1"/>
  <c r="AE235" i="23" s="1"/>
  <c r="AQ236" i="23"/>
  <c r="AX236" i="23" s="1"/>
  <c r="AA235" i="23" s="1"/>
  <c r="AH235" i="23" s="1"/>
  <c r="AO236" i="23"/>
  <c r="AV236" i="23" s="1"/>
  <c r="Y235" i="23" s="1"/>
  <c r="AF235" i="23" s="1"/>
  <c r="AI235" i="23" l="1"/>
  <c r="AN235" i="23" s="1"/>
  <c r="AU235" i="23" s="1"/>
  <c r="X234" i="23" s="1"/>
  <c r="AE234" i="23" s="1"/>
  <c r="AK235" i="23" l="1"/>
  <c r="AR235" i="23" s="1"/>
  <c r="U234" i="23" s="1"/>
  <c r="AB234" i="23" s="1"/>
  <c r="AL235" i="23"/>
  <c r="AS235" i="23" s="1"/>
  <c r="V234" i="23" s="1"/>
  <c r="AC234" i="23" s="1"/>
  <c r="AM235" i="23"/>
  <c r="AT235" i="23" s="1"/>
  <c r="W234" i="23" s="1"/>
  <c r="AD234" i="23" s="1"/>
  <c r="AO235" i="23"/>
  <c r="AV235" i="23" s="1"/>
  <c r="Y234" i="23" s="1"/>
  <c r="AF234" i="23" s="1"/>
  <c r="AQ235" i="23"/>
  <c r="AX235" i="23" s="1"/>
  <c r="AA234" i="23" s="1"/>
  <c r="AH234" i="23" s="1"/>
  <c r="AP235" i="23"/>
  <c r="AW235" i="23" s="1"/>
  <c r="Z234" i="23" s="1"/>
  <c r="AG234" i="23" s="1"/>
  <c r="AI234" i="23" l="1"/>
  <c r="AO234" i="23" s="1"/>
  <c r="AV234" i="23" s="1"/>
  <c r="Y233" i="23" s="1"/>
  <c r="AF233" i="23" s="1"/>
  <c r="AK234" i="23" l="1"/>
  <c r="AR234" i="23" s="1"/>
  <c r="AL234" i="23"/>
  <c r="AS234" i="23" s="1"/>
  <c r="V233" i="23" s="1"/>
  <c r="AC233" i="23" s="1"/>
  <c r="AN234" i="23"/>
  <c r="AU234" i="23" s="1"/>
  <c r="X233" i="23" s="1"/>
  <c r="AE233" i="23" s="1"/>
  <c r="AM234" i="23"/>
  <c r="AT234" i="23" s="1"/>
  <c r="W233" i="23" s="1"/>
  <c r="AD233" i="23" s="1"/>
  <c r="AQ234" i="23"/>
  <c r="AX234" i="23" s="1"/>
  <c r="AA233" i="23" s="1"/>
  <c r="AH233" i="23" s="1"/>
  <c r="AP234" i="23"/>
  <c r="AW234" i="23" s="1"/>
  <c r="Z233" i="23" s="1"/>
  <c r="AG233" i="23" s="1"/>
  <c r="U233" i="23"/>
  <c r="AB233" i="23" s="1"/>
  <c r="AI233" i="23" l="1"/>
  <c r="AP233" i="23" s="1"/>
  <c r="AW233" i="23" s="1"/>
  <c r="Z232" i="23" s="1"/>
  <c r="AG232" i="23" s="1"/>
  <c r="AQ233" i="23" l="1"/>
  <c r="AX233" i="23" s="1"/>
  <c r="AA232" i="23" s="1"/>
  <c r="AH232" i="23" s="1"/>
  <c r="AM233" i="23"/>
  <c r="AT233" i="23" s="1"/>
  <c r="W232" i="23" s="1"/>
  <c r="AD232" i="23" s="1"/>
  <c r="AK233" i="23"/>
  <c r="AR233" i="23" s="1"/>
  <c r="U232" i="23" s="1"/>
  <c r="AB232" i="23" s="1"/>
  <c r="AL233" i="23"/>
  <c r="AS233" i="23" s="1"/>
  <c r="V232" i="23" s="1"/>
  <c r="AC232" i="23" s="1"/>
  <c r="AO233" i="23"/>
  <c r="AV233" i="23" s="1"/>
  <c r="Y232" i="23" s="1"/>
  <c r="AF232" i="23" s="1"/>
  <c r="AN233" i="23"/>
  <c r="AU233" i="23" s="1"/>
  <c r="X232" i="23" s="1"/>
  <c r="AE232" i="23" s="1"/>
  <c r="AI232" i="23" l="1"/>
  <c r="AL232" i="23" l="1"/>
  <c r="AS232" i="23" s="1"/>
  <c r="V231" i="23" s="1"/>
  <c r="AC231" i="23" s="1"/>
  <c r="AJ232" i="23"/>
  <c r="AO232" i="23"/>
  <c r="AV232" i="23" s="1"/>
  <c r="Y231" i="23" s="1"/>
  <c r="AF231" i="23" s="1"/>
  <c r="AN232" i="23"/>
  <c r="AU232" i="23" s="1"/>
  <c r="X231" i="23" s="1"/>
  <c r="AE231" i="23" s="1"/>
  <c r="AP232" i="23"/>
  <c r="AW232" i="23" s="1"/>
  <c r="Z231" i="23" s="1"/>
  <c r="AG231" i="23" s="1"/>
  <c r="AM232" i="23"/>
  <c r="AT232" i="23" s="1"/>
  <c r="W231" i="23" s="1"/>
  <c r="AD231" i="23" s="1"/>
  <c r="AQ232" i="23"/>
  <c r="AX232" i="23" s="1"/>
  <c r="AK232" i="23"/>
  <c r="AR232" i="23" s="1"/>
  <c r="U231" i="23" s="1"/>
  <c r="AB231" i="23" s="1"/>
  <c r="AA231" i="23" l="1"/>
  <c r="AH231" i="23" s="1"/>
  <c r="AI231" i="23" l="1"/>
  <c r="AJ231" i="23" s="1"/>
  <c r="AK231" i="23" l="1"/>
  <c r="AR231" i="23" s="1"/>
  <c r="U230" i="23" s="1"/>
  <c r="AB230" i="23" s="1"/>
  <c r="AN231" i="23"/>
  <c r="AU231" i="23" s="1"/>
  <c r="X230" i="23" s="1"/>
  <c r="AE230" i="23" s="1"/>
  <c r="AL231" i="23"/>
  <c r="AS231" i="23" s="1"/>
  <c r="V230" i="23" s="1"/>
  <c r="AC230" i="23" s="1"/>
  <c r="AM231" i="23"/>
  <c r="AT231" i="23" s="1"/>
  <c r="W230" i="23" s="1"/>
  <c r="AD230" i="23" s="1"/>
  <c r="AP231" i="23"/>
  <c r="AW231" i="23" s="1"/>
  <c r="Z230" i="23" s="1"/>
  <c r="AG230" i="23" s="1"/>
  <c r="AO231" i="23"/>
  <c r="AV231" i="23" s="1"/>
  <c r="Y230" i="23" s="1"/>
  <c r="AF230" i="23" s="1"/>
  <c r="AQ231" i="23"/>
  <c r="AX231" i="23" s="1"/>
  <c r="AA230" i="23" s="1"/>
  <c r="AH230" i="23" s="1"/>
  <c r="AI230" i="23" l="1"/>
  <c r="AM230" i="23"/>
  <c r="AT230" i="23" s="1"/>
  <c r="W229" i="23" s="1"/>
  <c r="AD229" i="23" s="1"/>
  <c r="AO230" i="23"/>
  <c r="AV230" i="23" s="1"/>
  <c r="Y229" i="23" s="1"/>
  <c r="AF229" i="23" s="1"/>
  <c r="AQ230" i="23"/>
  <c r="AX230" i="23" s="1"/>
  <c r="AA229" i="23" s="1"/>
  <c r="AH229" i="23" s="1"/>
  <c r="AL230" i="23"/>
  <c r="AS230" i="23" s="1"/>
  <c r="V229" i="23" s="1"/>
  <c r="AC229" i="23" s="1"/>
  <c r="AN230" i="23"/>
  <c r="AU230" i="23" s="1"/>
  <c r="X229" i="23" s="1"/>
  <c r="AE229" i="23" s="1"/>
  <c r="AP230" i="23"/>
  <c r="AW230" i="23" s="1"/>
  <c r="Z229" i="23" s="1"/>
  <c r="AG229" i="23" s="1"/>
  <c r="AK230" i="23"/>
  <c r="AR230" i="23" s="1"/>
  <c r="U229" i="23" s="1"/>
  <c r="AB229" i="23" s="1"/>
  <c r="AI229" i="23" l="1"/>
  <c r="AQ229" i="23" l="1"/>
  <c r="AX229" i="23" s="1"/>
  <c r="AJ229" i="23"/>
  <c r="AL229" i="23"/>
  <c r="AS229" i="23" s="1"/>
  <c r="V228" i="23" s="1"/>
  <c r="AC228" i="23" s="1"/>
  <c r="AO229" i="23"/>
  <c r="AV229" i="23" s="1"/>
  <c r="Y228" i="23" s="1"/>
  <c r="AF228" i="23" s="1"/>
  <c r="AM229" i="23"/>
  <c r="AT229" i="23" s="1"/>
  <c r="W228" i="23" s="1"/>
  <c r="AD228" i="23" s="1"/>
  <c r="AP229" i="23"/>
  <c r="AW229" i="23" s="1"/>
  <c r="Z228" i="23" s="1"/>
  <c r="AG228" i="23" s="1"/>
  <c r="AN229" i="23"/>
  <c r="AU229" i="23" s="1"/>
  <c r="X228" i="23" s="1"/>
  <c r="AE228" i="23" s="1"/>
  <c r="AK229" i="23"/>
  <c r="AR229" i="23" s="1"/>
  <c r="U228" i="23" s="1"/>
  <c r="AB228" i="23" s="1"/>
  <c r="AA228" i="23"/>
  <c r="AH228" i="23" s="1"/>
  <c r="AI228" i="23" l="1"/>
  <c r="AL228" i="23" l="1"/>
  <c r="AS228" i="23" s="1"/>
  <c r="V227" i="23" s="1"/>
  <c r="AC227" i="23" s="1"/>
  <c r="AJ228" i="23"/>
  <c r="AQ228" i="23"/>
  <c r="AX228" i="23" s="1"/>
  <c r="AA227" i="23" s="1"/>
  <c r="AH227" i="23" s="1"/>
  <c r="AO228" i="23"/>
  <c r="AV228" i="23" s="1"/>
  <c r="Y227" i="23" s="1"/>
  <c r="AF227" i="23" s="1"/>
  <c r="AM228" i="23"/>
  <c r="AT228" i="23" s="1"/>
  <c r="W227" i="23" s="1"/>
  <c r="AD227" i="23" s="1"/>
  <c r="AN228" i="23"/>
  <c r="AU228" i="23" s="1"/>
  <c r="X227" i="23" s="1"/>
  <c r="AE227" i="23" s="1"/>
  <c r="AP228" i="23"/>
  <c r="AW228" i="23" s="1"/>
  <c r="Z227" i="23" s="1"/>
  <c r="AG227" i="23" s="1"/>
  <c r="AK228" i="23"/>
  <c r="AR228" i="23" s="1"/>
  <c r="U227" i="23" s="1"/>
  <c r="AB227" i="23" s="1"/>
  <c r="AI227" i="23" l="1"/>
  <c r="AL227" i="23" s="1"/>
  <c r="AS227" i="23" s="1"/>
  <c r="V226" i="23" s="1"/>
  <c r="AC226" i="23" s="1"/>
  <c r="AO227" i="23" l="1"/>
  <c r="AV227" i="23" s="1"/>
  <c r="Y226" i="23" s="1"/>
  <c r="AF226" i="23" s="1"/>
  <c r="AM227" i="23"/>
  <c r="AT227" i="23" s="1"/>
  <c r="W226" i="23" s="1"/>
  <c r="AD226" i="23" s="1"/>
  <c r="AN227" i="23"/>
  <c r="AU227" i="23" s="1"/>
  <c r="X226" i="23" s="1"/>
  <c r="AE226" i="23" s="1"/>
  <c r="AQ227" i="23"/>
  <c r="AX227" i="23" s="1"/>
  <c r="AA226" i="23" s="1"/>
  <c r="AH226" i="23" s="1"/>
  <c r="AP227" i="23"/>
  <c r="AW227" i="23" s="1"/>
  <c r="Z226" i="23" s="1"/>
  <c r="AG226" i="23" s="1"/>
  <c r="AK227" i="23"/>
  <c r="AR227" i="23" s="1"/>
  <c r="U226" i="23" s="1"/>
  <c r="AB226" i="23" s="1"/>
  <c r="AI226" i="23" l="1"/>
  <c r="AO226" i="23" s="1"/>
  <c r="AV226" i="23" s="1"/>
  <c r="AP226" i="23" l="1"/>
  <c r="AW226" i="23" s="1"/>
  <c r="Z225" i="23" s="1"/>
  <c r="AG225" i="23" s="1"/>
  <c r="AN226" i="23"/>
  <c r="AU226" i="23" s="1"/>
  <c r="X225" i="23" s="1"/>
  <c r="AE225" i="23" s="1"/>
  <c r="AM226" i="23"/>
  <c r="AT226" i="23" s="1"/>
  <c r="W225" i="23" s="1"/>
  <c r="AD225" i="23" s="1"/>
  <c r="AL226" i="23"/>
  <c r="AS226" i="23" s="1"/>
  <c r="V225" i="23" s="1"/>
  <c r="AC225" i="23" s="1"/>
  <c r="AQ226" i="23"/>
  <c r="AX226" i="23" s="1"/>
  <c r="Y225" i="23"/>
  <c r="AF225" i="23" s="1"/>
  <c r="AK226" i="23"/>
  <c r="AR226" i="23" s="1"/>
  <c r="U225" i="23" s="1"/>
  <c r="AB225" i="23" s="1"/>
  <c r="AA225" i="23"/>
  <c r="AH225" i="23" s="1"/>
  <c r="AI225" i="23" l="1"/>
  <c r="AO225" i="23" s="1"/>
  <c r="AV225" i="23" s="1"/>
  <c r="AQ225" i="23" l="1"/>
  <c r="AX225" i="23" s="1"/>
  <c r="AA224" i="23" s="1"/>
  <c r="AH224" i="23" s="1"/>
  <c r="AL225" i="23"/>
  <c r="AS225" i="23" s="1"/>
  <c r="V224" i="23" s="1"/>
  <c r="AC224" i="23" s="1"/>
  <c r="AP225" i="23"/>
  <c r="AW225" i="23" s="1"/>
  <c r="Z224" i="23" s="1"/>
  <c r="AG224" i="23" s="1"/>
  <c r="AN225" i="23"/>
  <c r="AU225" i="23" s="1"/>
  <c r="X224" i="23" s="1"/>
  <c r="AE224" i="23" s="1"/>
  <c r="AM225" i="23"/>
  <c r="AT225" i="23" s="1"/>
  <c r="W224" i="23" s="1"/>
  <c r="AD224" i="23" s="1"/>
  <c r="Y224" i="23"/>
  <c r="AF224" i="23" s="1"/>
  <c r="AK225" i="23"/>
  <c r="AR225" i="23" s="1"/>
  <c r="U224" i="23" s="1"/>
  <c r="AB224" i="23" s="1"/>
  <c r="AI224" i="23" l="1"/>
  <c r="AM224" i="23" l="1"/>
  <c r="AT224" i="23" s="1"/>
  <c r="W223" i="23" s="1"/>
  <c r="AD223" i="23" s="1"/>
  <c r="AJ224" i="23"/>
  <c r="AK224" i="23"/>
  <c r="AR224" i="23" s="1"/>
  <c r="U223" i="23" s="1"/>
  <c r="AB223" i="23" s="1"/>
  <c r="AL224" i="23"/>
  <c r="AS224" i="23" s="1"/>
  <c r="V223" i="23" s="1"/>
  <c r="AC223" i="23" s="1"/>
  <c r="AP224" i="23"/>
  <c r="AW224" i="23" s="1"/>
  <c r="Z223" i="23" s="1"/>
  <c r="AG223" i="23" s="1"/>
  <c r="AQ224" i="23"/>
  <c r="AX224" i="23" s="1"/>
  <c r="AA223" i="23" s="1"/>
  <c r="AH223" i="23" s="1"/>
  <c r="AO224" i="23"/>
  <c r="AV224" i="23" s="1"/>
  <c r="Y223" i="23" s="1"/>
  <c r="AF223" i="23" s="1"/>
  <c r="AN224" i="23"/>
  <c r="AU224" i="23" s="1"/>
  <c r="X223" i="23" s="1"/>
  <c r="AE223" i="23" s="1"/>
  <c r="AI223" i="23" l="1"/>
  <c r="AN223" i="23" l="1"/>
  <c r="AU223" i="23" s="1"/>
  <c r="X222" i="23" s="1"/>
  <c r="AE222" i="23" s="1"/>
  <c r="AJ223" i="23"/>
  <c r="AQ223" i="23"/>
  <c r="AX223" i="23" s="1"/>
  <c r="AA222" i="23" s="1"/>
  <c r="AH222" i="23" s="1"/>
  <c r="AK223" i="23"/>
  <c r="AR223" i="23" s="1"/>
  <c r="U222" i="23" s="1"/>
  <c r="AB222" i="23" s="1"/>
  <c r="AL223" i="23"/>
  <c r="AS223" i="23" s="1"/>
  <c r="V222" i="23" s="1"/>
  <c r="AC222" i="23" s="1"/>
  <c r="AM223" i="23"/>
  <c r="AT223" i="23" s="1"/>
  <c r="W222" i="23" s="1"/>
  <c r="AD222" i="23" s="1"/>
  <c r="AO223" i="23"/>
  <c r="AV223" i="23" s="1"/>
  <c r="Y222" i="23" s="1"/>
  <c r="AF222" i="23" s="1"/>
  <c r="AP223" i="23"/>
  <c r="AW223" i="23" s="1"/>
  <c r="Z222" i="23" s="1"/>
  <c r="AG222" i="23" s="1"/>
  <c r="AI222" i="23" l="1"/>
  <c r="AM222" i="23" s="1"/>
  <c r="AT222" i="23" s="1"/>
  <c r="W221" i="23" s="1"/>
  <c r="AD221" i="23" s="1"/>
  <c r="AQ222" i="23" l="1"/>
  <c r="AX222" i="23" s="1"/>
  <c r="AO222" i="23"/>
  <c r="AV222" i="23" s="1"/>
  <c r="Y221" i="23" s="1"/>
  <c r="AF221" i="23" s="1"/>
  <c r="AK222" i="23"/>
  <c r="AR222" i="23" s="1"/>
  <c r="U221" i="23" s="1"/>
  <c r="AB221" i="23" s="1"/>
  <c r="AL222" i="23"/>
  <c r="AS222" i="23" s="1"/>
  <c r="V221" i="23" s="1"/>
  <c r="AC221" i="23" s="1"/>
  <c r="AN222" i="23"/>
  <c r="AU222" i="23" s="1"/>
  <c r="X221" i="23" s="1"/>
  <c r="AE221" i="23" s="1"/>
  <c r="AP222" i="23"/>
  <c r="AW222" i="23" s="1"/>
  <c r="Z221" i="23" s="1"/>
  <c r="AG221" i="23" s="1"/>
  <c r="AA221" i="23"/>
  <c r="AH221" i="23" s="1"/>
  <c r="AI221" i="23" l="1"/>
  <c r="AN221" i="23" s="1"/>
  <c r="AU221" i="23" s="1"/>
  <c r="X220" i="23" s="1"/>
  <c r="AE220" i="23" s="1"/>
  <c r="AQ221" i="23" l="1"/>
  <c r="AX221" i="23" s="1"/>
  <c r="AA220" i="23" s="1"/>
  <c r="AH220" i="23" s="1"/>
  <c r="AK221" i="23"/>
  <c r="AR221" i="23" s="1"/>
  <c r="AL221" i="23"/>
  <c r="AS221" i="23" s="1"/>
  <c r="V220" i="23" s="1"/>
  <c r="AC220" i="23" s="1"/>
  <c r="AM221" i="23"/>
  <c r="AT221" i="23" s="1"/>
  <c r="W220" i="23" s="1"/>
  <c r="AD220" i="23" s="1"/>
  <c r="AO221" i="23"/>
  <c r="AV221" i="23" s="1"/>
  <c r="Y220" i="23" s="1"/>
  <c r="AF220" i="23" s="1"/>
  <c r="AP221" i="23"/>
  <c r="AW221" i="23" s="1"/>
  <c r="Z220" i="23" s="1"/>
  <c r="AG220" i="23" s="1"/>
  <c r="U220" i="23"/>
  <c r="AB220" i="23" s="1"/>
  <c r="AI220" i="23" l="1"/>
  <c r="AP220" i="23" s="1"/>
  <c r="AW220" i="23" s="1"/>
  <c r="Z219" i="23" s="1"/>
  <c r="AG219" i="23" s="1"/>
  <c r="AQ220" i="23" l="1"/>
  <c r="AX220" i="23" s="1"/>
  <c r="AA219" i="23" s="1"/>
  <c r="AH219" i="23" s="1"/>
  <c r="AM220" i="23"/>
  <c r="AT220" i="23" s="1"/>
  <c r="W219" i="23" s="1"/>
  <c r="AD219" i="23" s="1"/>
  <c r="AK220" i="23"/>
  <c r="AR220" i="23" s="1"/>
  <c r="U219" i="23" s="1"/>
  <c r="AB219" i="23" s="1"/>
  <c r="AL220" i="23"/>
  <c r="AS220" i="23" s="1"/>
  <c r="V219" i="23" s="1"/>
  <c r="AC219" i="23" s="1"/>
  <c r="AN220" i="23"/>
  <c r="AU220" i="23" s="1"/>
  <c r="X219" i="23" s="1"/>
  <c r="AE219" i="23" s="1"/>
  <c r="AO220" i="23"/>
  <c r="AV220" i="23" s="1"/>
  <c r="Y219" i="23" s="1"/>
  <c r="AF219" i="23" s="1"/>
  <c r="AI219" i="23" l="1"/>
  <c r="AO219" i="23" s="1"/>
  <c r="AV219" i="23" s="1"/>
  <c r="Y218" i="23" s="1"/>
  <c r="AF218" i="23" s="1"/>
  <c r="AK219" i="23" l="1"/>
  <c r="AR219" i="23" s="1"/>
  <c r="U218" i="23" s="1"/>
  <c r="AB218" i="23" s="1"/>
  <c r="AL219" i="23"/>
  <c r="AS219" i="23" s="1"/>
  <c r="V218" i="23" s="1"/>
  <c r="AC218" i="23" s="1"/>
  <c r="AP219" i="23"/>
  <c r="AW219" i="23" s="1"/>
  <c r="Z218" i="23" s="1"/>
  <c r="AG218" i="23" s="1"/>
  <c r="AM219" i="23"/>
  <c r="AT219" i="23" s="1"/>
  <c r="W218" i="23" s="1"/>
  <c r="AD218" i="23" s="1"/>
  <c r="AQ219" i="23"/>
  <c r="AX219" i="23" s="1"/>
  <c r="AA218" i="23" s="1"/>
  <c r="AH218" i="23" s="1"/>
  <c r="AN219" i="23"/>
  <c r="AU219" i="23" s="1"/>
  <c r="X218" i="23" s="1"/>
  <c r="AE218" i="23" s="1"/>
  <c r="AP218" i="23" l="1"/>
  <c r="AW218" i="23" s="1"/>
  <c r="Z217" i="23" s="1"/>
  <c r="AG217" i="23" s="1"/>
  <c r="AQ218" i="23"/>
  <c r="AX218" i="23" s="1"/>
  <c r="AI218" i="23"/>
  <c r="AN218" i="23" s="1"/>
  <c r="AU218" i="23" s="1"/>
  <c r="X217" i="23" s="1"/>
  <c r="AE217" i="23" s="1"/>
  <c r="AK218" i="23" l="1"/>
  <c r="AR218" i="23" s="1"/>
  <c r="AL218" i="23"/>
  <c r="AS218" i="23" s="1"/>
  <c r="V217" i="23" s="1"/>
  <c r="AC217" i="23" s="1"/>
  <c r="AO218" i="23"/>
  <c r="AV218" i="23" s="1"/>
  <c r="Y217" i="23" s="1"/>
  <c r="AF217" i="23" s="1"/>
  <c r="AM218" i="23"/>
  <c r="AT218" i="23" s="1"/>
  <c r="W217" i="23" s="1"/>
  <c r="AD217" i="23" s="1"/>
  <c r="U217" i="23"/>
  <c r="AB217" i="23" s="1"/>
  <c r="AA217" i="23"/>
  <c r="AH217" i="23" s="1"/>
  <c r="AI217" i="23" l="1"/>
  <c r="AK217" i="23" l="1"/>
  <c r="AR217" i="23" s="1"/>
  <c r="AL217" i="23"/>
  <c r="AS217" i="23" s="1"/>
  <c r="V216" i="23" s="1"/>
  <c r="AC216" i="23" s="1"/>
  <c r="AP217" i="23"/>
  <c r="AW217" i="23" s="1"/>
  <c r="Z216" i="23" s="1"/>
  <c r="AG216" i="23" s="1"/>
  <c r="AN217" i="23"/>
  <c r="AU217" i="23" s="1"/>
  <c r="X216" i="23" s="1"/>
  <c r="AE216" i="23" s="1"/>
  <c r="AQ217" i="23"/>
  <c r="AX217" i="23" s="1"/>
  <c r="AM217" i="23"/>
  <c r="AT217" i="23" s="1"/>
  <c r="W216" i="23" s="1"/>
  <c r="AD216" i="23" s="1"/>
  <c r="AO217" i="23"/>
  <c r="AV217" i="23" s="1"/>
  <c r="Y216" i="23" s="1"/>
  <c r="AF216" i="23" s="1"/>
  <c r="U216" i="23"/>
  <c r="AB216" i="23" s="1"/>
  <c r="AA216" i="23"/>
  <c r="AH216" i="23" s="1"/>
  <c r="AI216" i="23" l="1"/>
  <c r="AO216" i="23" l="1"/>
  <c r="AV216" i="23" s="1"/>
  <c r="Y215" i="23" s="1"/>
  <c r="AF215" i="23" s="1"/>
  <c r="AJ216" i="23"/>
  <c r="AK216" i="23"/>
  <c r="AR216" i="23" s="1"/>
  <c r="U215" i="23" s="1"/>
  <c r="AB215" i="23" s="1"/>
  <c r="AL216" i="23"/>
  <c r="AS216" i="23" s="1"/>
  <c r="V215" i="23" s="1"/>
  <c r="AC215" i="23" s="1"/>
  <c r="AM216" i="23"/>
  <c r="AT216" i="23" s="1"/>
  <c r="W215" i="23" s="1"/>
  <c r="AD215" i="23" s="1"/>
  <c r="AQ216" i="23"/>
  <c r="AX216" i="23" s="1"/>
  <c r="AA215" i="23" s="1"/>
  <c r="AH215" i="23" s="1"/>
  <c r="AN216" i="23"/>
  <c r="AU216" i="23" s="1"/>
  <c r="X215" i="23" s="1"/>
  <c r="AE215" i="23" s="1"/>
  <c r="AP216" i="23"/>
  <c r="AW216" i="23" s="1"/>
  <c r="Z215" i="23" s="1"/>
  <c r="AG215" i="23" s="1"/>
  <c r="AI215" i="23" l="1"/>
  <c r="AO215" i="23" l="1"/>
  <c r="AV215" i="23" s="1"/>
  <c r="AJ215" i="23"/>
  <c r="AL215" i="23"/>
  <c r="AS215" i="23" s="1"/>
  <c r="V214" i="23" s="1"/>
  <c r="AC214" i="23" s="1"/>
  <c r="AP215" i="23"/>
  <c r="AW215" i="23" s="1"/>
  <c r="Z214" i="23" s="1"/>
  <c r="AG214" i="23" s="1"/>
  <c r="AM215" i="23"/>
  <c r="AT215" i="23" s="1"/>
  <c r="W214" i="23" s="1"/>
  <c r="AD214" i="23" s="1"/>
  <c r="AN215" i="23"/>
  <c r="AU215" i="23" s="1"/>
  <c r="X214" i="23" s="1"/>
  <c r="AE214" i="23" s="1"/>
  <c r="AQ215" i="23"/>
  <c r="AX215" i="23" s="1"/>
  <c r="AA214" i="23" s="1"/>
  <c r="AH214" i="23" s="1"/>
  <c r="Y214" i="23"/>
  <c r="AF214" i="23" s="1"/>
  <c r="AK215" i="23"/>
  <c r="AR215" i="23" s="1"/>
  <c r="U214" i="23" s="1"/>
  <c r="AB214" i="23" s="1"/>
  <c r="AQ214" i="23" l="1"/>
  <c r="AX214" i="23" s="1"/>
  <c r="AN214" i="23"/>
  <c r="AU214" i="23" s="1"/>
  <c r="X213" i="23" s="1"/>
  <c r="AE213" i="23" s="1"/>
  <c r="AM214" i="23"/>
  <c r="AT214" i="23" s="1"/>
  <c r="W213" i="23" s="1"/>
  <c r="AD213" i="23" s="1"/>
  <c r="AI214" i="23"/>
  <c r="AL214" i="23" s="1"/>
  <c r="AS214" i="23" s="1"/>
  <c r="V213" i="23" s="1"/>
  <c r="AC213" i="23" s="1"/>
  <c r="AP214" i="23" l="1"/>
  <c r="AW214" i="23" s="1"/>
  <c r="Z213" i="23" s="1"/>
  <c r="AG213" i="23" s="1"/>
  <c r="AO214" i="23"/>
  <c r="AV214" i="23" s="1"/>
  <c r="Y213" i="23" s="1"/>
  <c r="AF213" i="23" s="1"/>
  <c r="AK214" i="23"/>
  <c r="AR214" i="23" s="1"/>
  <c r="U213" i="23" s="1"/>
  <c r="AB213" i="23" s="1"/>
  <c r="AA213" i="23"/>
  <c r="AH213" i="23" s="1"/>
  <c r="AI213" i="23" l="1"/>
  <c r="AO213" i="23" s="1"/>
  <c r="AV213" i="23" s="1"/>
  <c r="Y212" i="23" s="1"/>
  <c r="AF212" i="23" s="1"/>
  <c r="AK213" i="23" l="1"/>
  <c r="AR213" i="23" s="1"/>
  <c r="U212" i="23" s="1"/>
  <c r="AB212" i="23" s="1"/>
  <c r="AL213" i="23"/>
  <c r="AS213" i="23" s="1"/>
  <c r="V212" i="23" s="1"/>
  <c r="AC212" i="23" s="1"/>
  <c r="AN213" i="23"/>
  <c r="AU213" i="23" s="1"/>
  <c r="X212" i="23" s="1"/>
  <c r="AE212" i="23" s="1"/>
  <c r="AM213" i="23"/>
  <c r="AT213" i="23" s="1"/>
  <c r="W212" i="23" s="1"/>
  <c r="AD212" i="23" s="1"/>
  <c r="AQ213" i="23"/>
  <c r="AX213" i="23" s="1"/>
  <c r="AA212" i="23" s="1"/>
  <c r="AH212" i="23" s="1"/>
  <c r="AP213" i="23"/>
  <c r="AW213" i="23" s="1"/>
  <c r="Z212" i="23" s="1"/>
  <c r="AG212" i="23" s="1"/>
  <c r="AI212" i="23" l="1"/>
  <c r="AN212" i="23" s="1"/>
  <c r="AU212" i="23" s="1"/>
  <c r="X211" i="23" s="1"/>
  <c r="AE211" i="23" s="1"/>
  <c r="AM212" i="23" l="1"/>
  <c r="AT212" i="23" s="1"/>
  <c r="W211" i="23" s="1"/>
  <c r="AD211" i="23" s="1"/>
  <c r="AQ212" i="23"/>
  <c r="AX212" i="23" s="1"/>
  <c r="AA211" i="23" s="1"/>
  <c r="AH211" i="23" s="1"/>
  <c r="AK212" i="23"/>
  <c r="AR212" i="23" s="1"/>
  <c r="U211" i="23" s="1"/>
  <c r="AB211" i="23" s="1"/>
  <c r="AL212" i="23"/>
  <c r="AS212" i="23" s="1"/>
  <c r="V211" i="23" s="1"/>
  <c r="AC211" i="23" s="1"/>
  <c r="AO212" i="23"/>
  <c r="AV212" i="23" s="1"/>
  <c r="Y211" i="23" s="1"/>
  <c r="AF211" i="23" s="1"/>
  <c r="AP212" i="23"/>
  <c r="AW212" i="23" s="1"/>
  <c r="Z211" i="23" s="1"/>
  <c r="AG211" i="23" s="1"/>
  <c r="AI211" i="23" l="1"/>
  <c r="AP211" i="23" s="1"/>
  <c r="AW211" i="23" s="1"/>
  <c r="Z210" i="23" s="1"/>
  <c r="AG210" i="23" s="1"/>
  <c r="AQ211" i="23" l="1"/>
  <c r="AX211" i="23" s="1"/>
  <c r="AK211" i="23"/>
  <c r="AR211" i="23" s="1"/>
  <c r="U210" i="23" s="1"/>
  <c r="AB210" i="23" s="1"/>
  <c r="AL211" i="23"/>
  <c r="AS211" i="23" s="1"/>
  <c r="V210" i="23" s="1"/>
  <c r="AC210" i="23" s="1"/>
  <c r="AM211" i="23"/>
  <c r="AT211" i="23" s="1"/>
  <c r="W210" i="23" s="1"/>
  <c r="AD210" i="23" s="1"/>
  <c r="AN211" i="23"/>
  <c r="AU211" i="23" s="1"/>
  <c r="X210" i="23" s="1"/>
  <c r="AE210" i="23" s="1"/>
  <c r="AO211" i="23"/>
  <c r="AV211" i="23" s="1"/>
  <c r="Y210" i="23" s="1"/>
  <c r="AF210" i="23" s="1"/>
  <c r="AA210" i="23"/>
  <c r="AH210" i="23" s="1"/>
  <c r="AI210" i="23" l="1"/>
  <c r="AM210" i="23" s="1"/>
  <c r="AT210" i="23" s="1"/>
  <c r="W209" i="23" s="1"/>
  <c r="AD209" i="23" s="1"/>
  <c r="AQ210" i="23" l="1"/>
  <c r="AX210" i="23" s="1"/>
  <c r="AN210" i="23"/>
  <c r="AU210" i="23" s="1"/>
  <c r="X209" i="23" s="1"/>
  <c r="AE209" i="23" s="1"/>
  <c r="AK210" i="23"/>
  <c r="AR210" i="23" s="1"/>
  <c r="U209" i="23" s="1"/>
  <c r="AB209" i="23" s="1"/>
  <c r="AL210" i="23"/>
  <c r="AS210" i="23" s="1"/>
  <c r="V209" i="23" s="1"/>
  <c r="AC209" i="23" s="1"/>
  <c r="AP210" i="23"/>
  <c r="AW210" i="23" s="1"/>
  <c r="Z209" i="23" s="1"/>
  <c r="AG209" i="23" s="1"/>
  <c r="AO210" i="23"/>
  <c r="AV210" i="23" s="1"/>
  <c r="Y209" i="23" s="1"/>
  <c r="AF209" i="23" s="1"/>
  <c r="AA209" i="23"/>
  <c r="AH209" i="23" s="1"/>
  <c r="AO209" i="23" l="1"/>
  <c r="AV209" i="23" s="1"/>
  <c r="AI209" i="23"/>
  <c r="AN209" i="23" l="1"/>
  <c r="AU209" i="23" s="1"/>
  <c r="X208" i="23" s="1"/>
  <c r="AE208" i="23" s="1"/>
  <c r="AM209" i="23"/>
  <c r="AT209" i="23" s="1"/>
  <c r="W208" i="23" s="1"/>
  <c r="AD208" i="23" s="1"/>
  <c r="AQ209" i="23"/>
  <c r="AX209" i="23" s="1"/>
  <c r="AA208" i="23" s="1"/>
  <c r="AH208" i="23" s="1"/>
  <c r="AL209" i="23"/>
  <c r="AS209" i="23" s="1"/>
  <c r="V208" i="23" s="1"/>
  <c r="AC208" i="23" s="1"/>
  <c r="AP209" i="23"/>
  <c r="AW209" i="23" s="1"/>
  <c r="Z208" i="23" s="1"/>
  <c r="AG208" i="23" s="1"/>
  <c r="Y208" i="23"/>
  <c r="AF208" i="23" s="1"/>
  <c r="AK209" i="23"/>
  <c r="AR209" i="23" s="1"/>
  <c r="U208" i="23" s="1"/>
  <c r="AB208" i="23" s="1"/>
  <c r="AI208" i="23" l="1"/>
  <c r="AQ208" i="23" s="1"/>
  <c r="AX208" i="23" s="1"/>
  <c r="AO208" i="23" l="1"/>
  <c r="AV208" i="23" s="1"/>
  <c r="AM208" i="23"/>
  <c r="AT208" i="23" s="1"/>
  <c r="W207" i="23" s="1"/>
  <c r="AD207" i="23" s="1"/>
  <c r="AN208" i="23"/>
  <c r="AU208" i="23" s="1"/>
  <c r="X207" i="23" s="1"/>
  <c r="AE207" i="23" s="1"/>
  <c r="AL208" i="23"/>
  <c r="AS208" i="23" s="1"/>
  <c r="V207" i="23" s="1"/>
  <c r="AC207" i="23" s="1"/>
  <c r="AP208" i="23"/>
  <c r="AW208" i="23" s="1"/>
  <c r="Z207" i="23" s="1"/>
  <c r="AG207" i="23" s="1"/>
  <c r="Y207" i="23"/>
  <c r="AF207" i="23" s="1"/>
  <c r="AK208" i="23"/>
  <c r="AR208" i="23" s="1"/>
  <c r="U207" i="23" s="1"/>
  <c r="AB207" i="23" s="1"/>
  <c r="AA207" i="23"/>
  <c r="AH207" i="23" s="1"/>
  <c r="AI207" i="23" l="1"/>
  <c r="AP207" i="23" s="1"/>
  <c r="AW207" i="23" s="1"/>
  <c r="AQ207" i="23" l="1"/>
  <c r="AX207" i="23" s="1"/>
  <c r="AA206" i="23" s="1"/>
  <c r="AH206" i="23" s="1"/>
  <c r="AO207" i="23"/>
  <c r="AV207" i="23" s="1"/>
  <c r="AM207" i="23"/>
  <c r="AT207" i="23" s="1"/>
  <c r="W206" i="23" s="1"/>
  <c r="AD206" i="23" s="1"/>
  <c r="AL207" i="23"/>
  <c r="AS207" i="23" s="1"/>
  <c r="V206" i="23" s="1"/>
  <c r="AC206" i="23" s="1"/>
  <c r="AN207" i="23"/>
  <c r="AU207" i="23" s="1"/>
  <c r="X206" i="23" s="1"/>
  <c r="AE206" i="23" s="1"/>
  <c r="Y206" i="23"/>
  <c r="AF206" i="23" s="1"/>
  <c r="AK207" i="23"/>
  <c r="AR207" i="23" s="1"/>
  <c r="U206" i="23" s="1"/>
  <c r="AB206" i="23" s="1"/>
  <c r="Z206" i="23"/>
  <c r="AG206" i="23" s="1"/>
  <c r="AI206" i="23" l="1"/>
  <c r="AQ206" i="23" s="1"/>
  <c r="AX206" i="23" s="1"/>
  <c r="AL206" i="23" l="1"/>
  <c r="AS206" i="23" s="1"/>
  <c r="V205" i="23" s="1"/>
  <c r="AC205" i="23" s="1"/>
  <c r="AP206" i="23"/>
  <c r="AW206" i="23" s="1"/>
  <c r="Z205" i="23" s="1"/>
  <c r="AG205" i="23" s="1"/>
  <c r="AO206" i="23"/>
  <c r="AV206" i="23" s="1"/>
  <c r="Y205" i="23" s="1"/>
  <c r="AF205" i="23" s="1"/>
  <c r="AN206" i="23"/>
  <c r="AU206" i="23" s="1"/>
  <c r="X205" i="23" s="1"/>
  <c r="AE205" i="23" s="1"/>
  <c r="AM206" i="23"/>
  <c r="AT206" i="23" s="1"/>
  <c r="W205" i="23" s="1"/>
  <c r="AD205" i="23" s="1"/>
  <c r="AK206" i="23"/>
  <c r="AR206" i="23" s="1"/>
  <c r="U205" i="23" s="1"/>
  <c r="AB205" i="23" s="1"/>
  <c r="AA205" i="23"/>
  <c r="AH205" i="23" s="1"/>
  <c r="AQ205" i="23" l="1"/>
  <c r="AX205" i="23" s="1"/>
  <c r="AM205" i="23"/>
  <c r="AT205" i="23" s="1"/>
  <c r="W204" i="23" s="1"/>
  <c r="AD204" i="23" s="1"/>
  <c r="AI205" i="23"/>
  <c r="AL205" i="23" s="1"/>
  <c r="AS205" i="23" s="1"/>
  <c r="V204" i="23" s="1"/>
  <c r="AC204" i="23" s="1"/>
  <c r="AO205" i="23" l="1"/>
  <c r="AV205" i="23" s="1"/>
  <c r="Y204" i="23" s="1"/>
  <c r="AF204" i="23" s="1"/>
  <c r="AP205" i="23"/>
  <c r="AW205" i="23" s="1"/>
  <c r="Z204" i="23" s="1"/>
  <c r="AG204" i="23" s="1"/>
  <c r="AN205" i="23"/>
  <c r="AU205" i="23" s="1"/>
  <c r="X204" i="23" s="1"/>
  <c r="AE204" i="23" s="1"/>
  <c r="AK205" i="23"/>
  <c r="AR205" i="23" s="1"/>
  <c r="U204" i="23" s="1"/>
  <c r="AB204" i="23" s="1"/>
  <c r="AA204" i="23"/>
  <c r="AH204" i="23" s="1"/>
  <c r="AI204" i="23" l="1"/>
  <c r="AP204" i="23" s="1"/>
  <c r="AW204" i="23" s="1"/>
  <c r="Z203" i="23" s="1"/>
  <c r="AG203" i="23" s="1"/>
  <c r="AN204" i="23" l="1"/>
  <c r="AU204" i="23" s="1"/>
  <c r="X203" i="23" s="1"/>
  <c r="AE203" i="23" s="1"/>
  <c r="AL204" i="23"/>
  <c r="AS204" i="23" s="1"/>
  <c r="V203" i="23" s="1"/>
  <c r="AC203" i="23" s="1"/>
  <c r="AM204" i="23"/>
  <c r="AT204" i="23" s="1"/>
  <c r="W203" i="23" s="1"/>
  <c r="AD203" i="23" s="1"/>
  <c r="AO204" i="23"/>
  <c r="AV204" i="23" s="1"/>
  <c r="Y203" i="23" s="1"/>
  <c r="AF203" i="23" s="1"/>
  <c r="AQ204" i="23"/>
  <c r="AX204" i="23" s="1"/>
  <c r="AA203" i="23" s="1"/>
  <c r="AH203" i="23" s="1"/>
  <c r="AK204" i="23"/>
  <c r="AR204" i="23" s="1"/>
  <c r="U203" i="23" s="1"/>
  <c r="AB203" i="23" s="1"/>
  <c r="AI203" i="23" l="1"/>
  <c r="AL203" i="23" s="1"/>
  <c r="AS203" i="23" s="1"/>
  <c r="V202" i="23" s="1"/>
  <c r="AC202" i="23" s="1"/>
  <c r="AP203" i="23" l="1"/>
  <c r="AW203" i="23" s="1"/>
  <c r="AN203" i="23"/>
  <c r="AU203" i="23" s="1"/>
  <c r="X202" i="23" s="1"/>
  <c r="AE202" i="23" s="1"/>
  <c r="AM203" i="23"/>
  <c r="AT203" i="23" s="1"/>
  <c r="W202" i="23" s="1"/>
  <c r="AD202" i="23" s="1"/>
  <c r="AQ203" i="23"/>
  <c r="AX203" i="23" s="1"/>
  <c r="AA202" i="23" s="1"/>
  <c r="AH202" i="23" s="1"/>
  <c r="AO203" i="23"/>
  <c r="AV203" i="23" s="1"/>
  <c r="Y202" i="23" s="1"/>
  <c r="AF202" i="23" s="1"/>
  <c r="AK203" i="23"/>
  <c r="AR203" i="23" s="1"/>
  <c r="U202" i="23" s="1"/>
  <c r="AB202" i="23" s="1"/>
  <c r="Z202" i="23"/>
  <c r="AG202" i="23" s="1"/>
  <c r="AO202" i="23" l="1"/>
  <c r="AV202" i="23" s="1"/>
  <c r="AI202" i="23"/>
  <c r="AL202" i="23" s="1"/>
  <c r="AS202" i="23" s="1"/>
  <c r="V201" i="23" s="1"/>
  <c r="AC201" i="23" s="1"/>
  <c r="AP202" i="23" l="1"/>
  <c r="AW202" i="23" s="1"/>
  <c r="AM202" i="23"/>
  <c r="AT202" i="23" s="1"/>
  <c r="W201" i="23" s="1"/>
  <c r="AD201" i="23" s="1"/>
  <c r="AN202" i="23"/>
  <c r="AU202" i="23" s="1"/>
  <c r="X201" i="23" s="1"/>
  <c r="AE201" i="23" s="1"/>
  <c r="AQ202" i="23"/>
  <c r="AX202" i="23" s="1"/>
  <c r="AA201" i="23" s="1"/>
  <c r="AH201" i="23" s="1"/>
  <c r="Y201" i="23"/>
  <c r="AF201" i="23" s="1"/>
  <c r="AK202" i="23"/>
  <c r="AR202" i="23" s="1"/>
  <c r="U201" i="23" s="1"/>
  <c r="AB201" i="23" s="1"/>
  <c r="Z201" i="23"/>
  <c r="AG201" i="23" s="1"/>
  <c r="AN201" i="23" l="1"/>
  <c r="AU201" i="23" s="1"/>
  <c r="X200" i="23" s="1"/>
  <c r="AE200" i="23" s="1"/>
  <c r="AI201" i="23"/>
  <c r="AL201" i="23" s="1"/>
  <c r="AS201" i="23" s="1"/>
  <c r="V200" i="23" s="1"/>
  <c r="AC200" i="23" s="1"/>
  <c r="AO201" i="23" l="1"/>
  <c r="AV201" i="23" s="1"/>
  <c r="AP201" i="23"/>
  <c r="AW201" i="23" s="1"/>
  <c r="AM201" i="23"/>
  <c r="AT201" i="23" s="1"/>
  <c r="W200" i="23" s="1"/>
  <c r="AD200" i="23" s="1"/>
  <c r="AQ201" i="23"/>
  <c r="AX201" i="23" s="1"/>
  <c r="AA200" i="23" s="1"/>
  <c r="AH200" i="23" s="1"/>
  <c r="Y200" i="23"/>
  <c r="AF200" i="23" s="1"/>
  <c r="AK201" i="23"/>
  <c r="AR201" i="23" s="1"/>
  <c r="U200" i="23" s="1"/>
  <c r="AB200" i="23" s="1"/>
  <c r="Z200" i="23"/>
  <c r="AG200" i="23" s="1"/>
  <c r="AI200" i="23" l="1"/>
  <c r="AM200" i="23" s="1"/>
  <c r="AT200" i="23" s="1"/>
  <c r="W199" i="23" s="1"/>
  <c r="AD199" i="23" s="1"/>
  <c r="AQ200" i="23" l="1"/>
  <c r="AX200" i="23" s="1"/>
  <c r="AO200" i="23"/>
  <c r="AV200" i="23" s="1"/>
  <c r="Y199" i="23" s="1"/>
  <c r="AF199" i="23" s="1"/>
  <c r="AN200" i="23"/>
  <c r="AU200" i="23" s="1"/>
  <c r="X199" i="23" s="1"/>
  <c r="AE199" i="23" s="1"/>
  <c r="AL200" i="23"/>
  <c r="AS200" i="23" s="1"/>
  <c r="V199" i="23" s="1"/>
  <c r="AC199" i="23" s="1"/>
  <c r="AP200" i="23"/>
  <c r="AW200" i="23" s="1"/>
  <c r="Z199" i="23" s="1"/>
  <c r="AG199" i="23" s="1"/>
  <c r="AK200" i="23"/>
  <c r="AR200" i="23" s="1"/>
  <c r="U199" i="23" s="1"/>
  <c r="AB199" i="23" s="1"/>
  <c r="AA199" i="23"/>
  <c r="AH199" i="23" s="1"/>
  <c r="AQ199" i="23" l="1"/>
  <c r="AX199" i="23" s="1"/>
  <c r="AI199" i="23"/>
  <c r="AM199" i="23" s="1"/>
  <c r="AT199" i="23" s="1"/>
  <c r="W198" i="23" s="1"/>
  <c r="AD198" i="23" s="1"/>
  <c r="AN199" i="23" l="1"/>
  <c r="AU199" i="23" s="1"/>
  <c r="X198" i="23" s="1"/>
  <c r="AE198" i="23" s="1"/>
  <c r="AL199" i="23"/>
  <c r="AS199" i="23" s="1"/>
  <c r="V198" i="23" s="1"/>
  <c r="AC198" i="23" s="1"/>
  <c r="AO199" i="23"/>
  <c r="AV199" i="23" s="1"/>
  <c r="Y198" i="23" s="1"/>
  <c r="AF198" i="23" s="1"/>
  <c r="AP199" i="23"/>
  <c r="AW199" i="23" s="1"/>
  <c r="Z198" i="23" s="1"/>
  <c r="AG198" i="23" s="1"/>
  <c r="AK199" i="23"/>
  <c r="AR199" i="23" s="1"/>
  <c r="U198" i="23" s="1"/>
  <c r="AB198" i="23" s="1"/>
  <c r="AA198" i="23"/>
  <c r="AH198" i="23" s="1"/>
  <c r="AI198" i="23" l="1"/>
  <c r="AP198" i="23" s="1"/>
  <c r="AW198" i="23" s="1"/>
  <c r="AQ198" i="23" l="1"/>
  <c r="AX198" i="23" s="1"/>
  <c r="AL198" i="23"/>
  <c r="AS198" i="23" s="1"/>
  <c r="V197" i="23" s="1"/>
  <c r="AC197" i="23" s="1"/>
  <c r="AN198" i="23"/>
  <c r="AU198" i="23" s="1"/>
  <c r="X197" i="23" s="1"/>
  <c r="AE197" i="23" s="1"/>
  <c r="AM198" i="23"/>
  <c r="AT198" i="23" s="1"/>
  <c r="W197" i="23" s="1"/>
  <c r="AD197" i="23" s="1"/>
  <c r="AO198" i="23"/>
  <c r="AV198" i="23" s="1"/>
  <c r="Y197" i="23" s="1"/>
  <c r="AF197" i="23" s="1"/>
  <c r="AK198" i="23"/>
  <c r="AR198" i="23" s="1"/>
  <c r="U197" i="23" s="1"/>
  <c r="AB197" i="23" s="1"/>
  <c r="Z197" i="23"/>
  <c r="AG197" i="23" s="1"/>
  <c r="AA197" i="23" l="1"/>
  <c r="AH197" i="23" s="1"/>
  <c r="AI197" i="23" l="1"/>
  <c r="AK197" i="23" l="1"/>
  <c r="AR197" i="23" s="1"/>
  <c r="U196" i="23" s="1"/>
  <c r="AB196" i="23" s="1"/>
  <c r="AL197" i="23"/>
  <c r="AS197" i="23" s="1"/>
  <c r="V196" i="23" s="1"/>
  <c r="AC196" i="23" s="1"/>
  <c r="AO197" i="23"/>
  <c r="AV197" i="23" s="1"/>
  <c r="Y196" i="23" s="1"/>
  <c r="AF196" i="23" s="1"/>
  <c r="AP197" i="23"/>
  <c r="AW197" i="23" s="1"/>
  <c r="Z196" i="23" s="1"/>
  <c r="AG196" i="23" s="1"/>
  <c r="AM197" i="23"/>
  <c r="AT197" i="23" s="1"/>
  <c r="W196" i="23" s="1"/>
  <c r="AD196" i="23" s="1"/>
  <c r="AN197" i="23"/>
  <c r="AU197" i="23" s="1"/>
  <c r="X196" i="23" s="1"/>
  <c r="AE196" i="23" s="1"/>
  <c r="AQ197" i="23"/>
  <c r="AX197" i="23" s="1"/>
  <c r="AA196" i="23" s="1"/>
  <c r="AH196" i="23" s="1"/>
  <c r="AI196" i="23" l="1"/>
  <c r="AP196" i="23"/>
  <c r="AW196" i="23" s="1"/>
  <c r="Z195" i="23" s="1"/>
  <c r="AG195" i="23" s="1"/>
  <c r="AN196" i="23"/>
  <c r="AU196" i="23" s="1"/>
  <c r="X195" i="23" s="1"/>
  <c r="AE195" i="23" s="1"/>
  <c r="AQ196" i="23"/>
  <c r="AX196" i="23" s="1"/>
  <c r="AA195" i="23" s="1"/>
  <c r="AH195" i="23" s="1"/>
  <c r="AO196" i="23"/>
  <c r="AV196" i="23" s="1"/>
  <c r="Y195" i="23" s="1"/>
  <c r="AF195" i="23" s="1"/>
  <c r="AL196" i="23"/>
  <c r="AS196" i="23" s="1"/>
  <c r="V195" i="23" s="1"/>
  <c r="AC195" i="23" s="1"/>
  <c r="AM196" i="23"/>
  <c r="AT196" i="23" s="1"/>
  <c r="W195" i="23" s="1"/>
  <c r="AD195" i="23" s="1"/>
  <c r="AK196" i="23"/>
  <c r="AR196" i="23" s="1"/>
  <c r="U195" i="23" s="1"/>
  <c r="AB195" i="23" s="1"/>
  <c r="AN195" i="23" l="1"/>
  <c r="AU195" i="23" s="1"/>
  <c r="X194" i="23" s="1"/>
  <c r="AE194" i="23" s="1"/>
  <c r="AI195" i="23"/>
  <c r="AO195" i="23" s="1"/>
  <c r="AV195" i="23" s="1"/>
  <c r="AQ195" i="23" l="1"/>
  <c r="AX195" i="23" s="1"/>
  <c r="AM195" i="23"/>
  <c r="AT195" i="23" s="1"/>
  <c r="W194" i="23" s="1"/>
  <c r="AD194" i="23" s="1"/>
  <c r="AL195" i="23"/>
  <c r="AS195" i="23" s="1"/>
  <c r="V194" i="23" s="1"/>
  <c r="AC194" i="23" s="1"/>
  <c r="AP195" i="23"/>
  <c r="AW195" i="23" s="1"/>
  <c r="Z194" i="23" s="1"/>
  <c r="AG194" i="23" s="1"/>
  <c r="Y194" i="23"/>
  <c r="AF194" i="23" s="1"/>
  <c r="AK195" i="23"/>
  <c r="AR195" i="23" s="1"/>
  <c r="U194" i="23" s="1"/>
  <c r="AB194" i="23" s="1"/>
  <c r="AA194" i="23"/>
  <c r="AH194" i="23" s="1"/>
  <c r="AQ194" i="23" l="1"/>
  <c r="AX194" i="23" s="1"/>
  <c r="AI194" i="23"/>
  <c r="AN194" i="23" s="1"/>
  <c r="AU194" i="23" s="1"/>
  <c r="X193" i="23" s="1"/>
  <c r="AE193" i="23" s="1"/>
  <c r="AL194" i="23" l="1"/>
  <c r="AS194" i="23" s="1"/>
  <c r="V193" i="23" s="1"/>
  <c r="AC193" i="23" s="1"/>
  <c r="AO194" i="23"/>
  <c r="AV194" i="23" s="1"/>
  <c r="Y193" i="23" s="1"/>
  <c r="AF193" i="23" s="1"/>
  <c r="AP194" i="23"/>
  <c r="AW194" i="23" s="1"/>
  <c r="Z193" i="23" s="1"/>
  <c r="AG193" i="23" s="1"/>
  <c r="AM194" i="23"/>
  <c r="AT194" i="23" s="1"/>
  <c r="W193" i="23" s="1"/>
  <c r="AD193" i="23" s="1"/>
  <c r="AK194" i="23"/>
  <c r="AR194" i="23" s="1"/>
  <c r="U193" i="23" s="1"/>
  <c r="AB193" i="23" s="1"/>
  <c r="AA193" i="23"/>
  <c r="AH193" i="23" s="1"/>
  <c r="AQ193" i="23" l="1"/>
  <c r="AX193" i="23" s="1"/>
  <c r="AI193" i="23"/>
  <c r="AM193" i="23" s="1"/>
  <c r="AT193" i="23" s="1"/>
  <c r="W192" i="23" s="1"/>
  <c r="AD192" i="23" s="1"/>
  <c r="AP193" i="23" l="1"/>
  <c r="AW193" i="23" s="1"/>
  <c r="Z192" i="23" s="1"/>
  <c r="AG192" i="23" s="1"/>
  <c r="AL193" i="23"/>
  <c r="AS193" i="23" s="1"/>
  <c r="V192" i="23" s="1"/>
  <c r="AC192" i="23" s="1"/>
  <c r="AN193" i="23"/>
  <c r="AU193" i="23" s="1"/>
  <c r="X192" i="23" s="1"/>
  <c r="AE192" i="23" s="1"/>
  <c r="AO193" i="23"/>
  <c r="AV193" i="23" s="1"/>
  <c r="Y192" i="23" s="1"/>
  <c r="AF192" i="23" s="1"/>
  <c r="AK193" i="23"/>
  <c r="AR193" i="23" s="1"/>
  <c r="U192" i="23" s="1"/>
  <c r="AB192" i="23" s="1"/>
  <c r="AA192" i="23"/>
  <c r="AH192" i="23" s="1"/>
  <c r="AN192" i="23" l="1"/>
  <c r="AU192" i="23" s="1"/>
  <c r="X191" i="23" s="1"/>
  <c r="AE191" i="23" s="1"/>
  <c r="AI192" i="23"/>
  <c r="AM192" i="23" s="1"/>
  <c r="AT192" i="23" s="1"/>
  <c r="W191" i="23" s="1"/>
  <c r="AD191" i="23" s="1"/>
  <c r="AQ192" i="23" l="1"/>
  <c r="AX192" i="23" s="1"/>
  <c r="AA191" i="23" s="1"/>
  <c r="AH191" i="23" s="1"/>
  <c r="AL192" i="23"/>
  <c r="AS192" i="23" s="1"/>
  <c r="V191" i="23" s="1"/>
  <c r="AC191" i="23" s="1"/>
  <c r="AP192" i="23"/>
  <c r="AW192" i="23" s="1"/>
  <c r="Z191" i="23" s="1"/>
  <c r="AG191" i="23" s="1"/>
  <c r="AO192" i="23"/>
  <c r="AV192" i="23" s="1"/>
  <c r="Y191" i="23" s="1"/>
  <c r="AF191" i="23" s="1"/>
  <c r="AK192" i="23"/>
  <c r="AR192" i="23" s="1"/>
  <c r="U191" i="23" s="1"/>
  <c r="AB191" i="23" s="1"/>
  <c r="AI191" i="23" l="1"/>
  <c r="AO191" i="23" s="1"/>
  <c r="AV191" i="23" s="1"/>
  <c r="AQ191" i="23" l="1"/>
  <c r="AX191" i="23" s="1"/>
  <c r="AA190" i="23" s="1"/>
  <c r="AH190" i="23" s="1"/>
  <c r="AP191" i="23"/>
  <c r="AW191" i="23" s="1"/>
  <c r="AL191" i="23"/>
  <c r="AS191" i="23" s="1"/>
  <c r="V190" i="23" s="1"/>
  <c r="AC190" i="23" s="1"/>
  <c r="AM191" i="23"/>
  <c r="AT191" i="23" s="1"/>
  <c r="W190" i="23" s="1"/>
  <c r="AD190" i="23" s="1"/>
  <c r="AN191" i="23"/>
  <c r="AU191" i="23" s="1"/>
  <c r="X190" i="23" s="1"/>
  <c r="AE190" i="23" s="1"/>
  <c r="Y190" i="23"/>
  <c r="AF190" i="23" s="1"/>
  <c r="AK191" i="23"/>
  <c r="AR191" i="23" s="1"/>
  <c r="U190" i="23" s="1"/>
  <c r="AB190" i="23" s="1"/>
  <c r="Z190" i="23"/>
  <c r="AG190" i="23" s="1"/>
  <c r="AI190" i="23" l="1"/>
  <c r="AP190" i="23" s="1"/>
  <c r="AW190" i="23" s="1"/>
  <c r="AN190" i="23" l="1"/>
  <c r="AU190" i="23" s="1"/>
  <c r="X189" i="23" s="1"/>
  <c r="AE189" i="23" s="1"/>
  <c r="AM190" i="23"/>
  <c r="AT190" i="23" s="1"/>
  <c r="W189" i="23" s="1"/>
  <c r="AD189" i="23" s="1"/>
  <c r="AO190" i="23"/>
  <c r="AV190" i="23" s="1"/>
  <c r="Y189" i="23" s="1"/>
  <c r="AF189" i="23" s="1"/>
  <c r="AL190" i="23"/>
  <c r="AS190" i="23" s="1"/>
  <c r="V189" i="23" s="1"/>
  <c r="AC189" i="23" s="1"/>
  <c r="AQ190" i="23"/>
  <c r="AX190" i="23" s="1"/>
  <c r="AA189" i="23" s="1"/>
  <c r="AH189" i="23" s="1"/>
  <c r="AK190" i="23"/>
  <c r="AR190" i="23" s="1"/>
  <c r="U189" i="23" s="1"/>
  <c r="AB189" i="23" s="1"/>
  <c r="Z189" i="23"/>
  <c r="AG189" i="23" s="1"/>
  <c r="AI189" i="23" l="1"/>
  <c r="AP189" i="23" s="1"/>
  <c r="AW189" i="23" s="1"/>
  <c r="AQ189" i="23" l="1"/>
  <c r="AX189" i="23" s="1"/>
  <c r="AL189" i="23"/>
  <c r="AS189" i="23" s="1"/>
  <c r="V188" i="23" s="1"/>
  <c r="AC188" i="23" s="1"/>
  <c r="AO189" i="23"/>
  <c r="AV189" i="23" s="1"/>
  <c r="Y188" i="23" s="1"/>
  <c r="AF188" i="23" s="1"/>
  <c r="AM189" i="23"/>
  <c r="AT189" i="23" s="1"/>
  <c r="W188" i="23" s="1"/>
  <c r="AD188" i="23" s="1"/>
  <c r="AN189" i="23"/>
  <c r="AU189" i="23" s="1"/>
  <c r="X188" i="23" s="1"/>
  <c r="AE188" i="23" s="1"/>
  <c r="AK189" i="23"/>
  <c r="AR189" i="23" s="1"/>
  <c r="U188" i="23" s="1"/>
  <c r="AB188" i="23" s="1"/>
  <c r="Z188" i="23"/>
  <c r="AG188" i="23" s="1"/>
  <c r="AA188" i="23"/>
  <c r="AH188" i="23" s="1"/>
  <c r="AO188" i="23" l="1"/>
  <c r="AV188" i="23" s="1"/>
  <c r="AN188" i="23"/>
  <c r="AU188" i="23" s="1"/>
  <c r="X187" i="23" s="1"/>
  <c r="AE187" i="23" s="1"/>
  <c r="AI188" i="23"/>
  <c r="AL188" i="23" s="1"/>
  <c r="AS188" i="23" s="1"/>
  <c r="V187" i="23" s="1"/>
  <c r="AC187" i="23" s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AQ188" i="23" l="1"/>
  <c r="AX188" i="23" s="1"/>
  <c r="AP188" i="23"/>
  <c r="AW188" i="23" s="1"/>
  <c r="AM188" i="23"/>
  <c r="AT188" i="23" s="1"/>
  <c r="W187" i="23" s="1"/>
  <c r="AD187" i="23" s="1"/>
  <c r="H6" i="17"/>
  <c r="Y187" i="23"/>
  <c r="AF187" i="23" s="1"/>
  <c r="AK188" i="23"/>
  <c r="AR188" i="23" s="1"/>
  <c r="U187" i="23" s="1"/>
  <c r="AB187" i="23" s="1"/>
  <c r="Z187" i="23"/>
  <c r="AG187" i="23" s="1"/>
  <c r="AA187" i="23"/>
  <c r="AH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Q187" i="23" l="1"/>
  <c r="AX187" i="23" s="1"/>
  <c r="E58" i="12"/>
  <c r="E69" i="12"/>
  <c r="AI187" i="23"/>
  <c r="AO187" i="23" s="1"/>
  <c r="AV187" i="23" s="1"/>
  <c r="Y10" i="15"/>
  <c r="Y9" i="15"/>
  <c r="Y8" i="15"/>
  <c r="AL187" i="23" l="1"/>
  <c r="AS187" i="23" s="1"/>
  <c r="V186" i="23" s="1"/>
  <c r="AC186" i="23" s="1"/>
  <c r="AN187" i="23"/>
  <c r="AU187" i="23" s="1"/>
  <c r="X186" i="23" s="1"/>
  <c r="AE186" i="23" s="1"/>
  <c r="AP187" i="23"/>
  <c r="AW187" i="23" s="1"/>
  <c r="Z186" i="23" s="1"/>
  <c r="AG186" i="23" s="1"/>
  <c r="AM187" i="23"/>
  <c r="AT187" i="23" s="1"/>
  <c r="W186" i="23" s="1"/>
  <c r="AD186" i="23" s="1"/>
  <c r="Y186" i="23"/>
  <c r="AF186" i="23" s="1"/>
  <c r="AK187" i="23"/>
  <c r="AR187" i="23" s="1"/>
  <c r="U186" i="23" s="1"/>
  <c r="AB186" i="23" s="1"/>
  <c r="AA186" i="23"/>
  <c r="AH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AQ186" i="23" s="1"/>
  <c r="AX186" i="23" s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G41" i="12"/>
  <c r="G37" i="12"/>
  <c r="G38" i="12"/>
  <c r="AL186" i="23" l="1"/>
  <c r="AS186" i="23" s="1"/>
  <c r="V185" i="23" s="1"/>
  <c r="AC185" i="23" s="1"/>
  <c r="AN186" i="23"/>
  <c r="AU186" i="23" s="1"/>
  <c r="X185" i="23" s="1"/>
  <c r="AE185" i="23" s="1"/>
  <c r="AP186" i="23"/>
  <c r="AW186" i="23" s="1"/>
  <c r="Z185" i="23" s="1"/>
  <c r="AG185" i="23" s="1"/>
  <c r="AM186" i="23"/>
  <c r="AT186" i="23" s="1"/>
  <c r="W185" i="23" s="1"/>
  <c r="AD185" i="23" s="1"/>
  <c r="AO186" i="23"/>
  <c r="AV186" i="23" s="1"/>
  <c r="Y185" i="23" s="1"/>
  <c r="AF185" i="23" s="1"/>
  <c r="AK186" i="23"/>
  <c r="AR186" i="23" s="1"/>
  <c r="U185" i="23" s="1"/>
  <c r="AB185" i="23" s="1"/>
  <c r="AA185" i="23"/>
  <c r="AH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AQ185" i="23" s="1"/>
  <c r="AX185" i="23" s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AM185" i="23" l="1"/>
  <c r="AT185" i="23" s="1"/>
  <c r="W184" i="23" s="1"/>
  <c r="AD184" i="23" s="1"/>
  <c r="AP185" i="23"/>
  <c r="AW185" i="23" s="1"/>
  <c r="Z184" i="23" s="1"/>
  <c r="AG184" i="23" s="1"/>
  <c r="AN185" i="23"/>
  <c r="AU185" i="23" s="1"/>
  <c r="X184" i="23" s="1"/>
  <c r="AE184" i="23" s="1"/>
  <c r="AL185" i="23"/>
  <c r="AS185" i="23" s="1"/>
  <c r="V184" i="23" s="1"/>
  <c r="AC184" i="23" s="1"/>
  <c r="AO185" i="23"/>
  <c r="AV185" i="23" s="1"/>
  <c r="Y184" i="23" s="1"/>
  <c r="AF184" i="23" s="1"/>
  <c r="AK185" i="23"/>
  <c r="AR185" i="23" s="1"/>
  <c r="U184" i="23" s="1"/>
  <c r="AB184" i="23" s="1"/>
  <c r="AA184" i="23"/>
  <c r="AH184" i="23" s="1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AM184" i="23" s="1"/>
  <c r="AT184" i="23" s="1"/>
  <c r="W183" i="23" s="1"/>
  <c r="AD183" i="23" s="1"/>
  <c r="F9" i="4"/>
  <c r="O9" i="4" s="1"/>
  <c r="T23" i="15"/>
  <c r="W22" i="15"/>
  <c r="E61" i="4"/>
  <c r="N61" i="4" s="1"/>
  <c r="Q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N184" i="23" l="1"/>
  <c r="AU184" i="23" s="1"/>
  <c r="X183" i="23" s="1"/>
  <c r="AE183" i="23" s="1"/>
  <c r="AO184" i="23"/>
  <c r="AV184" i="23" s="1"/>
  <c r="Y183" i="23" s="1"/>
  <c r="AF183" i="23" s="1"/>
  <c r="AL184" i="23"/>
  <c r="AS184" i="23" s="1"/>
  <c r="V183" i="23" s="1"/>
  <c r="AC183" i="23" s="1"/>
  <c r="AP184" i="23"/>
  <c r="AW184" i="23" s="1"/>
  <c r="Z183" i="23" s="1"/>
  <c r="AG183" i="23" s="1"/>
  <c r="AQ184" i="23"/>
  <c r="AX184" i="23" s="1"/>
  <c r="AA183" i="23" s="1"/>
  <c r="AH183" i="23" s="1"/>
  <c r="AD9" i="4"/>
  <c r="AK184" i="23"/>
  <c r="AR184" i="23" s="1"/>
  <c r="U183" i="23" s="1"/>
  <c r="AB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AM183" i="23" s="1"/>
  <c r="AT183" i="23" s="1"/>
  <c r="W182" i="23" s="1"/>
  <c r="AD182" i="23" s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AL183" i="23" l="1"/>
  <c r="AS183" i="23" s="1"/>
  <c r="V182" i="23" s="1"/>
  <c r="AC182" i="23" s="1"/>
  <c r="AO183" i="23"/>
  <c r="AV183" i="23" s="1"/>
  <c r="Y182" i="23" s="1"/>
  <c r="AF182" i="23" s="1"/>
  <c r="AN183" i="23"/>
  <c r="AU183" i="23" s="1"/>
  <c r="X182" i="23" s="1"/>
  <c r="AE182" i="23" s="1"/>
  <c r="AP183" i="23"/>
  <c r="AW183" i="23" s="1"/>
  <c r="Z182" i="23" s="1"/>
  <c r="AG182" i="23" s="1"/>
  <c r="AQ183" i="23"/>
  <c r="AX183" i="23" s="1"/>
  <c r="AA182" i="23" s="1"/>
  <c r="AH182" i="23" s="1"/>
  <c r="AK183" i="23"/>
  <c r="AR183" i="23" s="1"/>
  <c r="U182" i="23" s="1"/>
  <c r="AB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AM182" i="23" s="1"/>
  <c r="AT182" i="23" s="1"/>
  <c r="W181" i="23" s="1"/>
  <c r="AD181" i="23" s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AN182" i="23" l="1"/>
  <c r="AU182" i="23" s="1"/>
  <c r="X181" i="23" s="1"/>
  <c r="AE181" i="23" s="1"/>
  <c r="AO182" i="23"/>
  <c r="AV182" i="23" s="1"/>
  <c r="Y181" i="23" s="1"/>
  <c r="AF181" i="23" s="1"/>
  <c r="AL182" i="23"/>
  <c r="AS182" i="23" s="1"/>
  <c r="V181" i="23" s="1"/>
  <c r="AC181" i="23" s="1"/>
  <c r="AP182" i="23"/>
  <c r="AW182" i="23" s="1"/>
  <c r="Z181" i="23" s="1"/>
  <c r="AG181" i="23" s="1"/>
  <c r="AQ182" i="23"/>
  <c r="AX182" i="23" s="1"/>
  <c r="AA181" i="23" s="1"/>
  <c r="AH181" i="23" s="1"/>
  <c r="AK182" i="23"/>
  <c r="AR182" i="23" s="1"/>
  <c r="U181" i="23" s="1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AI181" i="23" l="1"/>
  <c r="AN181" i="23" s="1"/>
  <c r="AU181" i="23" s="1"/>
  <c r="X180" i="23" s="1"/>
  <c r="AE180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Q181" i="23" l="1"/>
  <c r="AX181" i="23" s="1"/>
  <c r="AO181" i="23"/>
  <c r="AV181" i="23" s="1"/>
  <c r="Y180" i="23" s="1"/>
  <c r="AF180" i="23" s="1"/>
  <c r="AK181" i="23"/>
  <c r="AR181" i="23" s="1"/>
  <c r="AL181" i="23"/>
  <c r="AS181" i="23" s="1"/>
  <c r="V180" i="23" s="1"/>
  <c r="AC180" i="23" s="1"/>
  <c r="AM181" i="23"/>
  <c r="AT181" i="23" s="1"/>
  <c r="W180" i="23" s="1"/>
  <c r="AD180" i="23" s="1"/>
  <c r="AP181" i="23"/>
  <c r="AW181" i="23" s="1"/>
  <c r="Z180" i="23" s="1"/>
  <c r="AG180" i="23" s="1"/>
  <c r="AA180" i="23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AI180" i="23" l="1"/>
  <c r="AM180" i="23" s="1"/>
  <c r="AT180" i="23" s="1"/>
  <c r="W179" i="23" s="1"/>
  <c r="AD179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AQ180" i="23" l="1"/>
  <c r="AX180" i="23" s="1"/>
  <c r="AA179" i="23" s="1"/>
  <c r="AH179" i="23" s="1"/>
  <c r="AK180" i="23"/>
  <c r="AR180" i="23" s="1"/>
  <c r="U179" i="23" s="1"/>
  <c r="AB179" i="23" s="1"/>
  <c r="AL180" i="23"/>
  <c r="AS180" i="23" s="1"/>
  <c r="V179" i="23" s="1"/>
  <c r="AC179" i="23" s="1"/>
  <c r="AN180" i="23"/>
  <c r="AU180" i="23" s="1"/>
  <c r="X179" i="23" s="1"/>
  <c r="AE179" i="23" s="1"/>
  <c r="AO180" i="23"/>
  <c r="AV180" i="23" s="1"/>
  <c r="Y179" i="23" s="1"/>
  <c r="AF179" i="23" s="1"/>
  <c r="AP180" i="23"/>
  <c r="AW180" i="23" s="1"/>
  <c r="Z179" i="23" s="1"/>
  <c r="AG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AI179" i="23" l="1"/>
  <c r="AO179" i="23" s="1"/>
  <c r="AV179" i="23" s="1"/>
  <c r="Y178" i="23" s="1"/>
  <c r="AF178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AK179" i="23" l="1"/>
  <c r="AR179" i="23" s="1"/>
  <c r="AL179" i="23"/>
  <c r="AS179" i="23" s="1"/>
  <c r="V178" i="23" s="1"/>
  <c r="AC178" i="23" s="1"/>
  <c r="AM179" i="23"/>
  <c r="AT179" i="23" s="1"/>
  <c r="W178" i="23" s="1"/>
  <c r="AD178" i="23" s="1"/>
  <c r="AN179" i="23"/>
  <c r="AU179" i="23" s="1"/>
  <c r="X178" i="23" s="1"/>
  <c r="AE178" i="23" s="1"/>
  <c r="AQ179" i="23"/>
  <c r="AX179" i="23" s="1"/>
  <c r="AA178" i="23" s="1"/>
  <c r="AH178" i="23" s="1"/>
  <c r="AP179" i="23"/>
  <c r="AW179" i="23" s="1"/>
  <c r="Z178" i="23" s="1"/>
  <c r="AG178" i="23" s="1"/>
  <c r="U178" i="23"/>
  <c r="AB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AN178" i="23" l="1"/>
  <c r="AU178" i="23" s="1"/>
  <c r="X177" i="23" s="1"/>
  <c r="AE177" i="23" s="1"/>
  <c r="AI178" i="23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AK178" i="23" l="1"/>
  <c r="AR178" i="23" s="1"/>
  <c r="U177" i="23" s="1"/>
  <c r="AB177" i="23" s="1"/>
  <c r="AO178" i="23"/>
  <c r="AV178" i="23" s="1"/>
  <c r="Y177" i="23" s="1"/>
  <c r="AF177" i="23" s="1"/>
  <c r="AM178" i="23"/>
  <c r="AT178" i="23" s="1"/>
  <c r="W177" i="23" s="1"/>
  <c r="AD177" i="23" s="1"/>
  <c r="AQ178" i="23"/>
  <c r="AX178" i="23" s="1"/>
  <c r="AA177" i="23" s="1"/>
  <c r="AH177" i="23" s="1"/>
  <c r="AP178" i="23"/>
  <c r="AW178" i="23" s="1"/>
  <c r="Z177" i="23" s="1"/>
  <c r="AG177" i="23" s="1"/>
  <c r="AL178" i="23"/>
  <c r="AS178" i="23" s="1"/>
  <c r="V177" i="23" s="1"/>
  <c r="AC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AO177" i="23" l="1"/>
  <c r="AV177" i="23" s="1"/>
  <c r="Y176" i="23" s="1"/>
  <c r="AF176" i="23" s="1"/>
  <c r="AI177" i="23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AK177" i="23" l="1"/>
  <c r="AR177" i="23" s="1"/>
  <c r="U176" i="23" s="1"/>
  <c r="AB176" i="23" s="1"/>
  <c r="AL177" i="23"/>
  <c r="AS177" i="23" s="1"/>
  <c r="V176" i="23" s="1"/>
  <c r="AC176" i="23" s="1"/>
  <c r="AN177" i="23"/>
  <c r="AU177" i="23" s="1"/>
  <c r="X176" i="23" s="1"/>
  <c r="AE176" i="23" s="1"/>
  <c r="AP177" i="23"/>
  <c r="AW177" i="23" s="1"/>
  <c r="Z176" i="23" s="1"/>
  <c r="AG176" i="23" s="1"/>
  <c r="AQ177" i="23"/>
  <c r="AX177" i="23" s="1"/>
  <c r="AA176" i="23" s="1"/>
  <c r="AH176" i="23" s="1"/>
  <c r="AM177" i="23"/>
  <c r="AT177" i="23" s="1"/>
  <c r="W176" i="23" s="1"/>
  <c r="AD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AI176" i="23" l="1"/>
  <c r="AP176" i="23" s="1"/>
  <c r="AW176" i="23" s="1"/>
  <c r="Z175" i="23" s="1"/>
  <c r="AG175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AK176" i="23" l="1"/>
  <c r="AR176" i="23" s="1"/>
  <c r="U175" i="23" s="1"/>
  <c r="AB175" i="23" s="1"/>
  <c r="AL176" i="23"/>
  <c r="AS176" i="23" s="1"/>
  <c r="V175" i="23" s="1"/>
  <c r="AC175" i="23" s="1"/>
  <c r="AO176" i="23"/>
  <c r="AV176" i="23" s="1"/>
  <c r="Y175" i="23" s="1"/>
  <c r="AF175" i="23" s="1"/>
  <c r="AN176" i="23"/>
  <c r="AU176" i="23" s="1"/>
  <c r="X175" i="23" s="1"/>
  <c r="AE175" i="23" s="1"/>
  <c r="AQ176" i="23"/>
  <c r="AX176" i="23" s="1"/>
  <c r="AA175" i="23" s="1"/>
  <c r="AH175" i="23" s="1"/>
  <c r="AM176" i="23"/>
  <c r="AT176" i="23" s="1"/>
  <c r="W175" i="23" s="1"/>
  <c r="AD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AM175" i="23" l="1"/>
  <c r="AT175" i="23" s="1"/>
  <c r="W174" i="23" s="1"/>
  <c r="AD174" i="23" s="1"/>
  <c r="AI175" i="23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AK175" i="23" l="1"/>
  <c r="AR175" i="23" s="1"/>
  <c r="U174" i="23" s="1"/>
  <c r="AB174" i="23" s="1"/>
  <c r="AL175" i="23"/>
  <c r="AS175" i="23" s="1"/>
  <c r="V174" i="23" s="1"/>
  <c r="AC174" i="23" s="1"/>
  <c r="AP175" i="23"/>
  <c r="AW175" i="23" s="1"/>
  <c r="Z174" i="23" s="1"/>
  <c r="AG174" i="23" s="1"/>
  <c r="AN175" i="23"/>
  <c r="AU175" i="23" s="1"/>
  <c r="X174" i="23" s="1"/>
  <c r="AE174" i="23" s="1"/>
  <c r="AQ175" i="23"/>
  <c r="AX175" i="23" s="1"/>
  <c r="AA174" i="23" s="1"/>
  <c r="AH174" i="23" s="1"/>
  <c r="AO175" i="23"/>
  <c r="AV175" i="23" s="1"/>
  <c r="Y174" i="23" s="1"/>
  <c r="AF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AI174" i="23" l="1"/>
  <c r="AP174" i="23" s="1"/>
  <c r="AW174" i="23" s="1"/>
  <c r="Z173" i="23" s="1"/>
  <c r="AG173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AN174" i="23" l="1"/>
  <c r="AU174" i="23" s="1"/>
  <c r="X173" i="23" s="1"/>
  <c r="AE173" i="23" s="1"/>
  <c r="AK174" i="23"/>
  <c r="AR174" i="23" s="1"/>
  <c r="U173" i="23" s="1"/>
  <c r="AB173" i="23" s="1"/>
  <c r="AL174" i="23"/>
  <c r="AS174" i="23" s="1"/>
  <c r="V173" i="23" s="1"/>
  <c r="AC173" i="23" s="1"/>
  <c r="AM174" i="23"/>
  <c r="AT174" i="23" s="1"/>
  <c r="W173" i="23" s="1"/>
  <c r="AD173" i="23" s="1"/>
  <c r="AQ174" i="23"/>
  <c r="AX174" i="23" s="1"/>
  <c r="AA173" i="23" s="1"/>
  <c r="AH173" i="23" s="1"/>
  <c r="AO174" i="23"/>
  <c r="AV174" i="23" s="1"/>
  <c r="Y173" i="23" s="1"/>
  <c r="AF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AM173" i="23" l="1"/>
  <c r="AT173" i="23" s="1"/>
  <c r="W172" i="23" s="1"/>
  <c r="AD172" i="23" s="1"/>
  <c r="AI173" i="23"/>
  <c r="AQ173" i="23" s="1"/>
  <c r="AX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AK173" i="23" l="1"/>
  <c r="AR173" i="23" s="1"/>
  <c r="U172" i="23" s="1"/>
  <c r="AB172" i="23" s="1"/>
  <c r="AL173" i="23"/>
  <c r="AS173" i="23" s="1"/>
  <c r="V172" i="23" s="1"/>
  <c r="AC172" i="23" s="1"/>
  <c r="AN173" i="23"/>
  <c r="AU173" i="23" s="1"/>
  <c r="X172" i="23" s="1"/>
  <c r="AE172" i="23" s="1"/>
  <c r="AP173" i="23"/>
  <c r="AW173" i="23" s="1"/>
  <c r="Z172" i="23" s="1"/>
  <c r="AG172" i="23" s="1"/>
  <c r="AO173" i="23"/>
  <c r="AV173" i="23" s="1"/>
  <c r="Y172" i="23" s="1"/>
  <c r="AF172" i="23" s="1"/>
  <c r="AA172" i="23"/>
  <c r="AH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AM172" i="23" s="1"/>
  <c r="AT172" i="23" s="1"/>
  <c r="W171" i="23" s="1"/>
  <c r="AD171" i="23" s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AQ172" i="23" l="1"/>
  <c r="AX172" i="23" s="1"/>
  <c r="AO172" i="23"/>
  <c r="AV172" i="23" s="1"/>
  <c r="AN172" i="23"/>
  <c r="AU172" i="23" s="1"/>
  <c r="X171" i="23" s="1"/>
  <c r="AE171" i="23" s="1"/>
  <c r="AP172" i="23"/>
  <c r="AW172" i="23" s="1"/>
  <c r="Z171" i="23" s="1"/>
  <c r="AG171" i="23" s="1"/>
  <c r="AL172" i="23"/>
  <c r="AS172" i="23" s="1"/>
  <c r="V171" i="23" s="1"/>
  <c r="AC171" i="23" s="1"/>
  <c r="Y171" i="23"/>
  <c r="AF171" i="23" s="1"/>
  <c r="AK172" i="23"/>
  <c r="AR172" i="23" s="1"/>
  <c r="U171" i="23" s="1"/>
  <c r="AB171" i="23" s="1"/>
  <c r="AA171" i="23"/>
  <c r="AH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L171" i="23" l="1"/>
  <c r="AS171" i="23" s="1"/>
  <c r="V170" i="23" s="1"/>
  <c r="AC170" i="23" s="1"/>
  <c r="AI171" i="23"/>
  <c r="AM171" i="23" s="1"/>
  <c r="AT171" i="23" s="1"/>
  <c r="W170" i="23" s="1"/>
  <c r="AD170" i="23" s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AO171" i="23" l="1"/>
  <c r="AV171" i="23" s="1"/>
  <c r="AQ171" i="23"/>
  <c r="AX171" i="23" s="1"/>
  <c r="AA170" i="23" s="1"/>
  <c r="AH170" i="23" s="1"/>
  <c r="AN171" i="23"/>
  <c r="AU171" i="23" s="1"/>
  <c r="X170" i="23" s="1"/>
  <c r="AE170" i="23" s="1"/>
  <c r="AP171" i="23"/>
  <c r="AW171" i="23" s="1"/>
  <c r="Z170" i="23" s="1"/>
  <c r="AG170" i="23" s="1"/>
  <c r="Y170" i="23"/>
  <c r="AF170" i="23" s="1"/>
  <c r="AK171" i="23"/>
  <c r="AR171" i="23" s="1"/>
  <c r="U170" i="23" s="1"/>
  <c r="AB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AP170" i="23" s="1"/>
  <c r="AW170" i="23" s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AO170" i="23" l="1"/>
  <c r="AV170" i="23" s="1"/>
  <c r="Y169" i="23" s="1"/>
  <c r="AF169" i="23" s="1"/>
  <c r="AN170" i="23"/>
  <c r="AU170" i="23" s="1"/>
  <c r="X169" i="23" s="1"/>
  <c r="AE169" i="23" s="1"/>
  <c r="AL170" i="23"/>
  <c r="AS170" i="23" s="1"/>
  <c r="V169" i="23" s="1"/>
  <c r="AC169" i="23" s="1"/>
  <c r="AM170" i="23"/>
  <c r="AT170" i="23" s="1"/>
  <c r="W169" i="23" s="1"/>
  <c r="AD169" i="23" s="1"/>
  <c r="AQ170" i="23"/>
  <c r="AX170" i="23" s="1"/>
  <c r="AA169" i="23" s="1"/>
  <c r="AH169" i="23" s="1"/>
  <c r="AK170" i="23"/>
  <c r="AR170" i="23" s="1"/>
  <c r="U169" i="23" s="1"/>
  <c r="AB169" i="23" s="1"/>
  <c r="Z169" i="23"/>
  <c r="AG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AN169" i="23" s="1"/>
  <c r="AU169" i="23" s="1"/>
  <c r="X168" i="23" s="1"/>
  <c r="AE168" i="23" s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AP169" i="23" l="1"/>
  <c r="AW169" i="23" s="1"/>
  <c r="AL169" i="23"/>
  <c r="AS169" i="23" s="1"/>
  <c r="V168" i="23" s="1"/>
  <c r="AC168" i="23" s="1"/>
  <c r="AM169" i="23"/>
  <c r="AT169" i="23" s="1"/>
  <c r="W168" i="23" s="1"/>
  <c r="AD168" i="23" s="1"/>
  <c r="AO169" i="23"/>
  <c r="AV169" i="23" s="1"/>
  <c r="Y168" i="23" s="1"/>
  <c r="AF168" i="23" s="1"/>
  <c r="AQ169" i="23"/>
  <c r="AX169" i="23" s="1"/>
  <c r="AK169" i="23"/>
  <c r="AR169" i="23" s="1"/>
  <c r="U168" i="23" s="1"/>
  <c r="AB168" i="23" s="1"/>
  <c r="Z168" i="23"/>
  <c r="AG168" i="23" s="1"/>
  <c r="AA168" i="23"/>
  <c r="AH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AP168" i="23" s="1"/>
  <c r="AW168" i="23" s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AQ168" i="23" l="1"/>
  <c r="AX168" i="23" s="1"/>
  <c r="AM168" i="23"/>
  <c r="AT168" i="23" s="1"/>
  <c r="W167" i="23" s="1"/>
  <c r="AD167" i="23" s="1"/>
  <c r="AL168" i="23"/>
  <c r="AS168" i="23" s="1"/>
  <c r="V167" i="23" s="1"/>
  <c r="AC167" i="23" s="1"/>
  <c r="AN168" i="23"/>
  <c r="AU168" i="23" s="1"/>
  <c r="X167" i="23" s="1"/>
  <c r="AE167" i="23" s="1"/>
  <c r="AO168" i="23"/>
  <c r="AV168" i="23" s="1"/>
  <c r="Y167" i="23" s="1"/>
  <c r="AF167" i="23" s="1"/>
  <c r="AK168" i="23"/>
  <c r="AR168" i="23" s="1"/>
  <c r="U167" i="23" s="1"/>
  <c r="AB167" i="23" s="1"/>
  <c r="Z167" i="23"/>
  <c r="AG167" i="23" s="1"/>
  <c r="AA167" i="23"/>
  <c r="AH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Q167" i="23" l="1"/>
  <c r="AX167" i="23" s="1"/>
  <c r="AI167" i="23"/>
  <c r="AM167" i="23" s="1"/>
  <c r="AT167" i="23" s="1"/>
  <c r="W166" i="23" s="1"/>
  <c r="AD166" i="23" s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AL167" i="23" l="1"/>
  <c r="AS167" i="23" s="1"/>
  <c r="V166" i="23" s="1"/>
  <c r="AC166" i="23" s="1"/>
  <c r="AN167" i="23"/>
  <c r="AU167" i="23" s="1"/>
  <c r="X166" i="23" s="1"/>
  <c r="AE166" i="23" s="1"/>
  <c r="AP167" i="23"/>
  <c r="AW167" i="23" s="1"/>
  <c r="Z166" i="23" s="1"/>
  <c r="AG166" i="23" s="1"/>
  <c r="AO167" i="23"/>
  <c r="AV167" i="23" s="1"/>
  <c r="Y166" i="23" s="1"/>
  <c r="AF166" i="23" s="1"/>
  <c r="AK167" i="23"/>
  <c r="AR167" i="23" s="1"/>
  <c r="U166" i="23" s="1"/>
  <c r="AB166" i="23" s="1"/>
  <c r="AA166" i="23"/>
  <c r="AH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AN166" i="23" l="1"/>
  <c r="AU166" i="23" s="1"/>
  <c r="X165" i="23" s="1"/>
  <c r="AE165" i="23" s="1"/>
  <c r="AJ166" i="23"/>
  <c r="AQ166" i="23"/>
  <c r="AX166" i="23" s="1"/>
  <c r="AO166" i="23"/>
  <c r="AV166" i="23" s="1"/>
  <c r="Y165" i="23" s="1"/>
  <c r="AF165" i="23" s="1"/>
  <c r="AL166" i="23"/>
  <c r="AS166" i="23" s="1"/>
  <c r="V165" i="23" s="1"/>
  <c r="AC165" i="23" s="1"/>
  <c r="AM166" i="23"/>
  <c r="AT166" i="23" s="1"/>
  <c r="W165" i="23" s="1"/>
  <c r="AD165" i="23" s="1"/>
  <c r="AP166" i="23"/>
  <c r="AW166" i="23" s="1"/>
  <c r="Z165" i="23" s="1"/>
  <c r="AG165" i="23" s="1"/>
  <c r="AK166" i="23"/>
  <c r="AR166" i="23" s="1"/>
  <c r="U165" i="23" s="1"/>
  <c r="AB165" i="23" s="1"/>
  <c r="AA165" i="23"/>
  <c r="AH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Q165" i="23" l="1"/>
  <c r="AX165" i="23" s="1"/>
  <c r="AI165" i="23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AN165" i="23" l="1"/>
  <c r="AU165" i="23" s="1"/>
  <c r="X164" i="23" s="1"/>
  <c r="AE164" i="23" s="1"/>
  <c r="AJ165" i="23"/>
  <c r="AL165" i="23"/>
  <c r="AS165" i="23" s="1"/>
  <c r="V164" i="23" s="1"/>
  <c r="AC164" i="23" s="1"/>
  <c r="AM165" i="23"/>
  <c r="AT165" i="23" s="1"/>
  <c r="W164" i="23" s="1"/>
  <c r="AD164" i="23" s="1"/>
  <c r="AO165" i="23"/>
  <c r="AV165" i="23" s="1"/>
  <c r="Y164" i="23" s="1"/>
  <c r="AF164" i="23" s="1"/>
  <c r="AP165" i="23"/>
  <c r="AW165" i="23" s="1"/>
  <c r="Z164" i="23" s="1"/>
  <c r="AG164" i="23" s="1"/>
  <c r="AK165" i="23"/>
  <c r="AR165" i="23" s="1"/>
  <c r="U164" i="23" s="1"/>
  <c r="AB164" i="23" s="1"/>
  <c r="AA164" i="23"/>
  <c r="AH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AP164" i="23" l="1"/>
  <c r="AW164" i="23" s="1"/>
  <c r="AJ164" i="23"/>
  <c r="AQ164" i="23"/>
  <c r="AX164" i="23" s="1"/>
  <c r="AA163" i="23" s="1"/>
  <c r="AH163" i="23" s="1"/>
  <c r="AM164" i="23"/>
  <c r="AT164" i="23" s="1"/>
  <c r="W163" i="23" s="1"/>
  <c r="AD163" i="23" s="1"/>
  <c r="AL164" i="23"/>
  <c r="AS164" i="23" s="1"/>
  <c r="V163" i="23" s="1"/>
  <c r="AC163" i="23" s="1"/>
  <c r="AN164" i="23"/>
  <c r="AU164" i="23" s="1"/>
  <c r="X163" i="23" s="1"/>
  <c r="AE163" i="23" s="1"/>
  <c r="AO164" i="23"/>
  <c r="AV164" i="23" s="1"/>
  <c r="Y163" i="23" s="1"/>
  <c r="AF163" i="23" s="1"/>
  <c r="AK164" i="23"/>
  <c r="AR164" i="23" s="1"/>
  <c r="U163" i="23" s="1"/>
  <c r="AB163" i="23" s="1"/>
  <c r="Z163" i="23"/>
  <c r="AG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AM163" i="23" l="1"/>
  <c r="AT163" i="23" s="1"/>
  <c r="W162" i="23" s="1"/>
  <c r="AD162" i="23" s="1"/>
  <c r="AJ163" i="23"/>
  <c r="AN163" i="23"/>
  <c r="AU163" i="23" s="1"/>
  <c r="X162" i="23" s="1"/>
  <c r="AE162" i="23" s="1"/>
  <c r="AP163" i="23"/>
  <c r="AW163" i="23" s="1"/>
  <c r="Z162" i="23" s="1"/>
  <c r="AG162" i="23" s="1"/>
  <c r="AQ163" i="23"/>
  <c r="AX163" i="23" s="1"/>
  <c r="AA162" i="23" s="1"/>
  <c r="AH162" i="23" s="1"/>
  <c r="AL163" i="23"/>
  <c r="AS163" i="23" s="1"/>
  <c r="V162" i="23" s="1"/>
  <c r="AC162" i="23" s="1"/>
  <c r="AO163" i="23"/>
  <c r="AV163" i="23" s="1"/>
  <c r="Y162" i="23" s="1"/>
  <c r="AF162" i="23" s="1"/>
  <c r="AK163" i="23"/>
  <c r="AR163" i="23" s="1"/>
  <c r="U162" i="23" s="1"/>
  <c r="AB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AL162" i="23" s="1"/>
  <c r="AS162" i="23" s="1"/>
  <c r="V161" i="23" s="1"/>
  <c r="AC161" i="23" s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AQ162" i="23" l="1"/>
  <c r="AX162" i="23" s="1"/>
  <c r="AP162" i="23"/>
  <c r="AW162" i="23" s="1"/>
  <c r="AN162" i="23"/>
  <c r="AU162" i="23" s="1"/>
  <c r="X161" i="23" s="1"/>
  <c r="AE161" i="23" s="1"/>
  <c r="AM162" i="23"/>
  <c r="AT162" i="23" s="1"/>
  <c r="W161" i="23" s="1"/>
  <c r="AD161" i="23" s="1"/>
  <c r="AO162" i="23"/>
  <c r="AV162" i="23" s="1"/>
  <c r="Y161" i="23" s="1"/>
  <c r="AF161" i="23" s="1"/>
  <c r="AK162" i="23"/>
  <c r="AR162" i="23" s="1"/>
  <c r="U161" i="23" s="1"/>
  <c r="AB161" i="23" s="1"/>
  <c r="Z161" i="23"/>
  <c r="AG161" i="23" s="1"/>
  <c r="AA161" i="23"/>
  <c r="AH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AL161" i="23" s="1"/>
  <c r="AS161" i="23" s="1"/>
  <c r="V160" i="23" s="1"/>
  <c r="AC160" i="23" s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AQ161" i="23" l="1"/>
  <c r="AX161" i="23" s="1"/>
  <c r="AN161" i="23"/>
  <c r="AU161" i="23" s="1"/>
  <c r="X160" i="23" s="1"/>
  <c r="AE160" i="23" s="1"/>
  <c r="AM161" i="23"/>
  <c r="AT161" i="23" s="1"/>
  <c r="W160" i="23" s="1"/>
  <c r="AD160" i="23" s="1"/>
  <c r="AP161" i="23"/>
  <c r="AW161" i="23" s="1"/>
  <c r="Z160" i="23" s="1"/>
  <c r="AG160" i="23" s="1"/>
  <c r="AO161" i="23"/>
  <c r="AV161" i="23" s="1"/>
  <c r="Y160" i="23" s="1"/>
  <c r="AF160" i="23" s="1"/>
  <c r="AK161" i="23"/>
  <c r="AR161" i="23" s="1"/>
  <c r="U160" i="23" s="1"/>
  <c r="AB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AK160" i="23"/>
  <c r="AR160" i="23" s="1"/>
  <c r="U159" i="23" s="1"/>
  <c r="AB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N160" i="23" l="1"/>
  <c r="AU160" i="23" s="1"/>
  <c r="X159" i="23" s="1"/>
  <c r="AE159" i="23" s="1"/>
  <c r="AL160" i="23"/>
  <c r="AS160" i="23" s="1"/>
  <c r="V159" i="23" s="1"/>
  <c r="AC159" i="23" s="1"/>
  <c r="AO160" i="23"/>
  <c r="AV160" i="23" s="1"/>
  <c r="Y159" i="23" s="1"/>
  <c r="AF159" i="23" s="1"/>
  <c r="AP160" i="23"/>
  <c r="AW160" i="23" s="1"/>
  <c r="Z159" i="23" s="1"/>
  <c r="AG159" i="23" s="1"/>
  <c r="AM160" i="23"/>
  <c r="AT160" i="23" s="1"/>
  <c r="W159" i="23" s="1"/>
  <c r="AD159" i="23" s="1"/>
  <c r="AQ160" i="23"/>
  <c r="AX160" i="23" s="1"/>
  <c r="AA159" i="23" s="1"/>
  <c r="AH159" i="23" s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AI159" i="23" l="1"/>
  <c r="AP159" i="23"/>
  <c r="AW159" i="23" s="1"/>
  <c r="Z158" i="23" s="1"/>
  <c r="AG158" i="23" s="1"/>
  <c r="AO159" i="23"/>
  <c r="AV159" i="23" s="1"/>
  <c r="AQ159" i="23"/>
  <c r="AX159" i="23" s="1"/>
  <c r="AA158" i="23" s="1"/>
  <c r="AH158" i="23" s="1"/>
  <c r="AL159" i="23"/>
  <c r="AS159" i="23" s="1"/>
  <c r="V158" i="23" s="1"/>
  <c r="AC158" i="23" s="1"/>
  <c r="AM159" i="23"/>
  <c r="AT159" i="23" s="1"/>
  <c r="W158" i="23" s="1"/>
  <c r="AD158" i="23" s="1"/>
  <c r="AN159" i="23"/>
  <c r="AU159" i="23" s="1"/>
  <c r="X158" i="23" s="1"/>
  <c r="AE158" i="23" s="1"/>
  <c r="Y158" i="23"/>
  <c r="AF158" i="23" s="1"/>
  <c r="AK159" i="23"/>
  <c r="AR159" i="23" s="1"/>
  <c r="U158" i="23" s="1"/>
  <c r="AB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AP158" i="23" l="1"/>
  <c r="AW158" i="23" s="1"/>
  <c r="Z157" i="23" s="1"/>
  <c r="AG157" i="23" s="1"/>
  <c r="AI158" i="23"/>
  <c r="AO158" i="23" s="1"/>
  <c r="AV158" i="23" s="1"/>
  <c r="Y157" i="23" s="1"/>
  <c r="AF157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AM158" i="23" l="1"/>
  <c r="AT158" i="23" s="1"/>
  <c r="W157" i="23" s="1"/>
  <c r="AD157" i="23" s="1"/>
  <c r="AK158" i="23"/>
  <c r="AR158" i="23" s="1"/>
  <c r="U157" i="23" s="1"/>
  <c r="AB157" i="23" s="1"/>
  <c r="AL158" i="23"/>
  <c r="AS158" i="23" s="1"/>
  <c r="V157" i="23" s="1"/>
  <c r="AC157" i="23" s="1"/>
  <c r="AQ158" i="23"/>
  <c r="AX158" i="23" s="1"/>
  <c r="AA157" i="23" s="1"/>
  <c r="AH157" i="23" s="1"/>
  <c r="AN158" i="23"/>
  <c r="AU158" i="23" s="1"/>
  <c r="X157" i="23" s="1"/>
  <c r="AE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AI157" i="23" l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K157" i="23" l="1"/>
  <c r="AR157" i="23" s="1"/>
  <c r="AL157" i="23"/>
  <c r="AS157" i="23" s="1"/>
  <c r="V156" i="23" s="1"/>
  <c r="AC156" i="23" s="1"/>
  <c r="AO157" i="23"/>
  <c r="AV157" i="23" s="1"/>
  <c r="Y156" i="23" s="1"/>
  <c r="AF156" i="23" s="1"/>
  <c r="AP157" i="23"/>
  <c r="AW157" i="23" s="1"/>
  <c r="Z156" i="23" s="1"/>
  <c r="AG156" i="23" s="1"/>
  <c r="AM157" i="23"/>
  <c r="AT157" i="23" s="1"/>
  <c r="W156" i="23" s="1"/>
  <c r="AD156" i="23" s="1"/>
  <c r="AQ157" i="23"/>
  <c r="AX157" i="23" s="1"/>
  <c r="AA156" i="23" s="1"/>
  <c r="AH156" i="23" s="1"/>
  <c r="AN157" i="23"/>
  <c r="AU157" i="23" s="1"/>
  <c r="X156" i="23" s="1"/>
  <c r="AE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AM156" i="23" l="1"/>
  <c r="AT156" i="23" s="1"/>
  <c r="W155" i="23" s="1"/>
  <c r="AD155" i="23" s="1"/>
  <c r="AI156" i="23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AK156" i="23" l="1"/>
  <c r="AR156" i="23" s="1"/>
  <c r="AL156" i="23"/>
  <c r="AS156" i="23" s="1"/>
  <c r="V155" i="23" s="1"/>
  <c r="AC155" i="23" s="1"/>
  <c r="AO156" i="23"/>
  <c r="AV156" i="23" s="1"/>
  <c r="Y155" i="23" s="1"/>
  <c r="AF155" i="23" s="1"/>
  <c r="AQ156" i="23"/>
  <c r="AX156" i="23" s="1"/>
  <c r="AA155" i="23" s="1"/>
  <c r="AH155" i="23" s="1"/>
  <c r="AN156" i="23"/>
  <c r="AU156" i="23" s="1"/>
  <c r="X155" i="23" s="1"/>
  <c r="AE155" i="23" s="1"/>
  <c r="AP156" i="23"/>
  <c r="AW156" i="23" s="1"/>
  <c r="Z155" i="23" s="1"/>
  <c r="AG155" i="23" s="1"/>
  <c r="U155" i="23"/>
  <c r="AB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AI155" i="23" l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E53" i="4"/>
  <c r="AC53" i="4" s="1"/>
  <c r="H45" i="13"/>
  <c r="AN155" i="23" l="1"/>
  <c r="AU155" i="23" s="1"/>
  <c r="X154" i="23" s="1"/>
  <c r="AE154" i="23" s="1"/>
  <c r="AJ155" i="23"/>
  <c r="AK155" i="23"/>
  <c r="AR155" i="23" s="1"/>
  <c r="U154" i="23" s="1"/>
  <c r="AB154" i="23" s="1"/>
  <c r="AL155" i="23"/>
  <c r="AS155" i="23" s="1"/>
  <c r="V154" i="23" s="1"/>
  <c r="AC154" i="23" s="1"/>
  <c r="AM155" i="23"/>
  <c r="AT155" i="23" s="1"/>
  <c r="W154" i="23" s="1"/>
  <c r="AD154" i="23" s="1"/>
  <c r="AO155" i="23"/>
  <c r="AV155" i="23" s="1"/>
  <c r="Y154" i="23" s="1"/>
  <c r="AF154" i="23" s="1"/>
  <c r="AQ155" i="23"/>
  <c r="AX155" i="23" s="1"/>
  <c r="AA154" i="23" s="1"/>
  <c r="AH154" i="23" s="1"/>
  <c r="AP155" i="23"/>
  <c r="AW155" i="23" s="1"/>
  <c r="Z154" i="23" s="1"/>
  <c r="AG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AN154" i="23" l="1"/>
  <c r="AU154" i="23" s="1"/>
  <c r="X153" i="23" s="1"/>
  <c r="AE153" i="23" s="1"/>
  <c r="AJ154" i="23"/>
  <c r="AO154" i="23"/>
  <c r="AV154" i="23" s="1"/>
  <c r="Y153" i="23" s="1"/>
  <c r="AF153" i="23" s="1"/>
  <c r="AL154" i="23"/>
  <c r="AS154" i="23" s="1"/>
  <c r="V153" i="23" s="1"/>
  <c r="AC153" i="23" s="1"/>
  <c r="AP154" i="23"/>
  <c r="AW154" i="23" s="1"/>
  <c r="Z153" i="23" s="1"/>
  <c r="AG153" i="23" s="1"/>
  <c r="AM154" i="23"/>
  <c r="AT154" i="23" s="1"/>
  <c r="W153" i="23" s="1"/>
  <c r="AD153" i="23" s="1"/>
  <c r="AQ154" i="23"/>
  <c r="AX154" i="23" s="1"/>
  <c r="AA153" i="23" s="1"/>
  <c r="AH153" i="23" s="1"/>
  <c r="AK154" i="23"/>
  <c r="AR154" i="23" s="1"/>
  <c r="U153" i="23" s="1"/>
  <c r="AB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AP153" i="23" s="1"/>
  <c r="AW153" i="23" s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AQ153" i="23" l="1"/>
  <c r="AX153" i="23" s="1"/>
  <c r="AO153" i="23"/>
  <c r="AV153" i="23" s="1"/>
  <c r="Y152" i="23" s="1"/>
  <c r="AF152" i="23" s="1"/>
  <c r="AN153" i="23"/>
  <c r="AU153" i="23" s="1"/>
  <c r="X152" i="23" s="1"/>
  <c r="AE152" i="23" s="1"/>
  <c r="AL153" i="23"/>
  <c r="AS153" i="23" s="1"/>
  <c r="V152" i="23" s="1"/>
  <c r="AC152" i="23" s="1"/>
  <c r="AM153" i="23"/>
  <c r="AT153" i="23" s="1"/>
  <c r="W152" i="23" s="1"/>
  <c r="AD152" i="23" s="1"/>
  <c r="AK153" i="23"/>
  <c r="AR153" i="23" s="1"/>
  <c r="U152" i="23" s="1"/>
  <c r="AB152" i="23" s="1"/>
  <c r="Z152" i="23"/>
  <c r="AG152" i="23" s="1"/>
  <c r="AA152" i="23"/>
  <c r="AH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L152" i="23" l="1"/>
  <c r="AS152" i="23" s="1"/>
  <c r="V151" i="23" s="1"/>
  <c r="AC151" i="23" s="1"/>
  <c r="AI152" i="23"/>
  <c r="AQ152" i="23" s="1"/>
  <c r="AX152" i="23" s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AO152" i="23" l="1"/>
  <c r="AV152" i="23" s="1"/>
  <c r="AM152" i="23"/>
  <c r="AT152" i="23" s="1"/>
  <c r="W151" i="23" s="1"/>
  <c r="AD151" i="23" s="1"/>
  <c r="AN152" i="23"/>
  <c r="AU152" i="23" s="1"/>
  <c r="X151" i="23" s="1"/>
  <c r="AE151" i="23" s="1"/>
  <c r="AP152" i="23"/>
  <c r="AW152" i="23" s="1"/>
  <c r="Z151" i="23" s="1"/>
  <c r="AG151" i="23" s="1"/>
  <c r="Y151" i="23"/>
  <c r="AF151" i="23" s="1"/>
  <c r="AK152" i="23"/>
  <c r="AR152" i="23" s="1"/>
  <c r="AA151" i="23"/>
  <c r="AH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 s="1"/>
  <c r="AL151" i="23" s="1"/>
  <c r="AS151" i="23" s="1"/>
  <c r="V150" i="23" s="1"/>
  <c r="AC150" i="23" s="1"/>
  <c r="T89" i="15"/>
  <c r="W88" i="15"/>
  <c r="C85" i="15"/>
  <c r="F84" i="15"/>
  <c r="X45" i="4"/>
  <c r="M46" i="4" s="1"/>
  <c r="P46" i="4" s="1"/>
  <c r="S46" i="4" s="1"/>
  <c r="W45" i="4"/>
  <c r="W20" i="4"/>
  <c r="S21" i="4"/>
  <c r="AQ151" i="23" l="1"/>
  <c r="AX151" i="23" s="1"/>
  <c r="AA150" i="23" s="1"/>
  <c r="AH150" i="23" s="1"/>
  <c r="AM151" i="23"/>
  <c r="AT151" i="23" s="1"/>
  <c r="W150" i="23" s="1"/>
  <c r="AD150" i="23" s="1"/>
  <c r="AN151" i="23"/>
  <c r="AU151" i="23" s="1"/>
  <c r="X150" i="23" s="1"/>
  <c r="AE150" i="23" s="1"/>
  <c r="AO151" i="23"/>
  <c r="AV151" i="23" s="1"/>
  <c r="Y150" i="23" s="1"/>
  <c r="AF150" i="23" s="1"/>
  <c r="AP151" i="23"/>
  <c r="AW151" i="23" s="1"/>
  <c r="Z150" i="23" s="1"/>
  <c r="AG150" i="23" s="1"/>
  <c r="AK151" i="23"/>
  <c r="AR151" i="23" s="1"/>
  <c r="U150" i="23" s="1"/>
  <c r="AB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AN150" i="23" l="1"/>
  <c r="AU150" i="23" s="1"/>
  <c r="X149" i="23" s="1"/>
  <c r="AE149" i="23" s="1"/>
  <c r="AJ150" i="23"/>
  <c r="AQ150" i="23"/>
  <c r="AX150" i="23" s="1"/>
  <c r="AP150" i="23"/>
  <c r="AW150" i="23" s="1"/>
  <c r="Z149" i="23" s="1"/>
  <c r="AG149" i="23" s="1"/>
  <c r="AM150" i="23"/>
  <c r="AT150" i="23" s="1"/>
  <c r="W149" i="23" s="1"/>
  <c r="AD149" i="23" s="1"/>
  <c r="AL150" i="23"/>
  <c r="AS150" i="23" s="1"/>
  <c r="V149" i="23" s="1"/>
  <c r="AC149" i="23" s="1"/>
  <c r="AO150" i="23"/>
  <c r="AV150" i="23" s="1"/>
  <c r="Y149" i="23" s="1"/>
  <c r="AF149" i="23" s="1"/>
  <c r="AK150" i="23"/>
  <c r="AR150" i="23" s="1"/>
  <c r="U149" i="23" s="1"/>
  <c r="AB149" i="23" s="1"/>
  <c r="AA149" i="23"/>
  <c r="AH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AN149" i="23" s="1"/>
  <c r="AU149" i="23" s="1"/>
  <c r="X148" i="23" s="1"/>
  <c r="AE148" i="23" s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AL149" i="23" l="1"/>
  <c r="AS149" i="23" s="1"/>
  <c r="V148" i="23" s="1"/>
  <c r="AC148" i="23" s="1"/>
  <c r="AQ149" i="23"/>
  <c r="AX149" i="23" s="1"/>
  <c r="AP149" i="23"/>
  <c r="AW149" i="23" s="1"/>
  <c r="Z148" i="23" s="1"/>
  <c r="AG148" i="23" s="1"/>
  <c r="AM149" i="23"/>
  <c r="AT149" i="23" s="1"/>
  <c r="W148" i="23" s="1"/>
  <c r="AD148" i="23" s="1"/>
  <c r="AO149" i="23"/>
  <c r="AV149" i="23" s="1"/>
  <c r="Y148" i="23" s="1"/>
  <c r="AF148" i="23" s="1"/>
  <c r="AK149" i="23"/>
  <c r="AR149" i="23" s="1"/>
  <c r="U148" i="23" s="1"/>
  <c r="AB148" i="23" s="1"/>
  <c r="AA148" i="23"/>
  <c r="AH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Q148" i="23" l="1"/>
  <c r="AX148" i="23" s="1"/>
  <c r="AI148" i="23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AM148" i="23" l="1"/>
  <c r="AT148" i="23" s="1"/>
  <c r="W147" i="23" s="1"/>
  <c r="AD147" i="23" s="1"/>
  <c r="AJ148" i="23"/>
  <c r="AP148" i="23"/>
  <c r="AW148" i="23" s="1"/>
  <c r="Z147" i="23" s="1"/>
  <c r="AG147" i="23" s="1"/>
  <c r="AL148" i="23"/>
  <c r="AS148" i="23" s="1"/>
  <c r="V147" i="23" s="1"/>
  <c r="AC147" i="23" s="1"/>
  <c r="AN148" i="23"/>
  <c r="AU148" i="23" s="1"/>
  <c r="X147" i="23" s="1"/>
  <c r="AE147" i="23" s="1"/>
  <c r="AO148" i="23"/>
  <c r="AV148" i="23" s="1"/>
  <c r="Y147" i="23" s="1"/>
  <c r="AF147" i="23" s="1"/>
  <c r="AK148" i="23"/>
  <c r="AR148" i="23" s="1"/>
  <c r="U147" i="23" s="1"/>
  <c r="AB147" i="23" s="1"/>
  <c r="AA147" i="23"/>
  <c r="AH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N147" i="23" l="1"/>
  <c r="AU147" i="23" s="1"/>
  <c r="X146" i="23" s="1"/>
  <c r="AE146" i="23" s="1"/>
  <c r="AQ147" i="23"/>
  <c r="AX147" i="23" s="1"/>
  <c r="AI147" i="23"/>
  <c r="AM147" i="23" s="1"/>
  <c r="AT147" i="23" s="1"/>
  <c r="W146" i="23" s="1"/>
  <c r="AD146" i="23" s="1"/>
  <c r="T97" i="15"/>
  <c r="W96" i="15"/>
  <c r="C93" i="15"/>
  <c r="F92" i="15"/>
  <c r="X49" i="4"/>
  <c r="M50" i="4" s="1"/>
  <c r="P50" i="4" s="1"/>
  <c r="S50" i="4" s="1"/>
  <c r="W49" i="4"/>
  <c r="W24" i="4"/>
  <c r="S25" i="4"/>
  <c r="AP147" i="23" l="1"/>
  <c r="AW147" i="23" s="1"/>
  <c r="Z146" i="23" s="1"/>
  <c r="AG146" i="23" s="1"/>
  <c r="AO147" i="23"/>
  <c r="AV147" i="23" s="1"/>
  <c r="Y146" i="23" s="1"/>
  <c r="AF146" i="23" s="1"/>
  <c r="AL147" i="23"/>
  <c r="AS147" i="23" s="1"/>
  <c r="V146" i="23" s="1"/>
  <c r="AC146" i="23" s="1"/>
  <c r="AK147" i="23"/>
  <c r="AR147" i="23" s="1"/>
  <c r="AA146" i="23"/>
  <c r="AH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AO146" i="23" l="1"/>
  <c r="AV146" i="23" s="1"/>
  <c r="U146" i="23"/>
  <c r="AB146" i="23" s="1"/>
  <c r="AI146" i="23" s="1"/>
  <c r="AP146" i="23" s="1"/>
  <c r="AW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AQ146" i="23" l="1"/>
  <c r="AX146" i="23" s="1"/>
  <c r="AN146" i="23"/>
  <c r="AU146" i="23" s="1"/>
  <c r="X145" i="23" s="1"/>
  <c r="AE145" i="23" s="1"/>
  <c r="AM146" i="23"/>
  <c r="AT146" i="23" s="1"/>
  <c r="W145" i="23" s="1"/>
  <c r="AD145" i="23" s="1"/>
  <c r="AL146" i="23"/>
  <c r="AS146" i="23" s="1"/>
  <c r="V145" i="23" s="1"/>
  <c r="AC145" i="23" s="1"/>
  <c r="Y145" i="23"/>
  <c r="AF145" i="23" s="1"/>
  <c r="AK146" i="23"/>
  <c r="AR146" i="23" s="1"/>
  <c r="U145" i="23" s="1"/>
  <c r="AB145" i="23" s="1"/>
  <c r="Z145" i="23"/>
  <c r="AG145" i="23" s="1"/>
  <c r="AA145" i="23"/>
  <c r="AH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M145" i="23" l="1"/>
  <c r="AT145" i="23" s="1"/>
  <c r="W144" i="23" s="1"/>
  <c r="AD144" i="23" s="1"/>
  <c r="AI145" i="23"/>
  <c r="AL145" i="23" s="1"/>
  <c r="AS145" i="23" s="1"/>
  <c r="V144" i="23" s="1"/>
  <c r="AC144" i="23" s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AO145" i="23" l="1"/>
  <c r="AV145" i="23" s="1"/>
  <c r="AQ145" i="23"/>
  <c r="AX145" i="23" s="1"/>
  <c r="AA144" i="23" s="1"/>
  <c r="AH144" i="23" s="1"/>
  <c r="AN145" i="23"/>
  <c r="AU145" i="23" s="1"/>
  <c r="X144" i="23" s="1"/>
  <c r="AE144" i="23" s="1"/>
  <c r="AP145" i="23"/>
  <c r="AW145" i="23" s="1"/>
  <c r="Z144" i="23" s="1"/>
  <c r="AG144" i="23" s="1"/>
  <c r="Y144" i="23"/>
  <c r="AF144" i="23" s="1"/>
  <c r="AK145" i="23"/>
  <c r="AR145" i="23" s="1"/>
  <c r="U144" i="23" s="1"/>
  <c r="AB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AN144" i="23" s="1"/>
  <c r="AU144" i="23" s="1"/>
  <c r="X143" i="23" s="1"/>
  <c r="AE143" i="23" s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AO144" i="23" l="1"/>
  <c r="AV144" i="23" s="1"/>
  <c r="Y143" i="23" s="1"/>
  <c r="AF143" i="23" s="1"/>
  <c r="AP144" i="23"/>
  <c r="AW144" i="23" s="1"/>
  <c r="Z143" i="23" s="1"/>
  <c r="AG143" i="23" s="1"/>
  <c r="AL144" i="23"/>
  <c r="AS144" i="23" s="1"/>
  <c r="V143" i="23" s="1"/>
  <c r="AC143" i="23" s="1"/>
  <c r="AM144" i="23"/>
  <c r="AT144" i="23" s="1"/>
  <c r="W143" i="23" s="1"/>
  <c r="AD143" i="23" s="1"/>
  <c r="AQ144" i="23"/>
  <c r="AX144" i="23" s="1"/>
  <c r="AK144" i="23"/>
  <c r="AR144" i="23" s="1"/>
  <c r="U143" i="23" s="1"/>
  <c r="AB143" i="23" s="1"/>
  <c r="AA143" i="23"/>
  <c r="AH143" i="23" s="1"/>
  <c r="T104" i="15"/>
  <c r="W103" i="15"/>
  <c r="C100" i="15"/>
  <c r="F99" i="15"/>
  <c r="U53" i="4"/>
  <c r="Y53" i="4" s="1"/>
  <c r="T53" i="4"/>
  <c r="P22" i="12"/>
  <c r="V53" i="4"/>
  <c r="Z53" i="4" s="1"/>
  <c r="P19" i="12"/>
  <c r="U28" i="4"/>
  <c r="Y28" i="4" s="1"/>
  <c r="V28" i="4"/>
  <c r="Z28" i="4" s="1"/>
  <c r="X28" i="4"/>
  <c r="AL143" i="23" l="1"/>
  <c r="AS143" i="23" s="1"/>
  <c r="V142" i="23" s="1"/>
  <c r="AC142" i="23" s="1"/>
  <c r="AI143" i="23"/>
  <c r="AN143" i="23" s="1"/>
  <c r="AU143" i="23" s="1"/>
  <c r="X142" i="23" s="1"/>
  <c r="AE142" i="23" s="1"/>
  <c r="T105" i="15"/>
  <c r="W104" i="15"/>
  <c r="C101" i="15"/>
  <c r="F100" i="15"/>
  <c r="X53" i="4"/>
  <c r="W53" i="4"/>
  <c r="W28" i="4"/>
  <c r="AP143" i="23" l="1"/>
  <c r="AW143" i="23" s="1"/>
  <c r="Z142" i="23" s="1"/>
  <c r="AG142" i="23" s="1"/>
  <c r="AM143" i="23"/>
  <c r="AT143" i="23" s="1"/>
  <c r="W142" i="23" s="1"/>
  <c r="AD142" i="23" s="1"/>
  <c r="AO143" i="23"/>
  <c r="AV143" i="23" s="1"/>
  <c r="Y142" i="23" s="1"/>
  <c r="AF142" i="23" s="1"/>
  <c r="AQ143" i="23"/>
  <c r="AX143" i="23" s="1"/>
  <c r="AA142" i="23" s="1"/>
  <c r="AH142" i="23" s="1"/>
  <c r="AK143" i="23"/>
  <c r="AR143" i="23" s="1"/>
  <c r="U142" i="23" s="1"/>
  <c r="AB142" i="23" s="1"/>
  <c r="T106" i="15"/>
  <c r="W105" i="15"/>
  <c r="C102" i="15"/>
  <c r="F101" i="15"/>
  <c r="AM142" i="23" l="1"/>
  <c r="AT142" i="23" s="1"/>
  <c r="W141" i="23" s="1"/>
  <c r="AD141" i="23" s="1"/>
  <c r="AI142" i="23"/>
  <c r="AJ142" i="23" s="1"/>
  <c r="T107" i="15"/>
  <c r="W106" i="15"/>
  <c r="C103" i="15"/>
  <c r="F102" i="15"/>
  <c r="AK142" i="23" l="1"/>
  <c r="AR142" i="23" s="1"/>
  <c r="U141" i="23" s="1"/>
  <c r="AB141" i="23" s="1"/>
  <c r="AL142" i="23"/>
  <c r="AS142" i="23" s="1"/>
  <c r="V141" i="23" s="1"/>
  <c r="AC141" i="23" s="1"/>
  <c r="AN142" i="23"/>
  <c r="AU142" i="23" s="1"/>
  <c r="X141" i="23" s="1"/>
  <c r="AE141" i="23" s="1"/>
  <c r="AP142" i="23"/>
  <c r="AW142" i="23" s="1"/>
  <c r="Z141" i="23" s="1"/>
  <c r="AG141" i="23" s="1"/>
  <c r="AQ142" i="23"/>
  <c r="AX142" i="23" s="1"/>
  <c r="AA141" i="23" s="1"/>
  <c r="AH141" i="23" s="1"/>
  <c r="AO142" i="23"/>
  <c r="AV142" i="23" s="1"/>
  <c r="Y141" i="23" s="1"/>
  <c r="AF141" i="23" s="1"/>
  <c r="T108" i="15"/>
  <c r="W107" i="15"/>
  <c r="C104" i="15"/>
  <c r="F103" i="15"/>
  <c r="AL141" i="23" l="1"/>
  <c r="AS141" i="23" s="1"/>
  <c r="V140" i="23" s="1"/>
  <c r="AC140" i="23" s="1"/>
  <c r="AI141" i="23"/>
  <c r="T109" i="15"/>
  <c r="W108" i="15"/>
  <c r="C105" i="15"/>
  <c r="F104" i="15"/>
  <c r="AM141" i="23" l="1"/>
  <c r="AT141" i="23" s="1"/>
  <c r="W140" i="23" s="1"/>
  <c r="AD140" i="23" s="1"/>
  <c r="AJ141" i="23"/>
  <c r="AO141" i="23"/>
  <c r="AV141" i="23" s="1"/>
  <c r="Y140" i="23" s="1"/>
  <c r="AF140" i="23" s="1"/>
  <c r="AN141" i="23"/>
  <c r="AU141" i="23" s="1"/>
  <c r="X140" i="23" s="1"/>
  <c r="AE140" i="23" s="1"/>
  <c r="AP141" i="23"/>
  <c r="AW141" i="23" s="1"/>
  <c r="Z140" i="23" s="1"/>
  <c r="AG140" i="23" s="1"/>
  <c r="AQ141" i="23"/>
  <c r="AX141" i="23" s="1"/>
  <c r="AA140" i="23" s="1"/>
  <c r="AH140" i="23" s="1"/>
  <c r="AK141" i="23"/>
  <c r="AR141" i="23" s="1"/>
  <c r="U140" i="23" s="1"/>
  <c r="AB140" i="23" s="1"/>
  <c r="T110" i="15"/>
  <c r="W109" i="15"/>
  <c r="C106" i="15"/>
  <c r="F105" i="15"/>
  <c r="AI140" i="23" l="1"/>
  <c r="AN140" i="23" s="1"/>
  <c r="AU140" i="23" s="1"/>
  <c r="X139" i="23" s="1"/>
  <c r="AE139" i="23" s="1"/>
  <c r="T111" i="15"/>
  <c r="W110" i="15"/>
  <c r="C107" i="15"/>
  <c r="F106" i="15"/>
  <c r="AQ140" i="23" l="1"/>
  <c r="AX140" i="23" s="1"/>
  <c r="AA139" i="23" s="1"/>
  <c r="AH139" i="23" s="1"/>
  <c r="AO140" i="23"/>
  <c r="AV140" i="23" s="1"/>
  <c r="Y139" i="23" s="1"/>
  <c r="AF139" i="23" s="1"/>
  <c r="AL140" i="23"/>
  <c r="AS140" i="23" s="1"/>
  <c r="V139" i="23" s="1"/>
  <c r="AC139" i="23" s="1"/>
  <c r="AM140" i="23"/>
  <c r="AT140" i="23" s="1"/>
  <c r="W139" i="23" s="1"/>
  <c r="AD139" i="23" s="1"/>
  <c r="AP140" i="23"/>
  <c r="AW140" i="23" s="1"/>
  <c r="Z139" i="23" s="1"/>
  <c r="AG139" i="23" s="1"/>
  <c r="AK140" i="23"/>
  <c r="AR140" i="23" s="1"/>
  <c r="U139" i="23" s="1"/>
  <c r="AB139" i="23" s="1"/>
  <c r="T112" i="15"/>
  <c r="W111" i="15"/>
  <c r="C108" i="15"/>
  <c r="F107" i="15"/>
  <c r="AI139" i="23" l="1"/>
  <c r="AK139" i="23" s="1"/>
  <c r="AR139" i="23" s="1"/>
  <c r="T113" i="15"/>
  <c r="W112" i="15"/>
  <c r="C109" i="15"/>
  <c r="F108" i="15"/>
  <c r="AO139" i="23" l="1"/>
  <c r="AV139" i="23" s="1"/>
  <c r="Y138" i="23" s="1"/>
  <c r="AF138" i="23" s="1"/>
  <c r="AL139" i="23"/>
  <c r="AS139" i="23" s="1"/>
  <c r="V138" i="23" s="1"/>
  <c r="AC138" i="23" s="1"/>
  <c r="AN139" i="23"/>
  <c r="AU139" i="23" s="1"/>
  <c r="X138" i="23" s="1"/>
  <c r="AE138" i="23" s="1"/>
  <c r="AQ139" i="23"/>
  <c r="AX139" i="23" s="1"/>
  <c r="AA138" i="23" s="1"/>
  <c r="AH138" i="23" s="1"/>
  <c r="AP139" i="23"/>
  <c r="AW139" i="23" s="1"/>
  <c r="Z138" i="23" s="1"/>
  <c r="AG138" i="23" s="1"/>
  <c r="AM139" i="23"/>
  <c r="AT139" i="23" s="1"/>
  <c r="W138" i="23" s="1"/>
  <c r="AD138" i="23" s="1"/>
  <c r="U138" i="23"/>
  <c r="AB138" i="23" s="1"/>
  <c r="T114" i="15"/>
  <c r="W113" i="15"/>
  <c r="C110" i="15"/>
  <c r="F109" i="15"/>
  <c r="AL138" i="23" l="1"/>
  <c r="AS138" i="23" s="1"/>
  <c r="V137" i="23" s="1"/>
  <c r="AC137" i="23" s="1"/>
  <c r="AI138" i="23"/>
  <c r="T115" i="15"/>
  <c r="W114" i="15"/>
  <c r="C111" i="15"/>
  <c r="F110" i="15"/>
  <c r="AO138" i="23" l="1"/>
  <c r="AV138" i="23" s="1"/>
  <c r="AJ138" i="23"/>
  <c r="AM138" i="23"/>
  <c r="AT138" i="23" s="1"/>
  <c r="W137" i="23" s="1"/>
  <c r="AD137" i="23" s="1"/>
  <c r="AN138" i="23"/>
  <c r="AU138" i="23" s="1"/>
  <c r="X137" i="23" s="1"/>
  <c r="AE137" i="23" s="1"/>
  <c r="AP138" i="23"/>
  <c r="AW138" i="23" s="1"/>
  <c r="Z137" i="23" s="1"/>
  <c r="AG137" i="23" s="1"/>
  <c r="AQ138" i="23"/>
  <c r="AX138" i="23" s="1"/>
  <c r="AA137" i="23" s="1"/>
  <c r="AH137" i="23" s="1"/>
  <c r="Y137" i="23"/>
  <c r="AF137" i="23" s="1"/>
  <c r="AK138" i="23"/>
  <c r="AR138" i="23" s="1"/>
  <c r="U137" i="23" s="1"/>
  <c r="AB137" i="23" s="1"/>
  <c r="AC114" i="15"/>
  <c r="T116" i="15"/>
  <c r="W115" i="15"/>
  <c r="C112" i="15"/>
  <c r="F111" i="15"/>
  <c r="AI137" i="23" l="1"/>
  <c r="AN137" i="23" s="1"/>
  <c r="AU137" i="23" s="1"/>
  <c r="X136" i="23" s="1"/>
  <c r="AE136" i="23" s="1"/>
  <c r="AC115" i="15"/>
  <c r="T117" i="15"/>
  <c r="W116" i="15"/>
  <c r="C113" i="15"/>
  <c r="F112" i="15"/>
  <c r="AO137" i="23" l="1"/>
  <c r="AV137" i="23" s="1"/>
  <c r="Y136" i="23" s="1"/>
  <c r="AF136" i="23" s="1"/>
  <c r="AQ137" i="23"/>
  <c r="AX137" i="23" s="1"/>
  <c r="AM137" i="23"/>
  <c r="AT137" i="23" s="1"/>
  <c r="W136" i="23" s="1"/>
  <c r="AD136" i="23" s="1"/>
  <c r="AL137" i="23"/>
  <c r="AS137" i="23" s="1"/>
  <c r="V136" i="23" s="1"/>
  <c r="AC136" i="23" s="1"/>
  <c r="AP137" i="23"/>
  <c r="AW137" i="23" s="1"/>
  <c r="Z136" i="23" s="1"/>
  <c r="AG136" i="23" s="1"/>
  <c r="AK137" i="23"/>
  <c r="AR137" i="23" s="1"/>
  <c r="U136" i="23" s="1"/>
  <c r="AB136" i="23" s="1"/>
  <c r="AA136" i="23"/>
  <c r="AH136" i="23" s="1"/>
  <c r="AC116" i="15"/>
  <c r="T118" i="15"/>
  <c r="W117" i="15"/>
  <c r="X114" i="15"/>
  <c r="Y114" i="15" s="1"/>
  <c r="C114" i="15"/>
  <c r="F113" i="15"/>
  <c r="AI136" i="23" l="1"/>
  <c r="AN136" i="23" s="1"/>
  <c r="AU136" i="23" s="1"/>
  <c r="X135" i="23" s="1"/>
  <c r="AE135" i="23" s="1"/>
  <c r="AC117" i="15"/>
  <c r="T119" i="15"/>
  <c r="W118" i="15"/>
  <c r="AA114" i="15"/>
  <c r="Z114" i="15"/>
  <c r="X115" i="15"/>
  <c r="Y115" i="15" s="1"/>
  <c r="C115" i="15"/>
  <c r="F114" i="15"/>
  <c r="AM136" i="23" l="1"/>
  <c r="AT136" i="23" s="1"/>
  <c r="W135" i="23" s="1"/>
  <c r="AD135" i="23" s="1"/>
  <c r="AQ136" i="23"/>
  <c r="AX136" i="23" s="1"/>
  <c r="AA135" i="23" s="1"/>
  <c r="AH135" i="23" s="1"/>
  <c r="AL136" i="23"/>
  <c r="AS136" i="23" s="1"/>
  <c r="V135" i="23" s="1"/>
  <c r="AC135" i="23" s="1"/>
  <c r="AO136" i="23"/>
  <c r="AV136" i="23" s="1"/>
  <c r="Y135" i="23" s="1"/>
  <c r="AF135" i="23" s="1"/>
  <c r="AP136" i="23"/>
  <c r="AW136" i="23" s="1"/>
  <c r="Z135" i="23" s="1"/>
  <c r="AG135" i="23" s="1"/>
  <c r="AK136" i="23"/>
  <c r="AR136" i="23" s="1"/>
  <c r="U135" i="23" s="1"/>
  <c r="AB135" i="23" s="1"/>
  <c r="AB114" i="15"/>
  <c r="AC118" i="15"/>
  <c r="T120" i="15"/>
  <c r="W119" i="15"/>
  <c r="Z115" i="15"/>
  <c r="AA115" i="15"/>
  <c r="X116" i="15"/>
  <c r="Y116" i="15" s="1"/>
  <c r="F115" i="15"/>
  <c r="C116" i="15"/>
  <c r="AI135" i="23" l="1"/>
  <c r="AO135" i="23" s="1"/>
  <c r="AV135" i="23" s="1"/>
  <c r="Y134" i="23" s="1"/>
  <c r="AF134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AQ135" i="23" l="1"/>
  <c r="AX135" i="23" s="1"/>
  <c r="AK135" i="23"/>
  <c r="AR135" i="23" s="1"/>
  <c r="U134" i="23" s="1"/>
  <c r="AB134" i="23" s="1"/>
  <c r="AL135" i="23"/>
  <c r="AS135" i="23" s="1"/>
  <c r="V134" i="23" s="1"/>
  <c r="AC134" i="23" s="1"/>
  <c r="AM135" i="23"/>
  <c r="AT135" i="23" s="1"/>
  <c r="W134" i="23" s="1"/>
  <c r="AD134" i="23" s="1"/>
  <c r="AN135" i="23"/>
  <c r="AU135" i="23" s="1"/>
  <c r="X134" i="23" s="1"/>
  <c r="AE134" i="23" s="1"/>
  <c r="AP135" i="23"/>
  <c r="AW135" i="23" s="1"/>
  <c r="Z134" i="23" s="1"/>
  <c r="AG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AN134" i="23" l="1"/>
  <c r="AU134" i="23" s="1"/>
  <c r="X133" i="23" s="1"/>
  <c r="AE133" i="23" s="1"/>
  <c r="AI134" i="23"/>
  <c r="AP134" i="23" s="1"/>
  <c r="AW134" i="23" s="1"/>
  <c r="Z133" i="23" s="1"/>
  <c r="AG133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AK134" i="23" l="1"/>
  <c r="AR134" i="23" s="1"/>
  <c r="U133" i="23" s="1"/>
  <c r="AB133" i="23" s="1"/>
  <c r="AL134" i="23"/>
  <c r="AS134" i="23" s="1"/>
  <c r="V133" i="23" s="1"/>
  <c r="AC133" i="23" s="1"/>
  <c r="AO134" i="23"/>
  <c r="AV134" i="23" s="1"/>
  <c r="Y133" i="23" s="1"/>
  <c r="AF133" i="23" s="1"/>
  <c r="AQ134" i="23"/>
  <c r="AX134" i="23" s="1"/>
  <c r="AA133" i="23" s="1"/>
  <c r="AH133" i="23" s="1"/>
  <c r="AM134" i="23"/>
  <c r="AT134" i="23" s="1"/>
  <c r="W133" i="23" s="1"/>
  <c r="AD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AQ133" i="23" l="1"/>
  <c r="AX133" i="23" s="1"/>
  <c r="AI133" i="23"/>
  <c r="AO133" i="23" s="1"/>
  <c r="AV133" i="23" s="1"/>
  <c r="Y132" i="23" s="1"/>
  <c r="AF132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AK133" i="23" l="1"/>
  <c r="AR133" i="23" s="1"/>
  <c r="U132" i="23" s="1"/>
  <c r="AB132" i="23" s="1"/>
  <c r="AL133" i="23"/>
  <c r="AS133" i="23" s="1"/>
  <c r="V132" i="23" s="1"/>
  <c r="AC132" i="23" s="1"/>
  <c r="AP133" i="23"/>
  <c r="AW133" i="23" s="1"/>
  <c r="Z132" i="23" s="1"/>
  <c r="AG132" i="23" s="1"/>
  <c r="AN133" i="23"/>
  <c r="AU133" i="23" s="1"/>
  <c r="X132" i="23" s="1"/>
  <c r="AE132" i="23" s="1"/>
  <c r="AM133" i="23"/>
  <c r="AT133" i="23" s="1"/>
  <c r="W132" i="23" s="1"/>
  <c r="AD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AN132" i="23" l="1"/>
  <c r="AU132" i="23" s="1"/>
  <c r="X131" i="23" s="1"/>
  <c r="AE131" i="23" s="1"/>
  <c r="AI132" i="23"/>
  <c r="AM132" i="23" s="1"/>
  <c r="AT132" i="23" s="1"/>
  <c r="W131" i="23" s="1"/>
  <c r="AD131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AK132" i="23" l="1"/>
  <c r="AR132" i="23" s="1"/>
  <c r="U131" i="23" s="1"/>
  <c r="AB131" i="23" s="1"/>
  <c r="AL132" i="23"/>
  <c r="AS132" i="23" s="1"/>
  <c r="V131" i="23" s="1"/>
  <c r="AC131" i="23" s="1"/>
  <c r="AO132" i="23"/>
  <c r="AV132" i="23" s="1"/>
  <c r="Y131" i="23" s="1"/>
  <c r="AF131" i="23" s="1"/>
  <c r="AQ132" i="23"/>
  <c r="AX132" i="23" s="1"/>
  <c r="AA131" i="23" s="1"/>
  <c r="AH131" i="23" s="1"/>
  <c r="AP132" i="23"/>
  <c r="AW132" i="23" s="1"/>
  <c r="Z131" i="23" s="1"/>
  <c r="AG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AO131" i="23" l="1"/>
  <c r="AV131" i="23" s="1"/>
  <c r="Y130" i="23" s="1"/>
  <c r="AF130" i="23" s="1"/>
  <c r="AI131" i="23"/>
  <c r="AQ131" i="23" s="1"/>
  <c r="AX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AK131" i="23" l="1"/>
  <c r="AR131" i="23" s="1"/>
  <c r="U130" i="23" s="1"/>
  <c r="AB130" i="23" s="1"/>
  <c r="AL131" i="23"/>
  <c r="AS131" i="23" s="1"/>
  <c r="V130" i="23" s="1"/>
  <c r="AC130" i="23" s="1"/>
  <c r="AM131" i="23"/>
  <c r="AT131" i="23" s="1"/>
  <c r="W130" i="23" s="1"/>
  <c r="AD130" i="23" s="1"/>
  <c r="AN131" i="23"/>
  <c r="AU131" i="23" s="1"/>
  <c r="X130" i="23" s="1"/>
  <c r="AE130" i="23" s="1"/>
  <c r="AP131" i="23"/>
  <c r="AW131" i="23" s="1"/>
  <c r="Z130" i="23" s="1"/>
  <c r="AG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AN130" i="23" l="1"/>
  <c r="AU130" i="23" s="1"/>
  <c r="X129" i="23" s="1"/>
  <c r="AE129" i="23" s="1"/>
  <c r="AI130" i="23"/>
  <c r="AP130" i="23" s="1"/>
  <c r="AW130" i="23" s="1"/>
  <c r="Z129" i="23" s="1"/>
  <c r="AG129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AK130" i="23" l="1"/>
  <c r="AR130" i="23" s="1"/>
  <c r="U129" i="23" s="1"/>
  <c r="AB129" i="23" s="1"/>
  <c r="AL130" i="23"/>
  <c r="AS130" i="23" s="1"/>
  <c r="V129" i="23" s="1"/>
  <c r="AC129" i="23" s="1"/>
  <c r="AO130" i="23"/>
  <c r="AV130" i="23" s="1"/>
  <c r="Y129" i="23" s="1"/>
  <c r="AF129" i="23" s="1"/>
  <c r="AQ130" i="23"/>
  <c r="AX130" i="23" s="1"/>
  <c r="AA129" i="23" s="1"/>
  <c r="AH129" i="23" s="1"/>
  <c r="AM130" i="23"/>
  <c r="AT130" i="23" s="1"/>
  <c r="W129" i="23" s="1"/>
  <c r="AD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AL129" i="23" s="1"/>
  <c r="AS129" i="23" s="1"/>
  <c r="V128" i="23" s="1"/>
  <c r="AC128" i="23" s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AO129" i="23" l="1"/>
  <c r="AV129" i="23" s="1"/>
  <c r="Y128" i="23" s="1"/>
  <c r="AF128" i="23" s="1"/>
  <c r="AM129" i="23"/>
  <c r="AT129" i="23" s="1"/>
  <c r="W128" i="23" s="1"/>
  <c r="AD128" i="23" s="1"/>
  <c r="AP129" i="23"/>
  <c r="AW129" i="23" s="1"/>
  <c r="Z128" i="23" s="1"/>
  <c r="AG128" i="23" s="1"/>
  <c r="AN129" i="23"/>
  <c r="AU129" i="23" s="1"/>
  <c r="X128" i="23" s="1"/>
  <c r="AE128" i="23" s="1"/>
  <c r="AQ129" i="23"/>
  <c r="AX129" i="23" s="1"/>
  <c r="AA128" i="23" s="1"/>
  <c r="AH128" i="23" s="1"/>
  <c r="AK129" i="23"/>
  <c r="AR129" i="23" s="1"/>
  <c r="U128" i="23" s="1"/>
  <c r="AB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AP128" i="23" l="1"/>
  <c r="AW128" i="23" s="1"/>
  <c r="AJ128" i="23"/>
  <c r="AO128" i="23"/>
  <c r="AV128" i="23" s="1"/>
  <c r="Y127" i="23" s="1"/>
  <c r="AF127" i="23" s="1"/>
  <c r="AQ128" i="23"/>
  <c r="AX128" i="23" s="1"/>
  <c r="AA127" i="23" s="1"/>
  <c r="AH127" i="23" s="1"/>
  <c r="AL128" i="23"/>
  <c r="AS128" i="23" s="1"/>
  <c r="V127" i="23" s="1"/>
  <c r="AC127" i="23" s="1"/>
  <c r="AM128" i="23"/>
  <c r="AT128" i="23" s="1"/>
  <c r="W127" i="23" s="1"/>
  <c r="AD127" i="23" s="1"/>
  <c r="AN128" i="23"/>
  <c r="AU128" i="23" s="1"/>
  <c r="X127" i="23" s="1"/>
  <c r="AE127" i="23" s="1"/>
  <c r="AK128" i="23"/>
  <c r="AR128" i="23" s="1"/>
  <c r="U127" i="23" s="1"/>
  <c r="AB127" i="23" s="1"/>
  <c r="Z127" i="23"/>
  <c r="AG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AO127" i="23" s="1"/>
  <c r="AV127" i="23" s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AM127" i="23" l="1"/>
  <c r="AT127" i="23" s="1"/>
  <c r="W126" i="23" s="1"/>
  <c r="AD126" i="23" s="1"/>
  <c r="AP127" i="23"/>
  <c r="AW127" i="23" s="1"/>
  <c r="Z126" i="23" s="1"/>
  <c r="AG126" i="23" s="1"/>
  <c r="AN127" i="23"/>
  <c r="AU127" i="23" s="1"/>
  <c r="X126" i="23" s="1"/>
  <c r="AE126" i="23" s="1"/>
  <c r="AL127" i="23"/>
  <c r="AS127" i="23" s="1"/>
  <c r="V126" i="23" s="1"/>
  <c r="AC126" i="23" s="1"/>
  <c r="AQ127" i="23"/>
  <c r="AX127" i="23" s="1"/>
  <c r="AA126" i="23" s="1"/>
  <c r="AH126" i="23" s="1"/>
  <c r="Y126" i="23"/>
  <c r="AF126" i="23" s="1"/>
  <c r="AK127" i="23"/>
  <c r="AR127" i="23" s="1"/>
  <c r="U126" i="23" s="1"/>
  <c r="AB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L126" i="23" l="1"/>
  <c r="AS126" i="23" s="1"/>
  <c r="V125" i="23" s="1"/>
  <c r="AC125" i="23" s="1"/>
  <c r="AI126" i="23"/>
  <c r="AM126" i="23" s="1"/>
  <c r="AT126" i="23" s="1"/>
  <c r="W125" i="23" s="1"/>
  <c r="AD125" i="23" s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AP126" i="23" l="1"/>
  <c r="AW126" i="23" s="1"/>
  <c r="Z125" i="23" s="1"/>
  <c r="AG125" i="23" s="1"/>
  <c r="AN126" i="23"/>
  <c r="AU126" i="23" s="1"/>
  <c r="X125" i="23" s="1"/>
  <c r="AE125" i="23" s="1"/>
  <c r="AO126" i="23"/>
  <c r="AV126" i="23" s="1"/>
  <c r="Y125" i="23" s="1"/>
  <c r="AF125" i="23" s="1"/>
  <c r="AQ126" i="23"/>
  <c r="AX126" i="23" s="1"/>
  <c r="AA125" i="23" s="1"/>
  <c r="AH125" i="23" s="1"/>
  <c r="AK126" i="23"/>
  <c r="AR126" i="23" s="1"/>
  <c r="U125" i="23" s="1"/>
  <c r="AB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AP125" i="23" s="1"/>
  <c r="AW125" i="23" s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AQ125" i="23" l="1"/>
  <c r="AX125" i="23" s="1"/>
  <c r="AN125" i="23"/>
  <c r="AU125" i="23" s="1"/>
  <c r="X124" i="23" s="1"/>
  <c r="AE124" i="23" s="1"/>
  <c r="AL125" i="23"/>
  <c r="AS125" i="23" s="1"/>
  <c r="V124" i="23" s="1"/>
  <c r="AC124" i="23" s="1"/>
  <c r="AM125" i="23"/>
  <c r="AT125" i="23" s="1"/>
  <c r="W124" i="23" s="1"/>
  <c r="AD124" i="23" s="1"/>
  <c r="AO125" i="23"/>
  <c r="AV125" i="23" s="1"/>
  <c r="Y124" i="23" s="1"/>
  <c r="AF124" i="23" s="1"/>
  <c r="AK125" i="23"/>
  <c r="AR125" i="23" s="1"/>
  <c r="U124" i="23" s="1"/>
  <c r="AB124" i="23" s="1"/>
  <c r="Z124" i="23"/>
  <c r="AG124" i="23" s="1"/>
  <c r="AA124" i="23"/>
  <c r="AH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AO124" i="23" s="1"/>
  <c r="AV124" i="23" s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AP124" i="23" l="1"/>
  <c r="AW124" i="23" s="1"/>
  <c r="AM124" i="23"/>
  <c r="AT124" i="23" s="1"/>
  <c r="W123" i="23" s="1"/>
  <c r="AD123" i="23" s="1"/>
  <c r="AQ124" i="23"/>
  <c r="AX124" i="23" s="1"/>
  <c r="AN124" i="23"/>
  <c r="AU124" i="23" s="1"/>
  <c r="X123" i="23" s="1"/>
  <c r="AE123" i="23" s="1"/>
  <c r="AL124" i="23"/>
  <c r="AS124" i="23" s="1"/>
  <c r="V123" i="23" s="1"/>
  <c r="AC123" i="23" s="1"/>
  <c r="Y123" i="23"/>
  <c r="AF123" i="23" s="1"/>
  <c r="AK124" i="23"/>
  <c r="AR124" i="23" s="1"/>
  <c r="U123" i="23" s="1"/>
  <c r="AB123" i="23" s="1"/>
  <c r="Z123" i="23"/>
  <c r="AG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AK123" i="23" l="1"/>
  <c r="AR123" i="23" s="1"/>
  <c r="U122" i="23" s="1"/>
  <c r="AB122" i="23" s="1"/>
  <c r="AM123" i="23"/>
  <c r="AT123" i="23" s="1"/>
  <c r="W122" i="23" s="1"/>
  <c r="AD122" i="23" s="1"/>
  <c r="AL123" i="23"/>
  <c r="AS123" i="23" s="1"/>
  <c r="V122" i="23" s="1"/>
  <c r="AC122" i="23" s="1"/>
  <c r="AN123" i="23"/>
  <c r="AU123" i="23" s="1"/>
  <c r="X122" i="23" s="1"/>
  <c r="AE122" i="23" s="1"/>
  <c r="AP123" i="23"/>
  <c r="AW123" i="23" s="1"/>
  <c r="Z122" i="23" s="1"/>
  <c r="AG122" i="23" s="1"/>
  <c r="AO123" i="23"/>
  <c r="AV123" i="23" s="1"/>
  <c r="Y122" i="23" s="1"/>
  <c r="AF122" i="23" s="1"/>
  <c r="AQ123" i="23"/>
  <c r="AX123" i="23" s="1"/>
  <c r="AA122" i="23" s="1"/>
  <c r="AH122" i="23" s="1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AI122" i="23" l="1"/>
  <c r="AL122" i="23" s="1"/>
  <c r="AS122" i="23" s="1"/>
  <c r="V121" i="23" s="1"/>
  <c r="AC121" i="23" s="1"/>
  <c r="AN122" i="23"/>
  <c r="AU122" i="23" s="1"/>
  <c r="X121" i="23" s="1"/>
  <c r="AE121" i="23" s="1"/>
  <c r="AO122" i="23"/>
  <c r="AV122" i="23" s="1"/>
  <c r="Y121" i="23" s="1"/>
  <c r="AF121" i="23" s="1"/>
  <c r="AM122" i="23"/>
  <c r="AT122" i="23" s="1"/>
  <c r="W121" i="23" s="1"/>
  <c r="AD121" i="23" s="1"/>
  <c r="AQ122" i="23"/>
  <c r="AX122" i="23" s="1"/>
  <c r="AA121" i="23" s="1"/>
  <c r="AH121" i="23" s="1"/>
  <c r="AP122" i="23"/>
  <c r="AW122" i="23" s="1"/>
  <c r="Z121" i="23" s="1"/>
  <c r="AG121" i="23" s="1"/>
  <c r="AK122" i="23"/>
  <c r="AR122" i="23" s="1"/>
  <c r="U121" i="23" s="1"/>
  <c r="AB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AO121" i="23" s="1"/>
  <c r="AV121" i="23" s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AQ121" i="23" l="1"/>
  <c r="AX121" i="23" s="1"/>
  <c r="AP121" i="23"/>
  <c r="AW121" i="23" s="1"/>
  <c r="AN121" i="23"/>
  <c r="AU121" i="23" s="1"/>
  <c r="X120" i="23" s="1"/>
  <c r="AE120" i="23" s="1"/>
  <c r="AL121" i="23"/>
  <c r="AS121" i="23" s="1"/>
  <c r="V120" i="23" s="1"/>
  <c r="AC120" i="23" s="1"/>
  <c r="AM121" i="23"/>
  <c r="AT121" i="23" s="1"/>
  <c r="W120" i="23" s="1"/>
  <c r="AD120" i="23" s="1"/>
  <c r="Y120" i="23"/>
  <c r="AF120" i="23" s="1"/>
  <c r="AK121" i="23"/>
  <c r="AR121" i="23" s="1"/>
  <c r="U120" i="23" s="1"/>
  <c r="AB120" i="23" s="1"/>
  <c r="Z120" i="23"/>
  <c r="AG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AI120" i="23" l="1"/>
  <c r="AM120" i="23" s="1"/>
  <c r="AT120" i="23" s="1"/>
  <c r="W119" i="23" s="1"/>
  <c r="AD119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AN120" i="23" l="1"/>
  <c r="AU120" i="23" s="1"/>
  <c r="X119" i="23" s="1"/>
  <c r="AE119" i="23" s="1"/>
  <c r="AP120" i="23"/>
  <c r="AW120" i="23" s="1"/>
  <c r="Z119" i="23" s="1"/>
  <c r="AG119" i="23" s="1"/>
  <c r="AK120" i="23"/>
  <c r="AR120" i="23" s="1"/>
  <c r="U119" i="23" s="1"/>
  <c r="AB119" i="23" s="1"/>
  <c r="AL120" i="23"/>
  <c r="AS120" i="23" s="1"/>
  <c r="V119" i="23" s="1"/>
  <c r="AC119" i="23" s="1"/>
  <c r="AQ120" i="23"/>
  <c r="AX120" i="23" s="1"/>
  <c r="AA119" i="23" s="1"/>
  <c r="AH119" i="23" s="1"/>
  <c r="AO120" i="23"/>
  <c r="AV120" i="23" s="1"/>
  <c r="Y119" i="23" s="1"/>
  <c r="AF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AL119" i="23" l="1"/>
  <c r="AS119" i="23" s="1"/>
  <c r="V118" i="23" s="1"/>
  <c r="AC118" i="23" s="1"/>
  <c r="AI119" i="23"/>
  <c r="AQ119" i="23" s="1"/>
  <c r="AX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AK119" i="23" l="1"/>
  <c r="AR119" i="23" s="1"/>
  <c r="U118" i="23" s="1"/>
  <c r="AB118" i="23" s="1"/>
  <c r="AM119" i="23"/>
  <c r="AT119" i="23" s="1"/>
  <c r="W118" i="23" s="1"/>
  <c r="AD118" i="23" s="1"/>
  <c r="AP119" i="23"/>
  <c r="AW119" i="23" s="1"/>
  <c r="Z118" i="23" s="1"/>
  <c r="AG118" i="23" s="1"/>
  <c r="AN119" i="23"/>
  <c r="AU119" i="23" s="1"/>
  <c r="X118" i="23" s="1"/>
  <c r="AE118" i="23" s="1"/>
  <c r="AO119" i="23"/>
  <c r="AV119" i="23" s="1"/>
  <c r="Y118" i="23" s="1"/>
  <c r="AF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AI118" i="23" l="1"/>
  <c r="AP118" i="23" s="1"/>
  <c r="AW118" i="23" s="1"/>
  <c r="Z117" i="23" s="1"/>
  <c r="AG117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O118" i="23" l="1"/>
  <c r="AV118" i="23" s="1"/>
  <c r="Y117" i="23" s="1"/>
  <c r="AF117" i="23" s="1"/>
  <c r="AM118" i="23"/>
  <c r="AT118" i="23" s="1"/>
  <c r="W117" i="23" s="1"/>
  <c r="AD117" i="23" s="1"/>
  <c r="AK118" i="23"/>
  <c r="AR118" i="23" s="1"/>
  <c r="U117" i="23" s="1"/>
  <c r="AB117" i="23" s="1"/>
  <c r="AL118" i="23"/>
  <c r="AS118" i="23" s="1"/>
  <c r="V117" i="23" s="1"/>
  <c r="AC117" i="23" s="1"/>
  <c r="AQ118" i="23"/>
  <c r="AX118" i="23" s="1"/>
  <c r="AA117" i="23" s="1"/>
  <c r="AH117" i="23" s="1"/>
  <c r="AN118" i="23"/>
  <c r="AU118" i="23" s="1"/>
  <c r="X117" i="23" s="1"/>
  <c r="AE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AI117" i="23" l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AK117" i="23" l="1"/>
  <c r="AR117" i="23" s="1"/>
  <c r="AL117" i="23"/>
  <c r="AS117" i="23" s="1"/>
  <c r="V116" i="23" s="1"/>
  <c r="AC116" i="23" s="1"/>
  <c r="AP117" i="23"/>
  <c r="AW117" i="23" s="1"/>
  <c r="Z116" i="23" s="1"/>
  <c r="AG116" i="23" s="1"/>
  <c r="AO117" i="23"/>
  <c r="AV117" i="23" s="1"/>
  <c r="Y116" i="23" s="1"/>
  <c r="AF116" i="23" s="1"/>
  <c r="AM117" i="23"/>
  <c r="AT117" i="23" s="1"/>
  <c r="W116" i="23" s="1"/>
  <c r="AD116" i="23" s="1"/>
  <c r="AQ117" i="23"/>
  <c r="AX117" i="23" s="1"/>
  <c r="AA116" i="23" s="1"/>
  <c r="AH116" i="23" s="1"/>
  <c r="AN117" i="23"/>
  <c r="AU117" i="23" s="1"/>
  <c r="X116" i="23" s="1"/>
  <c r="AE116" i="23" s="1"/>
  <c r="U116" i="23"/>
  <c r="AB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AI116" i="23" l="1"/>
  <c r="AP116" i="23" s="1"/>
  <c r="AW116" i="23" s="1"/>
  <c r="Z115" i="23" s="1"/>
  <c r="AG115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AM116" i="23" l="1"/>
  <c r="AT116" i="23" s="1"/>
  <c r="W115" i="23" s="1"/>
  <c r="AD115" i="23" s="1"/>
  <c r="AN116" i="23"/>
  <c r="AU116" i="23" s="1"/>
  <c r="X115" i="23" s="1"/>
  <c r="AE115" i="23" s="1"/>
  <c r="AK116" i="23"/>
  <c r="AR116" i="23" s="1"/>
  <c r="U115" i="23" s="1"/>
  <c r="AB115" i="23" s="1"/>
  <c r="AL116" i="23"/>
  <c r="AS116" i="23" s="1"/>
  <c r="V115" i="23" s="1"/>
  <c r="AC115" i="23" s="1"/>
  <c r="AQ116" i="23"/>
  <c r="AX116" i="23" s="1"/>
  <c r="AA115" i="23" s="1"/>
  <c r="AH115" i="23" s="1"/>
  <c r="AO116" i="23"/>
  <c r="AV116" i="23" s="1"/>
  <c r="Y115" i="23" s="1"/>
  <c r="AF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AI115" i="23" l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AK115" i="23" l="1"/>
  <c r="AR115" i="23" s="1"/>
  <c r="AL115" i="23"/>
  <c r="AS115" i="23" s="1"/>
  <c r="V114" i="23" s="1"/>
  <c r="AC114" i="23" s="1"/>
  <c r="AP115" i="23"/>
  <c r="AW115" i="23" s="1"/>
  <c r="Z114" i="23" s="1"/>
  <c r="AG114" i="23" s="1"/>
  <c r="AM115" i="23"/>
  <c r="AT115" i="23" s="1"/>
  <c r="W114" i="23" s="1"/>
  <c r="AD114" i="23" s="1"/>
  <c r="AN115" i="23"/>
  <c r="AU115" i="23" s="1"/>
  <c r="X114" i="23" s="1"/>
  <c r="AE114" i="23" s="1"/>
  <c r="AQ115" i="23"/>
  <c r="AX115" i="23" s="1"/>
  <c r="AA114" i="23" s="1"/>
  <c r="AH114" i="23" s="1"/>
  <c r="AO115" i="23"/>
  <c r="AV115" i="23" s="1"/>
  <c r="Y114" i="23" s="1"/>
  <c r="AF114" i="23" s="1"/>
  <c r="U114" i="23"/>
  <c r="AB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AI114" i="23" l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AK114" i="23" l="1"/>
  <c r="AR114" i="23" s="1"/>
  <c r="U113" i="23" s="1"/>
  <c r="AB113" i="23" s="1"/>
  <c r="AL114" i="23"/>
  <c r="AS114" i="23" s="1"/>
  <c r="V113" i="23" s="1"/>
  <c r="AC113" i="23" s="1"/>
  <c r="AP114" i="23"/>
  <c r="AW114" i="23" s="1"/>
  <c r="Z113" i="23" s="1"/>
  <c r="AG113" i="23" s="1"/>
  <c r="AN114" i="23"/>
  <c r="AU114" i="23" s="1"/>
  <c r="X113" i="23" s="1"/>
  <c r="AE113" i="23" s="1"/>
  <c r="AO114" i="23"/>
  <c r="AV114" i="23" s="1"/>
  <c r="Y113" i="23" s="1"/>
  <c r="AF113" i="23" s="1"/>
  <c r="AQ114" i="23"/>
  <c r="AX114" i="23" s="1"/>
  <c r="AA113" i="23" s="1"/>
  <c r="AH113" i="23" s="1"/>
  <c r="AM114" i="23"/>
  <c r="AT114" i="23" s="1"/>
  <c r="W113" i="23" s="1"/>
  <c r="AD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AQ113" i="23" s="1"/>
  <c r="AX113" i="23" s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AL113" i="23" l="1"/>
  <c r="AS113" i="23" s="1"/>
  <c r="V112" i="23" s="1"/>
  <c r="AC112" i="23" s="1"/>
  <c r="AP113" i="23"/>
  <c r="AW113" i="23" s="1"/>
  <c r="Z112" i="23" s="1"/>
  <c r="AG112" i="23" s="1"/>
  <c r="AN113" i="23"/>
  <c r="AU113" i="23" s="1"/>
  <c r="X112" i="23" s="1"/>
  <c r="AE112" i="23" s="1"/>
  <c r="AO113" i="23"/>
  <c r="AV113" i="23" s="1"/>
  <c r="Y112" i="23" s="1"/>
  <c r="AF112" i="23" s="1"/>
  <c r="AM113" i="23"/>
  <c r="AT113" i="23" s="1"/>
  <c r="W112" i="23" s="1"/>
  <c r="AD112" i="23" s="1"/>
  <c r="AK113" i="23"/>
  <c r="AR113" i="23" s="1"/>
  <c r="U112" i="23" s="1"/>
  <c r="AB112" i="23" s="1"/>
  <c r="AA112" i="23"/>
  <c r="AH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AL112" i="23" l="1"/>
  <c r="AS112" i="23" s="1"/>
  <c r="V111" i="23" s="1"/>
  <c r="AC111" i="23" s="1"/>
  <c r="AJ112" i="23"/>
  <c r="AQ112" i="23"/>
  <c r="AX112" i="23" s="1"/>
  <c r="AA111" i="23" s="1"/>
  <c r="AH111" i="23" s="1"/>
  <c r="AP112" i="23"/>
  <c r="AW112" i="23" s="1"/>
  <c r="Z111" i="23" s="1"/>
  <c r="AG111" i="23" s="1"/>
  <c r="AM112" i="23"/>
  <c r="AT112" i="23" s="1"/>
  <c r="W111" i="23" s="1"/>
  <c r="AD111" i="23" s="1"/>
  <c r="AN112" i="23"/>
  <c r="AU112" i="23" s="1"/>
  <c r="X111" i="23" s="1"/>
  <c r="AE111" i="23" s="1"/>
  <c r="AO112" i="23"/>
  <c r="AV112" i="23" s="1"/>
  <c r="Y111" i="23" s="1"/>
  <c r="AF111" i="23" s="1"/>
  <c r="AK112" i="23"/>
  <c r="AR112" i="23" s="1"/>
  <c r="U111" i="23" s="1"/>
  <c r="AB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AL111" i="23" s="1"/>
  <c r="AS111" i="23" s="1"/>
  <c r="V110" i="23" s="1"/>
  <c r="AC110" i="23" s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AP111" i="23" l="1"/>
  <c r="AW111" i="23" s="1"/>
  <c r="Z110" i="23" s="1"/>
  <c r="AG110" i="23" s="1"/>
  <c r="AQ111" i="23"/>
  <c r="AX111" i="23" s="1"/>
  <c r="AA110" i="23" s="1"/>
  <c r="AH110" i="23" s="1"/>
  <c r="AN111" i="23"/>
  <c r="AU111" i="23" s="1"/>
  <c r="X110" i="23" s="1"/>
  <c r="AE110" i="23" s="1"/>
  <c r="AM111" i="23"/>
  <c r="AT111" i="23" s="1"/>
  <c r="W110" i="23" s="1"/>
  <c r="AD110" i="23" s="1"/>
  <c r="AO111" i="23"/>
  <c r="AV111" i="23" s="1"/>
  <c r="Y110" i="23" s="1"/>
  <c r="AF110" i="23" s="1"/>
  <c r="AK111" i="23"/>
  <c r="AR111" i="23" s="1"/>
  <c r="U110" i="23" s="1"/>
  <c r="AB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P110" i="23" l="1"/>
  <c r="AW110" i="23" s="1"/>
  <c r="AI110" i="23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AL110" i="23" l="1"/>
  <c r="AS110" i="23" s="1"/>
  <c r="V109" i="23" s="1"/>
  <c r="AC109" i="23" s="1"/>
  <c r="AJ110" i="23"/>
  <c r="AQ110" i="23"/>
  <c r="AX110" i="23" s="1"/>
  <c r="AA109" i="23" s="1"/>
  <c r="AH109" i="23" s="1"/>
  <c r="AM110" i="23"/>
  <c r="AT110" i="23" s="1"/>
  <c r="W109" i="23" s="1"/>
  <c r="AD109" i="23" s="1"/>
  <c r="AN110" i="23"/>
  <c r="AU110" i="23" s="1"/>
  <c r="X109" i="23" s="1"/>
  <c r="AE109" i="23" s="1"/>
  <c r="AO110" i="23"/>
  <c r="AV110" i="23" s="1"/>
  <c r="Y109" i="23" s="1"/>
  <c r="AF109" i="23" s="1"/>
  <c r="AK110" i="23"/>
  <c r="AR110" i="23" s="1"/>
  <c r="U109" i="23" s="1"/>
  <c r="AB109" i="23" s="1"/>
  <c r="Z109" i="23"/>
  <c r="AG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AN109" i="23" l="1"/>
  <c r="AU109" i="23" s="1"/>
  <c r="X108" i="23" s="1"/>
  <c r="AE108" i="23" s="1"/>
  <c r="AJ109" i="23"/>
  <c r="AQ109" i="23"/>
  <c r="AX109" i="23" s="1"/>
  <c r="AA108" i="23" s="1"/>
  <c r="AH108" i="23" s="1"/>
  <c r="AP109" i="23"/>
  <c r="AW109" i="23" s="1"/>
  <c r="Z108" i="23" s="1"/>
  <c r="AG108" i="23" s="1"/>
  <c r="AM109" i="23"/>
  <c r="AT109" i="23" s="1"/>
  <c r="W108" i="23" s="1"/>
  <c r="AD108" i="23" s="1"/>
  <c r="AL109" i="23"/>
  <c r="AS109" i="23" s="1"/>
  <c r="V108" i="23" s="1"/>
  <c r="AC108" i="23" s="1"/>
  <c r="AO109" i="23"/>
  <c r="AV109" i="23" s="1"/>
  <c r="Y108" i="23" s="1"/>
  <c r="AF108" i="23" s="1"/>
  <c r="AK109" i="23"/>
  <c r="AR109" i="23" s="1"/>
  <c r="U108" i="23" s="1"/>
  <c r="AB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Q108" i="23" l="1"/>
  <c r="AX108" i="23" s="1"/>
  <c r="AI108" i="23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AN108" i="23" l="1"/>
  <c r="AU108" i="23" s="1"/>
  <c r="X107" i="23" s="1"/>
  <c r="AE107" i="23" s="1"/>
  <c r="AJ108" i="23"/>
  <c r="AM108" i="23"/>
  <c r="AT108" i="23" s="1"/>
  <c r="W107" i="23" s="1"/>
  <c r="AD107" i="23" s="1"/>
  <c r="AL108" i="23"/>
  <c r="AS108" i="23" s="1"/>
  <c r="V107" i="23" s="1"/>
  <c r="AC107" i="23" s="1"/>
  <c r="AP108" i="23"/>
  <c r="AW108" i="23" s="1"/>
  <c r="Z107" i="23" s="1"/>
  <c r="AG107" i="23" s="1"/>
  <c r="AO108" i="23"/>
  <c r="AV108" i="23" s="1"/>
  <c r="Y107" i="23" s="1"/>
  <c r="AF107" i="23" s="1"/>
  <c r="AK108" i="23"/>
  <c r="AR108" i="23" s="1"/>
  <c r="U107" i="23" s="1"/>
  <c r="AB107" i="23" s="1"/>
  <c r="AA107" i="23"/>
  <c r="AH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AO107" i="23" l="1"/>
  <c r="AV107" i="23" s="1"/>
  <c r="AJ107" i="23"/>
  <c r="AM107" i="23"/>
  <c r="AT107" i="23" s="1"/>
  <c r="W106" i="23" s="1"/>
  <c r="AD106" i="23" s="1"/>
  <c r="AL107" i="23"/>
  <c r="AS107" i="23" s="1"/>
  <c r="V106" i="23" s="1"/>
  <c r="AC106" i="23" s="1"/>
  <c r="AN107" i="23"/>
  <c r="AU107" i="23" s="1"/>
  <c r="X106" i="23" s="1"/>
  <c r="AE106" i="23" s="1"/>
  <c r="AQ107" i="23"/>
  <c r="AX107" i="23" s="1"/>
  <c r="AA106" i="23" s="1"/>
  <c r="AH106" i="23" s="1"/>
  <c r="AP107" i="23"/>
  <c r="AW107" i="23" s="1"/>
  <c r="Z106" i="23" s="1"/>
  <c r="AG106" i="23" s="1"/>
  <c r="Y106" i="23"/>
  <c r="AF106" i="23" s="1"/>
  <c r="AK107" i="23"/>
  <c r="AR107" i="23" s="1"/>
  <c r="U106" i="23" s="1"/>
  <c r="AB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AQ106" i="23" l="1"/>
  <c r="AX106" i="23" s="1"/>
  <c r="AJ106" i="23"/>
  <c r="AO106" i="23"/>
  <c r="AV106" i="23" s="1"/>
  <c r="AP106" i="23"/>
  <c r="AW106" i="23" s="1"/>
  <c r="Z105" i="23" s="1"/>
  <c r="AG105" i="23" s="1"/>
  <c r="AN106" i="23"/>
  <c r="AU106" i="23" s="1"/>
  <c r="X105" i="23" s="1"/>
  <c r="AE105" i="23" s="1"/>
  <c r="AM106" i="23"/>
  <c r="AT106" i="23" s="1"/>
  <c r="W105" i="23" s="1"/>
  <c r="AD105" i="23" s="1"/>
  <c r="AL106" i="23"/>
  <c r="AS106" i="23" s="1"/>
  <c r="V105" i="23" s="1"/>
  <c r="AC105" i="23" s="1"/>
  <c r="Y105" i="23"/>
  <c r="AF105" i="23" s="1"/>
  <c r="AK106" i="23"/>
  <c r="AR106" i="23" s="1"/>
  <c r="U105" i="23" s="1"/>
  <c r="AB105" i="23" s="1"/>
  <c r="AA105" i="23"/>
  <c r="AH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AO105" i="23" s="1"/>
  <c r="AV105" i="23" s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AM105" i="23" l="1"/>
  <c r="AT105" i="23" s="1"/>
  <c r="W104" i="23" s="1"/>
  <c r="AD104" i="23" s="1"/>
  <c r="AP105" i="23"/>
  <c r="AW105" i="23" s="1"/>
  <c r="Z104" i="23" s="1"/>
  <c r="AG104" i="23" s="1"/>
  <c r="AN105" i="23"/>
  <c r="AU105" i="23" s="1"/>
  <c r="X104" i="23" s="1"/>
  <c r="AE104" i="23" s="1"/>
  <c r="AL105" i="23"/>
  <c r="AS105" i="23" s="1"/>
  <c r="V104" i="23" s="1"/>
  <c r="AC104" i="23" s="1"/>
  <c r="AQ105" i="23"/>
  <c r="AX105" i="23" s="1"/>
  <c r="Y104" i="23"/>
  <c r="AF104" i="23" s="1"/>
  <c r="AK105" i="23"/>
  <c r="AR105" i="23" s="1"/>
  <c r="U104" i="23" s="1"/>
  <c r="AB104" i="23" s="1"/>
  <c r="AA104" i="23"/>
  <c r="AH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P104" i="23" l="1"/>
  <c r="AW104" i="23" s="1"/>
  <c r="AI104" i="23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AL104" i="23" l="1"/>
  <c r="AS104" i="23" s="1"/>
  <c r="V103" i="23" s="1"/>
  <c r="AC103" i="23" s="1"/>
  <c r="AJ104" i="23"/>
  <c r="AO104" i="23"/>
  <c r="AV104" i="23" s="1"/>
  <c r="Y103" i="23" s="1"/>
  <c r="AF103" i="23" s="1"/>
  <c r="AN104" i="23"/>
  <c r="AU104" i="23" s="1"/>
  <c r="X103" i="23" s="1"/>
  <c r="AE103" i="23" s="1"/>
  <c r="AM104" i="23"/>
  <c r="AT104" i="23" s="1"/>
  <c r="W103" i="23" s="1"/>
  <c r="AD103" i="23" s="1"/>
  <c r="AQ104" i="23"/>
  <c r="AX104" i="23" s="1"/>
  <c r="AA103" i="23" s="1"/>
  <c r="AH103" i="23" s="1"/>
  <c r="AK104" i="23"/>
  <c r="AR104" i="23" s="1"/>
  <c r="Z103" i="23"/>
  <c r="AG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AP103" i="23" l="1"/>
  <c r="AW103" i="23" s="1"/>
  <c r="U103" i="23"/>
  <c r="AB103" i="23" s="1"/>
  <c r="AI103" i="23" s="1"/>
  <c r="AL103" i="23" s="1"/>
  <c r="AS103" i="23" s="1"/>
  <c r="V102" i="23" s="1"/>
  <c r="AC102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AN103" i="23" l="1"/>
  <c r="AU103" i="23" s="1"/>
  <c r="X102" i="23" s="1"/>
  <c r="AE102" i="23" s="1"/>
  <c r="AM103" i="23"/>
  <c r="AT103" i="23" s="1"/>
  <c r="W102" i="23" s="1"/>
  <c r="AD102" i="23" s="1"/>
  <c r="AO103" i="23"/>
  <c r="AV103" i="23" s="1"/>
  <c r="Y102" i="23" s="1"/>
  <c r="AF102" i="23" s="1"/>
  <c r="AQ103" i="23"/>
  <c r="AX103" i="23" s="1"/>
  <c r="AA102" i="23" s="1"/>
  <c r="AH102" i="23" s="1"/>
  <c r="AK103" i="23"/>
  <c r="AR103" i="23" s="1"/>
  <c r="Z102" i="23"/>
  <c r="AG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AM102" i="23" s="1"/>
  <c r="AT102" i="23" s="1"/>
  <c r="W101" i="23" s="1"/>
  <c r="AD101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AP102" i="23" l="1"/>
  <c r="AW102" i="23" s="1"/>
  <c r="Z101" i="23" s="1"/>
  <c r="AG101" i="23" s="1"/>
  <c r="AQ102" i="23"/>
  <c r="AX102" i="23" s="1"/>
  <c r="AA101" i="23" s="1"/>
  <c r="AH101" i="23" s="1"/>
  <c r="AN102" i="23"/>
  <c r="AU102" i="23" s="1"/>
  <c r="X101" i="23" s="1"/>
  <c r="AE101" i="23" s="1"/>
  <c r="AL102" i="23"/>
  <c r="AS102" i="23" s="1"/>
  <c r="V101" i="23" s="1"/>
  <c r="AC101" i="23" s="1"/>
  <c r="AO102" i="23"/>
  <c r="AV102" i="23" s="1"/>
  <c r="Y101" i="23" s="1"/>
  <c r="AF101" i="23" s="1"/>
  <c r="AK102" i="23"/>
  <c r="AR102" i="23" s="1"/>
  <c r="U101" i="23" s="1"/>
  <c r="AB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AM101" i="23" s="1"/>
  <c r="AT101" i="23" s="1"/>
  <c r="W100" i="23" s="1"/>
  <c r="AD100" i="23" s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AN101" i="23" l="1"/>
  <c r="AU101" i="23" s="1"/>
  <c r="X100" i="23" s="1"/>
  <c r="AE100" i="23" s="1"/>
  <c r="AQ101" i="23"/>
  <c r="AX101" i="23" s="1"/>
  <c r="AA100" i="23" s="1"/>
  <c r="AH100" i="23" s="1"/>
  <c r="AL101" i="23"/>
  <c r="AS101" i="23" s="1"/>
  <c r="V100" i="23" s="1"/>
  <c r="AC100" i="23" s="1"/>
  <c r="AP101" i="23"/>
  <c r="AW101" i="23" s="1"/>
  <c r="Z100" i="23" s="1"/>
  <c r="AG100" i="23" s="1"/>
  <c r="AO101" i="23"/>
  <c r="AV101" i="23" s="1"/>
  <c r="Y100" i="23" s="1"/>
  <c r="AF100" i="23" s="1"/>
  <c r="AK101" i="23"/>
  <c r="AR101" i="23" s="1"/>
  <c r="U100" i="23" s="1"/>
  <c r="AB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AQ100" i="23" l="1"/>
  <c r="AX100" i="23" s="1"/>
  <c r="AI100" i="23"/>
  <c r="AP100" i="23" s="1"/>
  <c r="AW100" i="23" s="1"/>
  <c r="Z99" i="23" s="1"/>
  <c r="AG99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AK100" i="23" l="1"/>
  <c r="AR100" i="23" s="1"/>
  <c r="U99" i="23" s="1"/>
  <c r="AB99" i="23" s="1"/>
  <c r="AL100" i="23"/>
  <c r="AS100" i="23" s="1"/>
  <c r="V99" i="23" s="1"/>
  <c r="AC99" i="23" s="1"/>
  <c r="AN100" i="23"/>
  <c r="AU100" i="23" s="1"/>
  <c r="X99" i="23" s="1"/>
  <c r="AE99" i="23" s="1"/>
  <c r="AM100" i="23"/>
  <c r="AT100" i="23" s="1"/>
  <c r="W99" i="23" s="1"/>
  <c r="AD99" i="23" s="1"/>
  <c r="AO100" i="23"/>
  <c r="AV100" i="23" s="1"/>
  <c r="Y99" i="23" s="1"/>
  <c r="AF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AI99" i="23" l="1"/>
  <c r="AO99" i="23" s="1"/>
  <c r="AV99" i="23" s="1"/>
  <c r="Y98" i="23" s="1"/>
  <c r="AF98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M99" i="23" l="1"/>
  <c r="AT99" i="23" s="1"/>
  <c r="W98" i="23" s="1"/>
  <c r="AD98" i="23" s="1"/>
  <c r="AK99" i="23"/>
  <c r="AR99" i="23" s="1"/>
  <c r="U98" i="23" s="1"/>
  <c r="AB98" i="23" s="1"/>
  <c r="AL99" i="23"/>
  <c r="AS99" i="23" s="1"/>
  <c r="V98" i="23" s="1"/>
  <c r="AC98" i="23" s="1"/>
  <c r="AP99" i="23"/>
  <c r="AW99" i="23" s="1"/>
  <c r="Z98" i="23" s="1"/>
  <c r="AG98" i="23" s="1"/>
  <c r="AQ99" i="23"/>
  <c r="AX99" i="23" s="1"/>
  <c r="AA98" i="23" s="1"/>
  <c r="AH98" i="23" s="1"/>
  <c r="AN99" i="23"/>
  <c r="AU99" i="23" s="1"/>
  <c r="X98" i="23" s="1"/>
  <c r="AE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AI98" i="23" l="1"/>
  <c r="AP98" i="23" s="1"/>
  <c r="AW98" i="23" s="1"/>
  <c r="Z97" i="23" s="1"/>
  <c r="AG97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Q98" i="23" l="1"/>
  <c r="AX98" i="23" s="1"/>
  <c r="AA97" i="23" s="1"/>
  <c r="AH97" i="23" s="1"/>
  <c r="AK98" i="23"/>
  <c r="AR98" i="23" s="1"/>
  <c r="U97" i="23" s="1"/>
  <c r="AB97" i="23" s="1"/>
  <c r="AL98" i="23"/>
  <c r="AS98" i="23" s="1"/>
  <c r="V97" i="23" s="1"/>
  <c r="AC97" i="23" s="1"/>
  <c r="AO98" i="23"/>
  <c r="AV98" i="23" s="1"/>
  <c r="Y97" i="23" s="1"/>
  <c r="AF97" i="23" s="1"/>
  <c r="AM98" i="23"/>
  <c r="AT98" i="23" s="1"/>
  <c r="W97" i="23" s="1"/>
  <c r="AD97" i="23" s="1"/>
  <c r="AN98" i="23"/>
  <c r="AU98" i="23" s="1"/>
  <c r="X97" i="23" s="1"/>
  <c r="AE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AI97" i="23" l="1"/>
  <c r="AL97" i="23" s="1"/>
  <c r="AS97" i="23" s="1"/>
  <c r="V96" i="23" s="1"/>
  <c r="AC96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AM97" i="23" l="1"/>
  <c r="AT97" i="23" s="1"/>
  <c r="W96" i="23" s="1"/>
  <c r="AD96" i="23" s="1"/>
  <c r="AN97" i="23"/>
  <c r="AU97" i="23" s="1"/>
  <c r="X96" i="23" s="1"/>
  <c r="AE96" i="23" s="1"/>
  <c r="AK97" i="23"/>
  <c r="AR97" i="23" s="1"/>
  <c r="U96" i="23" s="1"/>
  <c r="AB96" i="23" s="1"/>
  <c r="AP97" i="23"/>
  <c r="AW97" i="23" s="1"/>
  <c r="Z96" i="23" s="1"/>
  <c r="AG96" i="23" s="1"/>
  <c r="AQ97" i="23"/>
  <c r="AX97" i="23" s="1"/>
  <c r="AA96" i="23" s="1"/>
  <c r="AH96" i="23" s="1"/>
  <c r="AO97" i="23"/>
  <c r="AV97" i="23" s="1"/>
  <c r="Y96" i="23" s="1"/>
  <c r="AF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AQ96" i="23" l="1"/>
  <c r="AX96" i="23" s="1"/>
  <c r="AI96" i="23"/>
  <c r="AO96" i="23" s="1"/>
  <c r="AV96" i="23" s="1"/>
  <c r="Y95" i="23" s="1"/>
  <c r="AF95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AK96" i="23" l="1"/>
  <c r="AR96" i="23" s="1"/>
  <c r="AL96" i="23"/>
  <c r="AS96" i="23" s="1"/>
  <c r="V95" i="23" s="1"/>
  <c r="AC95" i="23" s="1"/>
  <c r="AM96" i="23"/>
  <c r="AT96" i="23" s="1"/>
  <c r="W95" i="23" s="1"/>
  <c r="AD95" i="23" s="1"/>
  <c r="AN96" i="23"/>
  <c r="AU96" i="23" s="1"/>
  <c r="X95" i="23" s="1"/>
  <c r="AE95" i="23" s="1"/>
  <c r="AP96" i="23"/>
  <c r="AW96" i="23" s="1"/>
  <c r="Z95" i="23" s="1"/>
  <c r="AG95" i="23" s="1"/>
  <c r="U95" i="23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AI95" i="23" l="1"/>
  <c r="AP95" i="23" s="1"/>
  <c r="AW95" i="23" s="1"/>
  <c r="Z94" i="23" s="1"/>
  <c r="AG94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AN95" i="23" l="1"/>
  <c r="AU95" i="23" s="1"/>
  <c r="X94" i="23" s="1"/>
  <c r="AE94" i="23" s="1"/>
  <c r="AK95" i="23"/>
  <c r="AR95" i="23" s="1"/>
  <c r="U94" i="23" s="1"/>
  <c r="AB94" i="23" s="1"/>
  <c r="AL95" i="23"/>
  <c r="AS95" i="23" s="1"/>
  <c r="V94" i="23" s="1"/>
  <c r="AC94" i="23" s="1"/>
  <c r="AO95" i="23"/>
  <c r="AV95" i="23" s="1"/>
  <c r="Y94" i="23" s="1"/>
  <c r="AF94" i="23" s="1"/>
  <c r="AQ95" i="23"/>
  <c r="AX95" i="23" s="1"/>
  <c r="AA94" i="23" s="1"/>
  <c r="AH94" i="23" s="1"/>
  <c r="AM95" i="23"/>
  <c r="AT95" i="23" s="1"/>
  <c r="W94" i="23" s="1"/>
  <c r="AD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AI94" i="23" l="1"/>
  <c r="AO94" i="23" s="1"/>
  <c r="AV94" i="23" s="1"/>
  <c r="Y93" i="23" s="1"/>
  <c r="AF93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AQ94" i="23" l="1"/>
  <c r="AX94" i="23" s="1"/>
  <c r="AA93" i="23" s="1"/>
  <c r="AH93" i="23" s="1"/>
  <c r="AK94" i="23"/>
  <c r="AR94" i="23" s="1"/>
  <c r="U93" i="23" s="1"/>
  <c r="AB93" i="23" s="1"/>
  <c r="AL94" i="23"/>
  <c r="AS94" i="23" s="1"/>
  <c r="V93" i="23" s="1"/>
  <c r="AC93" i="23" s="1"/>
  <c r="AP94" i="23"/>
  <c r="AW94" i="23" s="1"/>
  <c r="Z93" i="23" s="1"/>
  <c r="AG93" i="23" s="1"/>
  <c r="AN94" i="23"/>
  <c r="AU94" i="23" s="1"/>
  <c r="X93" i="23" s="1"/>
  <c r="AE93" i="23" s="1"/>
  <c r="AM94" i="23"/>
  <c r="AT94" i="23" s="1"/>
  <c r="W93" i="23" s="1"/>
  <c r="AD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AI93" i="23" l="1"/>
  <c r="AM93" i="23" s="1"/>
  <c r="AT93" i="23" s="1"/>
  <c r="W92" i="23" s="1"/>
  <c r="AD92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AN93" i="23" l="1"/>
  <c r="AU93" i="23" s="1"/>
  <c r="X92" i="23" s="1"/>
  <c r="AE92" i="23" s="1"/>
  <c r="AK93" i="23"/>
  <c r="AR93" i="23" s="1"/>
  <c r="U92" i="23" s="1"/>
  <c r="AB92" i="23" s="1"/>
  <c r="AL93" i="23"/>
  <c r="AS93" i="23" s="1"/>
  <c r="V92" i="23" s="1"/>
  <c r="AC92" i="23" s="1"/>
  <c r="AO93" i="23"/>
  <c r="AV93" i="23" s="1"/>
  <c r="Y92" i="23" s="1"/>
  <c r="AF92" i="23" s="1"/>
  <c r="AQ93" i="23"/>
  <c r="AX93" i="23" s="1"/>
  <c r="AA92" i="23" s="1"/>
  <c r="AH92" i="23" s="1"/>
  <c r="AP93" i="23"/>
  <c r="AW93" i="23" s="1"/>
  <c r="Z92" i="23" s="1"/>
  <c r="AG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AI92" i="23" l="1"/>
  <c r="AO92" i="23" s="1"/>
  <c r="AV92" i="23" s="1"/>
  <c r="Y91" i="23" s="1"/>
  <c r="AF91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AQ92" i="23" l="1"/>
  <c r="AX92" i="23" s="1"/>
  <c r="AK92" i="23"/>
  <c r="AR92" i="23" s="1"/>
  <c r="AL92" i="23"/>
  <c r="AS92" i="23" s="1"/>
  <c r="V91" i="23" s="1"/>
  <c r="AC91" i="23" s="1"/>
  <c r="AM92" i="23"/>
  <c r="AT92" i="23" s="1"/>
  <c r="W91" i="23" s="1"/>
  <c r="AD91" i="23" s="1"/>
  <c r="AN92" i="23"/>
  <c r="AU92" i="23" s="1"/>
  <c r="X91" i="23" s="1"/>
  <c r="AE91" i="23" s="1"/>
  <c r="AP92" i="23"/>
  <c r="AW92" i="23" s="1"/>
  <c r="Z91" i="23" s="1"/>
  <c r="AG91" i="23" s="1"/>
  <c r="U91" i="23"/>
  <c r="AB91" i="23" s="1"/>
  <c r="AA91" i="23"/>
  <c r="AH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Q91" i="23" l="1"/>
  <c r="AX91" i="23" s="1"/>
  <c r="AI91" i="23"/>
  <c r="AO91" i="23" s="1"/>
  <c r="AV91" i="23" s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AP91" i="23" l="1"/>
  <c r="AW91" i="23" s="1"/>
  <c r="AL91" i="23"/>
  <c r="AS91" i="23" s="1"/>
  <c r="V90" i="23" s="1"/>
  <c r="AC90" i="23" s="1"/>
  <c r="AN91" i="23"/>
  <c r="AU91" i="23" s="1"/>
  <c r="X90" i="23" s="1"/>
  <c r="AE90" i="23" s="1"/>
  <c r="AM91" i="23"/>
  <c r="AT91" i="23" s="1"/>
  <c r="W90" i="23" s="1"/>
  <c r="AD90" i="23" s="1"/>
  <c r="Y90" i="23"/>
  <c r="AF90" i="23" s="1"/>
  <c r="AK91" i="23"/>
  <c r="AR91" i="23" s="1"/>
  <c r="U90" i="23" s="1"/>
  <c r="AB90" i="23" s="1"/>
  <c r="Z90" i="23"/>
  <c r="AG90" i="23" s="1"/>
  <c r="AA90" i="23"/>
  <c r="AH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N90" i="23" l="1"/>
  <c r="AU90" i="23" s="1"/>
  <c r="X89" i="23" s="1"/>
  <c r="AE89" i="23" s="1"/>
  <c r="AI90" i="23"/>
  <c r="AO90" i="23" s="1"/>
  <c r="AV90" i="23" s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AP90" i="23" l="1"/>
  <c r="AW90" i="23" s="1"/>
  <c r="Z89" i="23" s="1"/>
  <c r="AG89" i="23" s="1"/>
  <c r="AM90" i="23"/>
  <c r="AT90" i="23" s="1"/>
  <c r="W89" i="23" s="1"/>
  <c r="AD89" i="23" s="1"/>
  <c r="AL90" i="23"/>
  <c r="AS90" i="23" s="1"/>
  <c r="V89" i="23" s="1"/>
  <c r="AC89" i="23" s="1"/>
  <c r="AQ90" i="23"/>
  <c r="AX90" i="23" s="1"/>
  <c r="AA89" i="23" s="1"/>
  <c r="AH89" i="23" s="1"/>
  <c r="Y89" i="23"/>
  <c r="AF89" i="23" s="1"/>
  <c r="AK90" i="23"/>
  <c r="AR90" i="23" s="1"/>
  <c r="U89" i="23" s="1"/>
  <c r="AB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AN89" i="23" s="1"/>
  <c r="AU89" i="23" s="1"/>
  <c r="X88" i="23" s="1"/>
  <c r="AE88" i="23" s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AP89" i="23" l="1"/>
  <c r="AW89" i="23" s="1"/>
  <c r="Z88" i="23" s="1"/>
  <c r="AG88" i="23" s="1"/>
  <c r="AM89" i="23"/>
  <c r="AT89" i="23" s="1"/>
  <c r="W88" i="23" s="1"/>
  <c r="AD88" i="23" s="1"/>
  <c r="AL89" i="23"/>
  <c r="AS89" i="23" s="1"/>
  <c r="V88" i="23" s="1"/>
  <c r="AC88" i="23" s="1"/>
  <c r="AO89" i="23"/>
  <c r="AV89" i="23" s="1"/>
  <c r="Y88" i="23" s="1"/>
  <c r="AF88" i="23" s="1"/>
  <c r="AQ89" i="23"/>
  <c r="AX89" i="23" s="1"/>
  <c r="AA88" i="23" s="1"/>
  <c r="AH88" i="23" s="1"/>
  <c r="AK89" i="23"/>
  <c r="AR89" i="23" s="1"/>
  <c r="U88" i="23" s="1"/>
  <c r="AB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Q88" i="23" l="1"/>
  <c r="AX88" i="23" s="1"/>
  <c r="AI88" i="23"/>
  <c r="AL88" i="23" s="1"/>
  <c r="AS88" i="23" s="1"/>
  <c r="V87" i="23" s="1"/>
  <c r="AC87" i="23" s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AP88" i="23" l="1"/>
  <c r="AW88" i="23" s="1"/>
  <c r="Z87" i="23" s="1"/>
  <c r="AG87" i="23" s="1"/>
  <c r="AM88" i="23"/>
  <c r="AT88" i="23" s="1"/>
  <c r="W87" i="23" s="1"/>
  <c r="AD87" i="23" s="1"/>
  <c r="AN88" i="23"/>
  <c r="AU88" i="23" s="1"/>
  <c r="X87" i="23" s="1"/>
  <c r="AE87" i="23" s="1"/>
  <c r="AO88" i="23"/>
  <c r="AV88" i="23" s="1"/>
  <c r="Y87" i="23" s="1"/>
  <c r="AF87" i="23" s="1"/>
  <c r="AK88" i="23"/>
  <c r="AR88" i="23" s="1"/>
  <c r="U87" i="23" s="1"/>
  <c r="AB87" i="23" s="1"/>
  <c r="AA87" i="23"/>
  <c r="AH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Q87" i="23" l="1"/>
  <c r="AX87" i="23" s="1"/>
  <c r="AI87" i="23"/>
  <c r="AL87" i="23" s="1"/>
  <c r="AS87" i="23" s="1"/>
  <c r="V86" i="23" s="1"/>
  <c r="AC86" i="23" s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AM87" i="23" l="1"/>
  <c r="AT87" i="23" s="1"/>
  <c r="W86" i="23" s="1"/>
  <c r="AD86" i="23" s="1"/>
  <c r="AN87" i="23"/>
  <c r="AU87" i="23" s="1"/>
  <c r="X86" i="23" s="1"/>
  <c r="AE86" i="23" s="1"/>
  <c r="AP87" i="23"/>
  <c r="AW87" i="23" s="1"/>
  <c r="Z86" i="23" s="1"/>
  <c r="AG86" i="23" s="1"/>
  <c r="AO87" i="23"/>
  <c r="AV87" i="23" s="1"/>
  <c r="Y86" i="23" s="1"/>
  <c r="AF86" i="23" s="1"/>
  <c r="AK87" i="23"/>
  <c r="AR87" i="23" s="1"/>
  <c r="U86" i="23" s="1"/>
  <c r="AB86" i="23" s="1"/>
  <c r="AA86" i="23"/>
  <c r="AH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AN86" i="23" s="1"/>
  <c r="AU86" i="23" s="1"/>
  <c r="X85" i="23" s="1"/>
  <c r="AE85" i="23" s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AO86" i="23" l="1"/>
  <c r="AV86" i="23" s="1"/>
  <c r="Y85" i="23" s="1"/>
  <c r="AF85" i="23" s="1"/>
  <c r="AQ86" i="23"/>
  <c r="AX86" i="23" s="1"/>
  <c r="AA85" i="23" s="1"/>
  <c r="AH85" i="23" s="1"/>
  <c r="AM86" i="23"/>
  <c r="AT86" i="23" s="1"/>
  <c r="W85" i="23" s="1"/>
  <c r="AD85" i="23" s="1"/>
  <c r="AL86" i="23"/>
  <c r="AS86" i="23" s="1"/>
  <c r="V85" i="23" s="1"/>
  <c r="AC85" i="23" s="1"/>
  <c r="AP86" i="23"/>
  <c r="AW86" i="23" s="1"/>
  <c r="Z85" i="23" s="1"/>
  <c r="AG85" i="23" s="1"/>
  <c r="AK86" i="23"/>
  <c r="AR86" i="23" s="1"/>
  <c r="U85" i="23" s="1"/>
  <c r="AB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P85" i="23" l="1"/>
  <c r="AW85" i="23" s="1"/>
  <c r="AI85" i="23"/>
  <c r="AN85" i="23" s="1"/>
  <c r="AU85" i="23" s="1"/>
  <c r="X84" i="23" s="1"/>
  <c r="AE84" i="23" s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AM85" i="23" l="1"/>
  <c r="AT85" i="23" s="1"/>
  <c r="W84" i="23" s="1"/>
  <c r="AD84" i="23" s="1"/>
  <c r="AL85" i="23"/>
  <c r="AS85" i="23" s="1"/>
  <c r="V84" i="23" s="1"/>
  <c r="AC84" i="23" s="1"/>
  <c r="AO85" i="23"/>
  <c r="AV85" i="23" s="1"/>
  <c r="Y84" i="23" s="1"/>
  <c r="AF84" i="23" s="1"/>
  <c r="AQ85" i="23"/>
  <c r="AX85" i="23" s="1"/>
  <c r="AK85" i="23"/>
  <c r="AR85" i="23" s="1"/>
  <c r="U84" i="23" s="1"/>
  <c r="AB84" i="23" s="1"/>
  <c r="Z84" i="23"/>
  <c r="AG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AK84" i="23"/>
  <c r="AR84" i="23" s="1"/>
  <c r="U83" i="23" s="1"/>
  <c r="AB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M84" i="23" l="1"/>
  <c r="AT84" i="23" s="1"/>
  <c r="W83" i="23" s="1"/>
  <c r="AD83" i="23" s="1"/>
  <c r="AN84" i="23"/>
  <c r="AU84" i="23" s="1"/>
  <c r="X83" i="23" s="1"/>
  <c r="AE83" i="23" s="1"/>
  <c r="AO84" i="23"/>
  <c r="AV84" i="23" s="1"/>
  <c r="Y83" i="23" s="1"/>
  <c r="AF83" i="23" s="1"/>
  <c r="AP84" i="23"/>
  <c r="AW84" i="23" s="1"/>
  <c r="Z83" i="23" s="1"/>
  <c r="AG83" i="23" s="1"/>
  <c r="AL84" i="23"/>
  <c r="AS84" i="23" s="1"/>
  <c r="V83" i="23" s="1"/>
  <c r="AC83" i="23" s="1"/>
  <c r="AQ84" i="23"/>
  <c r="AX84" i="23" s="1"/>
  <c r="AA83" i="23" s="1"/>
  <c r="AH83" i="23" s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AI83" i="23" l="1"/>
  <c r="AP83" i="23" s="1"/>
  <c r="AW83" i="23" s="1"/>
  <c r="Z82" i="23" s="1"/>
  <c r="AG82" i="23" s="1"/>
  <c r="AK83" i="23"/>
  <c r="AR83" i="23" s="1"/>
  <c r="U82" i="23" s="1"/>
  <c r="AB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N83" i="23" l="1"/>
  <c r="AU83" i="23" s="1"/>
  <c r="X82" i="23" s="1"/>
  <c r="AE82" i="23" s="1"/>
  <c r="AQ83" i="23"/>
  <c r="AX83" i="23" s="1"/>
  <c r="AA82" i="23" s="1"/>
  <c r="AH82" i="23" s="1"/>
  <c r="AM83" i="23"/>
  <c r="AT83" i="23" s="1"/>
  <c r="W82" i="23" s="1"/>
  <c r="AD82" i="23" s="1"/>
  <c r="AL83" i="23"/>
  <c r="AS83" i="23" s="1"/>
  <c r="V82" i="23" s="1"/>
  <c r="AC82" i="23" s="1"/>
  <c r="AO83" i="23"/>
  <c r="AV83" i="23" s="1"/>
  <c r="Y82" i="23" s="1"/>
  <c r="AF82" i="23" s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AI82" i="23" l="1"/>
  <c r="AP82" i="23"/>
  <c r="AW82" i="23" s="1"/>
  <c r="Z81" i="23" s="1"/>
  <c r="AG81" i="23" s="1"/>
  <c r="AM82" i="23"/>
  <c r="AT82" i="23" s="1"/>
  <c r="W81" i="23" s="1"/>
  <c r="AD81" i="23" s="1"/>
  <c r="AO82" i="23"/>
  <c r="AV82" i="23" s="1"/>
  <c r="Y81" i="23" s="1"/>
  <c r="AF81" i="23" s="1"/>
  <c r="AN82" i="23"/>
  <c r="AU82" i="23" s="1"/>
  <c r="X81" i="23" s="1"/>
  <c r="AE81" i="23" s="1"/>
  <c r="AQ82" i="23"/>
  <c r="AX82" i="23" s="1"/>
  <c r="AL82" i="23"/>
  <c r="AS82" i="23" s="1"/>
  <c r="V81" i="23" s="1"/>
  <c r="AC81" i="23" s="1"/>
  <c r="AK82" i="23"/>
  <c r="AR82" i="23" s="1"/>
  <c r="U81" i="23" s="1"/>
  <c r="AB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AN81" i="23" l="1"/>
  <c r="AU81" i="23" s="1"/>
  <c r="X80" i="23" s="1"/>
  <c r="AE80" i="23" s="1"/>
  <c r="AJ81" i="23"/>
  <c r="AK81" i="23"/>
  <c r="AR81" i="23" s="1"/>
  <c r="U80" i="23" s="1"/>
  <c r="AB80" i="23" s="1"/>
  <c r="AL81" i="23"/>
  <c r="AS81" i="23" s="1"/>
  <c r="V80" i="23" s="1"/>
  <c r="AC80" i="23" s="1"/>
  <c r="AM81" i="23"/>
  <c r="AT81" i="23" s="1"/>
  <c r="W80" i="23" s="1"/>
  <c r="AD80" i="23" s="1"/>
  <c r="AP81" i="23"/>
  <c r="AW81" i="23" s="1"/>
  <c r="Z80" i="23" s="1"/>
  <c r="AG80" i="23" s="1"/>
  <c r="AO81" i="23"/>
  <c r="AV81" i="23" s="1"/>
  <c r="Y80" i="23" s="1"/>
  <c r="AF80" i="23" s="1"/>
  <c r="AQ81" i="23"/>
  <c r="AX81" i="23" s="1"/>
  <c r="AA80" i="23" s="1"/>
  <c r="AH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AI80" i="23" l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AP80" i="23" l="1"/>
  <c r="AW80" i="23" s="1"/>
  <c r="Z79" i="23" s="1"/>
  <c r="AG79" i="23" s="1"/>
  <c r="AJ80" i="23"/>
  <c r="AO80" i="23"/>
  <c r="AV80" i="23" s="1"/>
  <c r="Y79" i="23" s="1"/>
  <c r="AF79" i="23" s="1"/>
  <c r="AK80" i="23"/>
  <c r="AR80" i="23" s="1"/>
  <c r="U79" i="23" s="1"/>
  <c r="AB79" i="23" s="1"/>
  <c r="AL80" i="23"/>
  <c r="AS80" i="23" s="1"/>
  <c r="V79" i="23" s="1"/>
  <c r="AC79" i="23" s="1"/>
  <c r="AN80" i="23"/>
  <c r="AU80" i="23" s="1"/>
  <c r="X79" i="23" s="1"/>
  <c r="AE79" i="23" s="1"/>
  <c r="AQ80" i="23"/>
  <c r="AX80" i="23" s="1"/>
  <c r="AA79" i="23" s="1"/>
  <c r="AH79" i="23" s="1"/>
  <c r="AM80" i="23"/>
  <c r="AT80" i="23" s="1"/>
  <c r="W79" i="23" s="1"/>
  <c r="AD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AI79" i="23" l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AM79" i="23" l="1"/>
  <c r="AT79" i="23" s="1"/>
  <c r="W78" i="23" s="1"/>
  <c r="AD78" i="23" s="1"/>
  <c r="AJ79" i="23"/>
  <c r="AN79" i="23"/>
  <c r="AU79" i="23" s="1"/>
  <c r="X78" i="23" s="1"/>
  <c r="AE78" i="23" s="1"/>
  <c r="AK79" i="23"/>
  <c r="AR79" i="23" s="1"/>
  <c r="U78" i="23" s="1"/>
  <c r="AB78" i="23" s="1"/>
  <c r="AP79" i="23"/>
  <c r="AW79" i="23" s="1"/>
  <c r="Z78" i="23" s="1"/>
  <c r="AG78" i="23" s="1"/>
  <c r="AO79" i="23"/>
  <c r="AV79" i="23" s="1"/>
  <c r="Y78" i="23" s="1"/>
  <c r="AF78" i="23" s="1"/>
  <c r="AQ79" i="23"/>
  <c r="AX79" i="23" s="1"/>
  <c r="AA78" i="23" s="1"/>
  <c r="AH78" i="23" s="1"/>
  <c r="AL79" i="23"/>
  <c r="AS79" i="23" s="1"/>
  <c r="V78" i="23" s="1"/>
  <c r="AC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AI78" i="23" l="1"/>
  <c r="AO78" i="23" s="1"/>
  <c r="AV78" i="23" s="1"/>
  <c r="Y77" i="23" s="1"/>
  <c r="AF77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AQ78" i="23" l="1"/>
  <c r="AX78" i="23" s="1"/>
  <c r="AA77" i="23" s="1"/>
  <c r="AH77" i="23" s="1"/>
  <c r="AK78" i="23"/>
  <c r="AR78" i="23" s="1"/>
  <c r="U77" i="23" s="1"/>
  <c r="AB77" i="23" s="1"/>
  <c r="AL78" i="23"/>
  <c r="AS78" i="23" s="1"/>
  <c r="V77" i="23" s="1"/>
  <c r="AC77" i="23" s="1"/>
  <c r="AM78" i="23"/>
  <c r="AT78" i="23" s="1"/>
  <c r="W77" i="23" s="1"/>
  <c r="AD77" i="23" s="1"/>
  <c r="AN78" i="23"/>
  <c r="AU78" i="23" s="1"/>
  <c r="X77" i="23" s="1"/>
  <c r="AE77" i="23" s="1"/>
  <c r="AP78" i="23"/>
  <c r="AW78" i="23" s="1"/>
  <c r="Z77" i="23" s="1"/>
  <c r="AG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AN77" i="23" l="1"/>
  <c r="AU77" i="23" s="1"/>
  <c r="X76" i="23" s="1"/>
  <c r="AE76" i="23" s="1"/>
  <c r="AI77" i="23"/>
  <c r="AK77" i="23" s="1"/>
  <c r="AR77" i="23" s="1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L77" i="23" l="1"/>
  <c r="AS77" i="23" s="1"/>
  <c r="V76" i="23" s="1"/>
  <c r="AC76" i="23" s="1"/>
  <c r="AO77" i="23"/>
  <c r="AV77" i="23" s="1"/>
  <c r="Y76" i="23" s="1"/>
  <c r="AF76" i="23" s="1"/>
  <c r="AP77" i="23"/>
  <c r="AW77" i="23" s="1"/>
  <c r="Z76" i="23" s="1"/>
  <c r="AG76" i="23" s="1"/>
  <c r="AQ77" i="23"/>
  <c r="AX77" i="23" s="1"/>
  <c r="AA76" i="23" s="1"/>
  <c r="AH76" i="23" s="1"/>
  <c r="AM77" i="23"/>
  <c r="AT77" i="23" s="1"/>
  <c r="W76" i="23" s="1"/>
  <c r="AD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AI76" i="23" l="1"/>
  <c r="AO76" i="23" s="1"/>
  <c r="AV76" i="23" s="1"/>
  <c r="Y75" i="23" s="1"/>
  <c r="AF75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M76" i="23" l="1"/>
  <c r="AT76" i="23" s="1"/>
  <c r="W75" i="23" s="1"/>
  <c r="AD75" i="23" s="1"/>
  <c r="AK76" i="23"/>
  <c r="AR76" i="23" s="1"/>
  <c r="U75" i="23" s="1"/>
  <c r="AB75" i="23" s="1"/>
  <c r="AL76" i="23"/>
  <c r="AS76" i="23" s="1"/>
  <c r="V75" i="23" s="1"/>
  <c r="AC75" i="23" s="1"/>
  <c r="AN76" i="23"/>
  <c r="AU76" i="23" s="1"/>
  <c r="X75" i="23" s="1"/>
  <c r="AE75" i="23" s="1"/>
  <c r="AQ76" i="23"/>
  <c r="AX76" i="23" s="1"/>
  <c r="AA75" i="23" s="1"/>
  <c r="AH75" i="23" s="1"/>
  <c r="AP76" i="23"/>
  <c r="AW76" i="23" s="1"/>
  <c r="Z75" i="23" s="1"/>
  <c r="AG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AQ75" i="23" l="1"/>
  <c r="AX75" i="23" s="1"/>
  <c r="AI75" i="23"/>
  <c r="AN75" i="23" s="1"/>
  <c r="AU75" i="23" s="1"/>
  <c r="X74" i="23" s="1"/>
  <c r="AE74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AK75" i="23" l="1"/>
  <c r="AR75" i="23" s="1"/>
  <c r="U74" i="23" s="1"/>
  <c r="AB74" i="23" s="1"/>
  <c r="AL75" i="23"/>
  <c r="AS75" i="23" s="1"/>
  <c r="V74" i="23" s="1"/>
  <c r="AC74" i="23" s="1"/>
  <c r="AO75" i="23"/>
  <c r="AV75" i="23" s="1"/>
  <c r="Y74" i="23" s="1"/>
  <c r="AF74" i="23" s="1"/>
  <c r="AM75" i="23"/>
  <c r="AT75" i="23" s="1"/>
  <c r="W74" i="23" s="1"/>
  <c r="AD74" i="23" s="1"/>
  <c r="AP75" i="23"/>
  <c r="AW75" i="23" s="1"/>
  <c r="Z74" i="23" s="1"/>
  <c r="AG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AI74" i="23" l="1"/>
  <c r="AP74" i="23" s="1"/>
  <c r="AW74" i="23" s="1"/>
  <c r="Z73" i="23" s="1"/>
  <c r="AG73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M74" i="23" l="1"/>
  <c r="AT74" i="23" s="1"/>
  <c r="W73" i="23" s="1"/>
  <c r="AD73" i="23" s="1"/>
  <c r="AK74" i="23"/>
  <c r="AR74" i="23" s="1"/>
  <c r="U73" i="23" s="1"/>
  <c r="AB73" i="23" s="1"/>
  <c r="AL74" i="23"/>
  <c r="AS74" i="23" s="1"/>
  <c r="V73" i="23" s="1"/>
  <c r="AC73" i="23" s="1"/>
  <c r="AN74" i="23"/>
  <c r="AU74" i="23" s="1"/>
  <c r="X73" i="23" s="1"/>
  <c r="AE73" i="23" s="1"/>
  <c r="AQ74" i="23"/>
  <c r="AX74" i="23" s="1"/>
  <c r="AA73" i="23" s="1"/>
  <c r="AH73" i="23" s="1"/>
  <c r="AO74" i="23"/>
  <c r="AV74" i="23" s="1"/>
  <c r="Y73" i="23" s="1"/>
  <c r="AF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AQ73" i="23" l="1"/>
  <c r="AX73" i="23" s="1"/>
  <c r="AI73" i="23"/>
  <c r="AN73" i="23" s="1"/>
  <c r="AU73" i="23" s="1"/>
  <c r="X72" i="23" s="1"/>
  <c r="AE72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AK73" i="23" l="1"/>
  <c r="AR73" i="23" s="1"/>
  <c r="U72" i="23" s="1"/>
  <c r="AB72" i="23" s="1"/>
  <c r="AL73" i="23"/>
  <c r="AS73" i="23" s="1"/>
  <c r="V72" i="23" s="1"/>
  <c r="AC72" i="23" s="1"/>
  <c r="AP73" i="23"/>
  <c r="AW73" i="23" s="1"/>
  <c r="Z72" i="23" s="1"/>
  <c r="AG72" i="23" s="1"/>
  <c r="AM73" i="23"/>
  <c r="AT73" i="23" s="1"/>
  <c r="W72" i="23" s="1"/>
  <c r="AD72" i="23" s="1"/>
  <c r="AO73" i="23"/>
  <c r="AV73" i="23" s="1"/>
  <c r="Y72" i="23" s="1"/>
  <c r="AF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AI72" i="23" l="1"/>
  <c r="AO72" i="23" s="1"/>
  <c r="AV72" i="23" s="1"/>
  <c r="Y71" i="23" s="1"/>
  <c r="AF71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AM72" i="23" l="1"/>
  <c r="AT72" i="23" s="1"/>
  <c r="W71" i="23" s="1"/>
  <c r="AD71" i="23" s="1"/>
  <c r="AK72" i="23"/>
  <c r="AR72" i="23" s="1"/>
  <c r="U71" i="23" s="1"/>
  <c r="AB71" i="23" s="1"/>
  <c r="AL72" i="23"/>
  <c r="AS72" i="23" s="1"/>
  <c r="V71" i="23" s="1"/>
  <c r="AC71" i="23" s="1"/>
  <c r="AN72" i="23"/>
  <c r="AU72" i="23" s="1"/>
  <c r="X71" i="23" s="1"/>
  <c r="AE71" i="23" s="1"/>
  <c r="AQ72" i="23"/>
  <c r="AX72" i="23" s="1"/>
  <c r="AA71" i="23" s="1"/>
  <c r="AH71" i="23" s="1"/>
  <c r="AP72" i="23"/>
  <c r="AW72" i="23" s="1"/>
  <c r="Z71" i="23" s="1"/>
  <c r="AG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AQ71" i="23" l="1"/>
  <c r="AX71" i="23" s="1"/>
  <c r="AI71" i="23"/>
  <c r="AN71" i="23" s="1"/>
  <c r="AU71" i="23" s="1"/>
  <c r="X70" i="23" s="1"/>
  <c r="AE70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AK71" i="23" l="1"/>
  <c r="AR71" i="23" s="1"/>
  <c r="AL71" i="23"/>
  <c r="AS71" i="23" s="1"/>
  <c r="V70" i="23" s="1"/>
  <c r="AC70" i="23" s="1"/>
  <c r="AO71" i="23"/>
  <c r="AV71" i="23" s="1"/>
  <c r="Y70" i="23" s="1"/>
  <c r="AF70" i="23" s="1"/>
  <c r="AM71" i="23"/>
  <c r="AT71" i="23" s="1"/>
  <c r="W70" i="23" s="1"/>
  <c r="AD70" i="23" s="1"/>
  <c r="AP71" i="23"/>
  <c r="AW71" i="23" s="1"/>
  <c r="Z70" i="23" s="1"/>
  <c r="AG70" i="23" s="1"/>
  <c r="U70" i="23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AM70" i="23" l="1"/>
  <c r="AT70" i="23" s="1"/>
  <c r="W69" i="23" s="1"/>
  <c r="AD69" i="23" s="1"/>
  <c r="AI70" i="23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AK70" i="23" l="1"/>
  <c r="AR70" i="23" s="1"/>
  <c r="U69" i="23" s="1"/>
  <c r="AB69" i="23" s="1"/>
  <c r="AL70" i="23"/>
  <c r="AS70" i="23" s="1"/>
  <c r="V69" i="23" s="1"/>
  <c r="AC69" i="23" s="1"/>
  <c r="AN70" i="23"/>
  <c r="AU70" i="23" s="1"/>
  <c r="X69" i="23" s="1"/>
  <c r="AE69" i="23" s="1"/>
  <c r="AP70" i="23"/>
  <c r="AW70" i="23" s="1"/>
  <c r="Z69" i="23" s="1"/>
  <c r="AG69" i="23" s="1"/>
  <c r="AQ70" i="23"/>
  <c r="AX70" i="23" s="1"/>
  <c r="AA69" i="23" s="1"/>
  <c r="AH69" i="23" s="1"/>
  <c r="AO70" i="23"/>
  <c r="AV70" i="23" s="1"/>
  <c r="Y69" i="23" s="1"/>
  <c r="AF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AI69" i="23" l="1"/>
  <c r="AO69" i="23" s="1"/>
  <c r="AV69" i="23" s="1"/>
  <c r="Y68" i="23" s="1"/>
  <c r="AF68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AP69" i="23" l="1"/>
  <c r="AW69" i="23" s="1"/>
  <c r="Z68" i="23" s="1"/>
  <c r="AG68" i="23" s="1"/>
  <c r="AK69" i="23"/>
  <c r="AR69" i="23" s="1"/>
  <c r="U68" i="23" s="1"/>
  <c r="AB68" i="23" s="1"/>
  <c r="AL69" i="23"/>
  <c r="AS69" i="23" s="1"/>
  <c r="V68" i="23" s="1"/>
  <c r="AC68" i="23" s="1"/>
  <c r="AM69" i="23"/>
  <c r="AT69" i="23" s="1"/>
  <c r="W68" i="23" s="1"/>
  <c r="AD68" i="23" s="1"/>
  <c r="AQ69" i="23"/>
  <c r="AX69" i="23" s="1"/>
  <c r="AA68" i="23" s="1"/>
  <c r="AH68" i="23" s="1"/>
  <c r="AN69" i="23"/>
  <c r="AU69" i="23" s="1"/>
  <c r="X68" i="23" s="1"/>
  <c r="AE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AI68" i="23" l="1"/>
  <c r="AM68" i="23" s="1"/>
  <c r="AT68" i="23" s="1"/>
  <c r="W67" i="23" s="1"/>
  <c r="AD67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AQ68" i="23" l="1"/>
  <c r="AX68" i="23" s="1"/>
  <c r="AA67" i="23" s="1"/>
  <c r="AH67" i="23" s="1"/>
  <c r="AK68" i="23"/>
  <c r="AR68" i="23" s="1"/>
  <c r="U67" i="23" s="1"/>
  <c r="AB67" i="23" s="1"/>
  <c r="AL68" i="23"/>
  <c r="AS68" i="23" s="1"/>
  <c r="V67" i="23" s="1"/>
  <c r="AC67" i="23" s="1"/>
  <c r="AO68" i="23"/>
  <c r="AV68" i="23" s="1"/>
  <c r="Y67" i="23" s="1"/>
  <c r="AF67" i="23" s="1"/>
  <c r="AP68" i="23"/>
  <c r="AW68" i="23" s="1"/>
  <c r="Z67" i="23" s="1"/>
  <c r="AG67" i="23" s="1"/>
  <c r="AN68" i="23"/>
  <c r="AU68" i="23" s="1"/>
  <c r="X67" i="23" s="1"/>
  <c r="AE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AI67" i="23" l="1"/>
  <c r="AP67" i="23" s="1"/>
  <c r="AW67" i="23" s="1"/>
  <c r="Z66" i="23" s="1"/>
  <c r="AG66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AK67" i="23" l="1"/>
  <c r="AR67" i="23" s="1"/>
  <c r="U66" i="23" s="1"/>
  <c r="AB66" i="23" s="1"/>
  <c r="AL67" i="23"/>
  <c r="AS67" i="23" s="1"/>
  <c r="V66" i="23" s="1"/>
  <c r="AC66" i="23" s="1"/>
  <c r="AM67" i="23"/>
  <c r="AT67" i="23" s="1"/>
  <c r="W66" i="23" s="1"/>
  <c r="AD66" i="23" s="1"/>
  <c r="AN67" i="23"/>
  <c r="AU67" i="23" s="1"/>
  <c r="X66" i="23" s="1"/>
  <c r="AE66" i="23" s="1"/>
  <c r="AQ67" i="23"/>
  <c r="AX67" i="23" s="1"/>
  <c r="AA66" i="23" s="1"/>
  <c r="AH66" i="23" s="1"/>
  <c r="AO67" i="23"/>
  <c r="AV67" i="23" s="1"/>
  <c r="Y66" i="23" s="1"/>
  <c r="AF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AI66" i="23" l="1"/>
  <c r="AO66" i="23" s="1"/>
  <c r="AV66" i="23" s="1"/>
  <c r="Y65" i="23" s="1"/>
  <c r="AF65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AN66" i="23" l="1"/>
  <c r="AU66" i="23" s="1"/>
  <c r="X65" i="23" s="1"/>
  <c r="AE65" i="23" s="1"/>
  <c r="AK66" i="23"/>
  <c r="AR66" i="23" s="1"/>
  <c r="U65" i="23" s="1"/>
  <c r="AB65" i="23" s="1"/>
  <c r="AL66" i="23"/>
  <c r="AS66" i="23" s="1"/>
  <c r="V65" i="23" s="1"/>
  <c r="AC65" i="23" s="1"/>
  <c r="AP66" i="23"/>
  <c r="AW66" i="23" s="1"/>
  <c r="Z65" i="23" s="1"/>
  <c r="AG65" i="23" s="1"/>
  <c r="AQ66" i="23"/>
  <c r="AX66" i="23" s="1"/>
  <c r="AA65" i="23" s="1"/>
  <c r="AH65" i="23" s="1"/>
  <c r="AM66" i="23"/>
  <c r="AT66" i="23" s="1"/>
  <c r="W65" i="23" s="1"/>
  <c r="AD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AI65" i="23" l="1"/>
  <c r="AP65" i="23" s="1"/>
  <c r="AW65" i="23" s="1"/>
  <c r="Z64" i="23" s="1"/>
  <c r="AG64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AQ65" i="23" l="1"/>
  <c r="AX65" i="23" s="1"/>
  <c r="AA64" i="23" s="1"/>
  <c r="AH64" i="23" s="1"/>
  <c r="AK65" i="23"/>
  <c r="AR65" i="23" s="1"/>
  <c r="U64" i="23" s="1"/>
  <c r="AB64" i="23" s="1"/>
  <c r="AL65" i="23"/>
  <c r="AS65" i="23" s="1"/>
  <c r="V64" i="23" s="1"/>
  <c r="AC64" i="23" s="1"/>
  <c r="AO65" i="23"/>
  <c r="AV65" i="23" s="1"/>
  <c r="Y64" i="23" s="1"/>
  <c r="AF64" i="23" s="1"/>
  <c r="AN65" i="23"/>
  <c r="AU65" i="23" s="1"/>
  <c r="X64" i="23" s="1"/>
  <c r="AE64" i="23" s="1"/>
  <c r="AM65" i="23"/>
  <c r="AT65" i="23" s="1"/>
  <c r="W64" i="23" s="1"/>
  <c r="AD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AI64" i="23" l="1"/>
  <c r="AM64" i="23" s="1"/>
  <c r="AT64" i="23" s="1"/>
  <c r="W63" i="23" s="1"/>
  <c r="AD63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AN64" i="23" l="1"/>
  <c r="AU64" i="23" s="1"/>
  <c r="X63" i="23" s="1"/>
  <c r="AE63" i="23" s="1"/>
  <c r="AK64" i="23"/>
  <c r="AR64" i="23" s="1"/>
  <c r="U63" i="23" s="1"/>
  <c r="AB63" i="23" s="1"/>
  <c r="AL64" i="23"/>
  <c r="AS64" i="23" s="1"/>
  <c r="V63" i="23" s="1"/>
  <c r="AC63" i="23" s="1"/>
  <c r="AP64" i="23"/>
  <c r="AW64" i="23" s="1"/>
  <c r="Z63" i="23" s="1"/>
  <c r="AG63" i="23" s="1"/>
  <c r="AQ64" i="23"/>
  <c r="AX64" i="23" s="1"/>
  <c r="AA63" i="23" s="1"/>
  <c r="AH63" i="23" s="1"/>
  <c r="AO64" i="23"/>
  <c r="AV64" i="23" s="1"/>
  <c r="Y63" i="23" s="1"/>
  <c r="AF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AQ63" i="23" l="1"/>
  <c r="AX63" i="23" s="1"/>
  <c r="AI63" i="23"/>
  <c r="AP63" i="23" s="1"/>
  <c r="AW63" i="23" s="1"/>
  <c r="Z62" i="23" s="1"/>
  <c r="AG62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K63" i="23" l="1"/>
  <c r="AR63" i="23" s="1"/>
  <c r="AL63" i="23"/>
  <c r="AS63" i="23" s="1"/>
  <c r="V62" i="23" s="1"/>
  <c r="AC62" i="23" s="1"/>
  <c r="AM63" i="23"/>
  <c r="AT63" i="23" s="1"/>
  <c r="W62" i="23" s="1"/>
  <c r="AD62" i="23" s="1"/>
  <c r="AN63" i="23"/>
  <c r="AU63" i="23" s="1"/>
  <c r="X62" i="23" s="1"/>
  <c r="AE62" i="23" s="1"/>
  <c r="AO63" i="23"/>
  <c r="AV63" i="23" s="1"/>
  <c r="Y62" i="23" s="1"/>
  <c r="AF62" i="23" s="1"/>
  <c r="AA62" i="23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AI62" i="23" l="1"/>
  <c r="AO62" i="23" s="1"/>
  <c r="AV62" i="23" s="1"/>
  <c r="Y61" i="23" s="1"/>
  <c r="AF61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N62" i="23" l="1"/>
  <c r="AU62" i="23" s="1"/>
  <c r="X61" i="23" s="1"/>
  <c r="AE61" i="23" s="1"/>
  <c r="AK62" i="23"/>
  <c r="AR62" i="23" s="1"/>
  <c r="U61" i="23" s="1"/>
  <c r="AB61" i="23" s="1"/>
  <c r="AL62" i="23"/>
  <c r="AS62" i="23" s="1"/>
  <c r="V61" i="23" s="1"/>
  <c r="AC61" i="23" s="1"/>
  <c r="AP62" i="23"/>
  <c r="AW62" i="23" s="1"/>
  <c r="Z61" i="23" s="1"/>
  <c r="AG61" i="23" s="1"/>
  <c r="AQ62" i="23"/>
  <c r="AX62" i="23" s="1"/>
  <c r="AA61" i="23" s="1"/>
  <c r="AH61" i="23" s="1"/>
  <c r="AM62" i="23"/>
  <c r="AT62" i="23" s="1"/>
  <c r="W61" i="23" s="1"/>
  <c r="AD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AQ61" i="23" l="1"/>
  <c r="AX61" i="23" s="1"/>
  <c r="AI61" i="23"/>
  <c r="AP61" i="23" s="1"/>
  <c r="AW61" i="23" s="1"/>
  <c r="Z60" i="23" s="1"/>
  <c r="AG60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AK61" i="23" l="1"/>
  <c r="AR61" i="23" s="1"/>
  <c r="AL61" i="23"/>
  <c r="AS61" i="23" s="1"/>
  <c r="V60" i="23" s="1"/>
  <c r="AC60" i="23" s="1"/>
  <c r="AO61" i="23"/>
  <c r="AV61" i="23" s="1"/>
  <c r="Y60" i="23" s="1"/>
  <c r="AF60" i="23" s="1"/>
  <c r="AN61" i="23"/>
  <c r="AU61" i="23" s="1"/>
  <c r="X60" i="23" s="1"/>
  <c r="AE60" i="23" s="1"/>
  <c r="AM61" i="23"/>
  <c r="AT61" i="23" s="1"/>
  <c r="W60" i="23" s="1"/>
  <c r="AD60" i="23" s="1"/>
  <c r="U60" i="23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AI60" i="23" l="1"/>
  <c r="AM60" i="23" s="1"/>
  <c r="AT60" i="23" s="1"/>
  <c r="W59" i="23" s="1"/>
  <c r="AD59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AN60" i="23" l="1"/>
  <c r="AU60" i="23" s="1"/>
  <c r="X59" i="23" s="1"/>
  <c r="AE59" i="23" s="1"/>
  <c r="AK60" i="23"/>
  <c r="AR60" i="23" s="1"/>
  <c r="U59" i="23" s="1"/>
  <c r="AB59" i="23" s="1"/>
  <c r="AL60" i="23"/>
  <c r="AS60" i="23" s="1"/>
  <c r="V59" i="23" s="1"/>
  <c r="AC59" i="23" s="1"/>
  <c r="AP60" i="23"/>
  <c r="AW60" i="23" s="1"/>
  <c r="Z59" i="23" s="1"/>
  <c r="AG59" i="23" s="1"/>
  <c r="AQ60" i="23"/>
  <c r="AX60" i="23" s="1"/>
  <c r="AA59" i="23" s="1"/>
  <c r="AH59" i="23" s="1"/>
  <c r="AO60" i="23"/>
  <c r="AV60" i="23" s="1"/>
  <c r="Y59" i="23" s="1"/>
  <c r="AF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AI59" i="23" l="1"/>
  <c r="AP59" i="23" s="1"/>
  <c r="AW59" i="23" s="1"/>
  <c r="Z58" i="23" s="1"/>
  <c r="AG58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AQ59" i="23" l="1"/>
  <c r="AX59" i="23" s="1"/>
  <c r="AA58" i="23" s="1"/>
  <c r="AH58" i="23" s="1"/>
  <c r="AK59" i="23"/>
  <c r="AR59" i="23" s="1"/>
  <c r="U58" i="23" s="1"/>
  <c r="AB58" i="23" s="1"/>
  <c r="AL59" i="23"/>
  <c r="AS59" i="23" s="1"/>
  <c r="V58" i="23" s="1"/>
  <c r="AC58" i="23" s="1"/>
  <c r="AM59" i="23"/>
  <c r="AT59" i="23" s="1"/>
  <c r="W58" i="23" s="1"/>
  <c r="AD58" i="23" s="1"/>
  <c r="AN59" i="23"/>
  <c r="AU59" i="23" s="1"/>
  <c r="X58" i="23" s="1"/>
  <c r="AE58" i="23" s="1"/>
  <c r="AO59" i="23"/>
  <c r="AV59" i="23" s="1"/>
  <c r="Y58" i="23" s="1"/>
  <c r="AF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AI58" i="23" l="1"/>
  <c r="AO58" i="23" s="1"/>
  <c r="AV58" i="23" s="1"/>
  <c r="Y57" i="23" s="1"/>
  <c r="AF57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AK58" i="23" l="1"/>
  <c r="AR58" i="23" s="1"/>
  <c r="U57" i="23" s="1"/>
  <c r="AB57" i="23" s="1"/>
  <c r="AL58" i="23"/>
  <c r="AS58" i="23" s="1"/>
  <c r="V57" i="23" s="1"/>
  <c r="AC57" i="23" s="1"/>
  <c r="AP58" i="23"/>
  <c r="AW58" i="23" s="1"/>
  <c r="Z57" i="23" s="1"/>
  <c r="AG57" i="23" s="1"/>
  <c r="AN58" i="23"/>
  <c r="AU58" i="23" s="1"/>
  <c r="X57" i="23" s="1"/>
  <c r="AE57" i="23" s="1"/>
  <c r="AQ58" i="23"/>
  <c r="AX58" i="23" s="1"/>
  <c r="AA57" i="23" s="1"/>
  <c r="AH57" i="23" s="1"/>
  <c r="AM58" i="23"/>
  <c r="AT58" i="23" s="1"/>
  <c r="W57" i="23" s="1"/>
  <c r="AD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AI57" i="23" l="1"/>
  <c r="AN57" i="23" s="1"/>
  <c r="AU57" i="23" s="1"/>
  <c r="X56" i="23" s="1"/>
  <c r="AE56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AK57" i="23" l="1"/>
  <c r="AR57" i="23" s="1"/>
  <c r="AL57" i="23"/>
  <c r="AS57" i="23" s="1"/>
  <c r="V56" i="23" s="1"/>
  <c r="AC56" i="23" s="1"/>
  <c r="AO57" i="23"/>
  <c r="AV57" i="23" s="1"/>
  <c r="Y56" i="23" s="1"/>
  <c r="AF56" i="23" s="1"/>
  <c r="AM57" i="23"/>
  <c r="AT57" i="23" s="1"/>
  <c r="W56" i="23" s="1"/>
  <c r="AD56" i="23" s="1"/>
  <c r="AQ57" i="23"/>
  <c r="AX57" i="23" s="1"/>
  <c r="AA56" i="23" s="1"/>
  <c r="AH56" i="23" s="1"/>
  <c r="AP57" i="23"/>
  <c r="AW57" i="23" s="1"/>
  <c r="Z56" i="23" s="1"/>
  <c r="AG56" i="23" s="1"/>
  <c r="U56" i="23"/>
  <c r="AB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AI56" i="23" l="1"/>
  <c r="AM56" i="23" s="1"/>
  <c r="AT56" i="23" s="1"/>
  <c r="W55" i="23" s="1"/>
  <c r="AD55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K56" i="23" l="1"/>
  <c r="AR56" i="23" s="1"/>
  <c r="AL56" i="23"/>
  <c r="AS56" i="23" s="1"/>
  <c r="V55" i="23" s="1"/>
  <c r="AC55" i="23" s="1"/>
  <c r="AN56" i="23"/>
  <c r="AU56" i="23" s="1"/>
  <c r="X55" i="23" s="1"/>
  <c r="AE55" i="23" s="1"/>
  <c r="AP56" i="23"/>
  <c r="AW56" i="23" s="1"/>
  <c r="Z55" i="23" s="1"/>
  <c r="AG55" i="23" s="1"/>
  <c r="AQ56" i="23"/>
  <c r="AX56" i="23" s="1"/>
  <c r="AO56" i="23"/>
  <c r="AV56" i="23" s="1"/>
  <c r="Y55" i="23" s="1"/>
  <c r="AF55" i="23" s="1"/>
  <c r="AA55" i="23"/>
  <c r="AH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Q55" i="23" l="1"/>
  <c r="AX55" i="23" s="1"/>
  <c r="AI55" i="23"/>
  <c r="AM55" i="23" s="1"/>
  <c r="AT55" i="23" s="1"/>
  <c r="W54" i="23" s="1"/>
  <c r="AD54" i="23" s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AO55" i="23" l="1"/>
  <c r="AV55" i="23" s="1"/>
  <c r="AL55" i="23"/>
  <c r="AS55" i="23" s="1"/>
  <c r="V54" i="23" s="1"/>
  <c r="AC54" i="23" s="1"/>
  <c r="AP55" i="23"/>
  <c r="AW55" i="23" s="1"/>
  <c r="Z54" i="23" s="1"/>
  <c r="AG54" i="23" s="1"/>
  <c r="AN55" i="23"/>
  <c r="AU55" i="23" s="1"/>
  <c r="X54" i="23" s="1"/>
  <c r="AE54" i="23" s="1"/>
  <c r="Y54" i="23"/>
  <c r="AF54" i="23" s="1"/>
  <c r="AK55" i="23"/>
  <c r="AR55" i="23" s="1"/>
  <c r="U54" i="23" s="1"/>
  <c r="AB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AK54" i="23"/>
  <c r="AR54" i="23" s="1"/>
  <c r="U53" i="23" s="1"/>
  <c r="AB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M54" i="23" l="1"/>
  <c r="AT54" i="23" s="1"/>
  <c r="W53" i="23" s="1"/>
  <c r="AD53" i="23" s="1"/>
  <c r="AP54" i="23"/>
  <c r="AW54" i="23" s="1"/>
  <c r="Z53" i="23" s="1"/>
  <c r="AG53" i="23" s="1"/>
  <c r="AO54" i="23"/>
  <c r="AV54" i="23" s="1"/>
  <c r="Y53" i="23" s="1"/>
  <c r="AF53" i="23" s="1"/>
  <c r="AN54" i="23"/>
  <c r="AU54" i="23" s="1"/>
  <c r="X53" i="23" s="1"/>
  <c r="AE53" i="23" s="1"/>
  <c r="AL54" i="23"/>
  <c r="AS54" i="23" s="1"/>
  <c r="V53" i="23" s="1"/>
  <c r="AC53" i="23" s="1"/>
  <c r="AQ54" i="23"/>
  <c r="AX54" i="23" s="1"/>
  <c r="AA53" i="23" s="1"/>
  <c r="AH53" i="23" s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AI53" i="23" l="1"/>
  <c r="AN53" i="23" s="1"/>
  <c r="AU53" i="23" s="1"/>
  <c r="X52" i="23" s="1"/>
  <c r="AE52" i="23" s="1"/>
  <c r="AL53" i="23"/>
  <c r="AS53" i="23" s="1"/>
  <c r="V52" i="23" s="1"/>
  <c r="AC52" i="23" s="1"/>
  <c r="AK53" i="23"/>
  <c r="AR53" i="23" s="1"/>
  <c r="U52" i="23" s="1"/>
  <c r="AB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P53" i="23" l="1"/>
  <c r="AW53" i="23" s="1"/>
  <c r="Z52" i="23" s="1"/>
  <c r="AG52" i="23" s="1"/>
  <c r="AM53" i="23"/>
  <c r="AT53" i="23" s="1"/>
  <c r="W52" i="23" s="1"/>
  <c r="AD52" i="23" s="1"/>
  <c r="AQ53" i="23"/>
  <c r="AX53" i="23" s="1"/>
  <c r="AA52" i="23" s="1"/>
  <c r="AH52" i="23" s="1"/>
  <c r="AO53" i="23"/>
  <c r="AV53" i="23" s="1"/>
  <c r="Y52" i="23" s="1"/>
  <c r="AF52" i="23" s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AI52" i="23" l="1"/>
  <c r="AN52" i="23"/>
  <c r="AU52" i="23" s="1"/>
  <c r="X51" i="23" s="1"/>
  <c r="AE51" i="23" s="1"/>
  <c r="AL52" i="23"/>
  <c r="AS52" i="23" s="1"/>
  <c r="V51" i="23" s="1"/>
  <c r="AC51" i="23" s="1"/>
  <c r="AM52" i="23"/>
  <c r="AT52" i="23" s="1"/>
  <c r="W51" i="23" s="1"/>
  <c r="AD51" i="23" s="1"/>
  <c r="AP52" i="23"/>
  <c r="AW52" i="23" s="1"/>
  <c r="Z51" i="23" s="1"/>
  <c r="AG51" i="23" s="1"/>
  <c r="AQ52" i="23"/>
  <c r="AX52" i="23" s="1"/>
  <c r="AA51" i="23" s="1"/>
  <c r="AH51" i="23" s="1"/>
  <c r="AO52" i="23"/>
  <c r="AV52" i="23" s="1"/>
  <c r="Y51" i="23" s="1"/>
  <c r="AF51" i="23" s="1"/>
  <c r="AK52" i="23"/>
  <c r="AR52" i="23" s="1"/>
  <c r="U51" i="23" s="1"/>
  <c r="AB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AM51" i="23" s="1"/>
  <c r="AT51" i="23" s="1"/>
  <c r="W50" i="23" s="1"/>
  <c r="AD50" i="23" s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AQ51" i="23" l="1"/>
  <c r="AX51" i="23" s="1"/>
  <c r="AA50" i="23" s="1"/>
  <c r="AH50" i="23" s="1"/>
  <c r="AO51" i="23"/>
  <c r="AV51" i="23" s="1"/>
  <c r="AN51" i="23"/>
  <c r="AU51" i="23" s="1"/>
  <c r="X50" i="23" s="1"/>
  <c r="AE50" i="23" s="1"/>
  <c r="AL51" i="23"/>
  <c r="AS51" i="23" s="1"/>
  <c r="V50" i="23" s="1"/>
  <c r="AC50" i="23" s="1"/>
  <c r="AP51" i="23"/>
  <c r="AW51" i="23" s="1"/>
  <c r="Z50" i="23" s="1"/>
  <c r="AG50" i="23" s="1"/>
  <c r="Y50" i="23"/>
  <c r="AF50" i="23" s="1"/>
  <c r="AK51" i="23"/>
  <c r="AR51" i="23" s="1"/>
  <c r="U50" i="23" s="1"/>
  <c r="AB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AI50" i="23" l="1"/>
  <c r="AM50" i="23" s="1"/>
  <c r="AT50" i="23" s="1"/>
  <c r="W49" i="23" s="1"/>
  <c r="AD49" i="23" s="1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AN50" i="23" l="1"/>
  <c r="AU50" i="23" s="1"/>
  <c r="X49" i="23" s="1"/>
  <c r="AE49" i="23" s="1"/>
  <c r="AL50" i="23"/>
  <c r="AS50" i="23" s="1"/>
  <c r="V49" i="23" s="1"/>
  <c r="AC49" i="23" s="1"/>
  <c r="AQ50" i="23"/>
  <c r="AX50" i="23" s="1"/>
  <c r="AO50" i="23"/>
  <c r="AV50" i="23" s="1"/>
  <c r="Y49" i="23" s="1"/>
  <c r="AF49" i="23" s="1"/>
  <c r="AP50" i="23"/>
  <c r="AW50" i="23" s="1"/>
  <c r="Z49" i="23" s="1"/>
  <c r="AG49" i="23" s="1"/>
  <c r="AK50" i="23"/>
  <c r="AR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AK49" i="23"/>
  <c r="AR49" i="23" s="1"/>
  <c r="U48" i="23" s="1"/>
  <c r="AB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N49" i="23" l="1"/>
  <c r="AU49" i="23" s="1"/>
  <c r="X48" i="23" s="1"/>
  <c r="AE48" i="23" s="1"/>
  <c r="AL49" i="23"/>
  <c r="AS49" i="23" s="1"/>
  <c r="V48" i="23" s="1"/>
  <c r="AC48" i="23" s="1"/>
  <c r="AM49" i="23"/>
  <c r="AT49" i="23" s="1"/>
  <c r="W48" i="23" s="1"/>
  <c r="AD48" i="23" s="1"/>
  <c r="AO49" i="23"/>
  <c r="AV49" i="23" s="1"/>
  <c r="Y48" i="23" s="1"/>
  <c r="AF48" i="23" s="1"/>
  <c r="AP49" i="23"/>
  <c r="AW49" i="23" s="1"/>
  <c r="Z48" i="23" s="1"/>
  <c r="AG48" i="23" s="1"/>
  <c r="AQ49" i="23"/>
  <c r="AX49" i="23" s="1"/>
  <c r="AA48" i="23" s="1"/>
  <c r="AH48" i="23" s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AI48" i="23" l="1"/>
  <c r="AO48" i="23" s="1"/>
  <c r="AV48" i="23" s="1"/>
  <c r="Y47" i="23" s="1"/>
  <c r="AF47" i="23" s="1"/>
  <c r="AL48" i="23"/>
  <c r="AS48" i="23" s="1"/>
  <c r="V47" i="23" s="1"/>
  <c r="AC47" i="23" s="1"/>
  <c r="AP48" i="23"/>
  <c r="AW48" i="23" s="1"/>
  <c r="Z47" i="23" s="1"/>
  <c r="AG47" i="23" s="1"/>
  <c r="AN48" i="23"/>
  <c r="AU48" i="23" s="1"/>
  <c r="X47" i="23" s="1"/>
  <c r="AE47" i="23" s="1"/>
  <c r="AK48" i="23"/>
  <c r="AR48" i="23" s="1"/>
  <c r="U47" i="23" s="1"/>
  <c r="AB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M48" i="23" l="1"/>
  <c r="AT48" i="23" s="1"/>
  <c r="W47" i="23" s="1"/>
  <c r="AD47" i="23" s="1"/>
  <c r="AQ48" i="23"/>
  <c r="AX48" i="23" s="1"/>
  <c r="AA47" i="23" s="1"/>
  <c r="AH47" i="23" s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AI47" i="23" l="1"/>
  <c r="AP47" i="23"/>
  <c r="AW47" i="23" s="1"/>
  <c r="Z46" i="23" s="1"/>
  <c r="AG46" i="23" s="1"/>
  <c r="AN47" i="23"/>
  <c r="AU47" i="23" s="1"/>
  <c r="X46" i="23" s="1"/>
  <c r="AE46" i="23" s="1"/>
  <c r="AL47" i="23"/>
  <c r="AS47" i="23" s="1"/>
  <c r="V46" i="23" s="1"/>
  <c r="AC46" i="23" s="1"/>
  <c r="AO47" i="23"/>
  <c r="AV47" i="23" s="1"/>
  <c r="Y46" i="23" s="1"/>
  <c r="AF46" i="23" s="1"/>
  <c r="AQ47" i="23"/>
  <c r="AX47" i="23" s="1"/>
  <c r="AA46" i="23" s="1"/>
  <c r="AH46" i="23" s="1"/>
  <c r="AM47" i="23"/>
  <c r="AT47" i="23" s="1"/>
  <c r="W46" i="23" s="1"/>
  <c r="AD46" i="23" s="1"/>
  <c r="AK47" i="23"/>
  <c r="AR47" i="23" s="1"/>
  <c r="U46" i="23" s="1"/>
  <c r="AB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AN46" i="23" s="1"/>
  <c r="AU46" i="23" s="1"/>
  <c r="X45" i="23" s="1"/>
  <c r="AE45" i="23" s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AO46" i="23" l="1"/>
  <c r="AV46" i="23" s="1"/>
  <c r="Y45" i="23" s="1"/>
  <c r="AF45" i="23" s="1"/>
  <c r="AP46" i="23"/>
  <c r="AW46" i="23" s="1"/>
  <c r="Z45" i="23" s="1"/>
  <c r="AG45" i="23" s="1"/>
  <c r="AL46" i="23"/>
  <c r="AS46" i="23" s="1"/>
  <c r="V45" i="23" s="1"/>
  <c r="AC45" i="23" s="1"/>
  <c r="AM46" i="23"/>
  <c r="AT46" i="23" s="1"/>
  <c r="W45" i="23" s="1"/>
  <c r="AD45" i="23" s="1"/>
  <c r="AQ46" i="23"/>
  <c r="AX46" i="23" s="1"/>
  <c r="AA45" i="23" s="1"/>
  <c r="AH45" i="23" s="1"/>
  <c r="AK46" i="23"/>
  <c r="AR46" i="23" s="1"/>
  <c r="U45" i="23" s="1"/>
  <c r="AB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L45" i="23" l="1"/>
  <c r="AS45" i="23" s="1"/>
  <c r="V44" i="23" s="1"/>
  <c r="AC44" i="23" s="1"/>
  <c r="AI45" i="23"/>
  <c r="AN45" i="23" s="1"/>
  <c r="AU45" i="23" s="1"/>
  <c r="X44" i="23" s="1"/>
  <c r="AE44" i="23" s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AO45" i="23" l="1"/>
  <c r="AV45" i="23" s="1"/>
  <c r="AP45" i="23"/>
  <c r="AW45" i="23" s="1"/>
  <c r="AQ45" i="23"/>
  <c r="AX45" i="23" s="1"/>
  <c r="AA44" i="23" s="1"/>
  <c r="AH44" i="23" s="1"/>
  <c r="AM45" i="23"/>
  <c r="AT45" i="23" s="1"/>
  <c r="W44" i="23" s="1"/>
  <c r="AD44" i="23" s="1"/>
  <c r="Y44" i="23"/>
  <c r="AF44" i="23" s="1"/>
  <c r="AK45" i="23"/>
  <c r="AR45" i="23" s="1"/>
  <c r="U44" i="23" s="1"/>
  <c r="AB44" i="23" s="1"/>
  <c r="Z44" i="23"/>
  <c r="AG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P44" i="23" l="1"/>
  <c r="AW44" i="23" s="1"/>
  <c r="AI44" i="23"/>
  <c r="AQ44" i="23" s="1"/>
  <c r="AX44" i="23" s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AO44" i="23" l="1"/>
  <c r="AV44" i="23" s="1"/>
  <c r="Y43" i="23" s="1"/>
  <c r="AF43" i="23" s="1"/>
  <c r="AL44" i="23"/>
  <c r="AS44" i="23" s="1"/>
  <c r="V43" i="23" s="1"/>
  <c r="AC43" i="23" s="1"/>
  <c r="AN44" i="23"/>
  <c r="AU44" i="23" s="1"/>
  <c r="X43" i="23" s="1"/>
  <c r="AE43" i="23" s="1"/>
  <c r="AM44" i="23"/>
  <c r="AT44" i="23" s="1"/>
  <c r="W43" i="23" s="1"/>
  <c r="AD43" i="23" s="1"/>
  <c r="AK44" i="23"/>
  <c r="AR44" i="23" s="1"/>
  <c r="U43" i="23" s="1"/>
  <c r="AB43" i="23" s="1"/>
  <c r="Z43" i="23"/>
  <c r="AG43" i="23" s="1"/>
  <c r="AA43" i="23"/>
  <c r="AH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P43" i="23" l="1"/>
  <c r="AW43" i="23" s="1"/>
  <c r="AI43" i="23"/>
  <c r="AO43" i="23" s="1"/>
  <c r="AV43" i="23" s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AM43" i="23" l="1"/>
  <c r="AT43" i="23" s="1"/>
  <c r="W42" i="23" s="1"/>
  <c r="AD42" i="23" s="1"/>
  <c r="AL43" i="23"/>
  <c r="AS43" i="23" s="1"/>
  <c r="V42" i="23" s="1"/>
  <c r="AC42" i="23" s="1"/>
  <c r="AQ43" i="23"/>
  <c r="AX43" i="23" s="1"/>
  <c r="AN43" i="23"/>
  <c r="AU43" i="23" s="1"/>
  <c r="X42" i="23" s="1"/>
  <c r="AE42" i="23" s="1"/>
  <c r="Y42" i="23"/>
  <c r="AF42" i="23" s="1"/>
  <c r="AK43" i="23"/>
  <c r="AR43" i="23" s="1"/>
  <c r="U42" i="23" s="1"/>
  <c r="AB42" i="23" s="1"/>
  <c r="Z42" i="23"/>
  <c r="AG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AK42" i="23" s="1"/>
  <c r="AR42" i="23" s="1"/>
  <c r="U41" i="23" s="1"/>
  <c r="AB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N42" i="23" l="1"/>
  <c r="AU42" i="23" s="1"/>
  <c r="X41" i="23" s="1"/>
  <c r="AE41" i="23" s="1"/>
  <c r="AM42" i="23"/>
  <c r="AT42" i="23" s="1"/>
  <c r="W41" i="23" s="1"/>
  <c r="AD41" i="23" s="1"/>
  <c r="AP42" i="23"/>
  <c r="AW42" i="23" s="1"/>
  <c r="Z41" i="23" s="1"/>
  <c r="AG41" i="23" s="1"/>
  <c r="AL42" i="23"/>
  <c r="AS42" i="23" s="1"/>
  <c r="V41" i="23" s="1"/>
  <c r="AC41" i="23" s="1"/>
  <c r="AO42" i="23"/>
  <c r="AV42" i="23" s="1"/>
  <c r="Y41" i="23" s="1"/>
  <c r="AF41" i="23" s="1"/>
  <c r="AQ42" i="23"/>
  <c r="AX42" i="23" s="1"/>
  <c r="AA41" i="23" s="1"/>
  <c r="AH41" i="23" s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AQ41" i="23" l="1"/>
  <c r="AX41" i="23" s="1"/>
  <c r="AA40" i="23" s="1"/>
  <c r="AH40" i="23" s="1"/>
  <c r="AI41" i="23"/>
  <c r="AL41" i="23" s="1"/>
  <c r="AS41" i="23" s="1"/>
  <c r="V40" i="23" s="1"/>
  <c r="AC40" i="23" s="1"/>
  <c r="AK41" i="23"/>
  <c r="AR41" i="23" s="1"/>
  <c r="U40" i="23" s="1"/>
  <c r="AB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AM41" i="23" l="1"/>
  <c r="AT41" i="23" s="1"/>
  <c r="W40" i="23" s="1"/>
  <c r="AD40" i="23" s="1"/>
  <c r="AN41" i="23"/>
  <c r="AU41" i="23" s="1"/>
  <c r="X40" i="23" s="1"/>
  <c r="AE40" i="23" s="1"/>
  <c r="AO41" i="23"/>
  <c r="AV41" i="23" s="1"/>
  <c r="Y40" i="23" s="1"/>
  <c r="AF40" i="23" s="1"/>
  <c r="AP41" i="23"/>
  <c r="AW41" i="23" s="1"/>
  <c r="Z40" i="23" s="1"/>
  <c r="AG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AI40" i="23" l="1"/>
  <c r="AM40" i="23" s="1"/>
  <c r="AT40" i="23" s="1"/>
  <c r="W39" i="23" s="1"/>
  <c r="AD39" i="23" s="1"/>
  <c r="AP40" i="23"/>
  <c r="AW40" i="23" s="1"/>
  <c r="Z39" i="23" s="1"/>
  <c r="AG39" i="23" s="1"/>
  <c r="AN40" i="23"/>
  <c r="AU40" i="23" s="1"/>
  <c r="X39" i="23" s="1"/>
  <c r="AE39" i="23" s="1"/>
  <c r="AK40" i="23"/>
  <c r="AR40" i="23" s="1"/>
  <c r="U39" i="23" s="1"/>
  <c r="AB39" i="23" s="1"/>
  <c r="AL40" i="23"/>
  <c r="AS40" i="23" s="1"/>
  <c r="V39" i="23" s="1"/>
  <c r="AC39" i="23" s="1"/>
  <c r="AQ40" i="23"/>
  <c r="AX40" i="23" s="1"/>
  <c r="AA39" i="23" s="1"/>
  <c r="AH39" i="23" s="1"/>
  <c r="AO40" i="23"/>
  <c r="AV40" i="23" s="1"/>
  <c r="Y39" i="23" s="1"/>
  <c r="AF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AQ39" i="23" l="1"/>
  <c r="AX39" i="23" s="1"/>
  <c r="AI39" i="23"/>
  <c r="AL39" i="23" s="1"/>
  <c r="AS39" i="23" s="1"/>
  <c r="V38" i="23" s="1"/>
  <c r="AC38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AK39" i="23" l="1"/>
  <c r="AR39" i="23" s="1"/>
  <c r="U38" i="23" s="1"/>
  <c r="AB38" i="23" s="1"/>
  <c r="AM39" i="23"/>
  <c r="AT39" i="23" s="1"/>
  <c r="W38" i="23" s="1"/>
  <c r="AD38" i="23" s="1"/>
  <c r="AP39" i="23"/>
  <c r="AW39" i="23" s="1"/>
  <c r="Z38" i="23" s="1"/>
  <c r="AG38" i="23" s="1"/>
  <c r="AN39" i="23"/>
  <c r="AU39" i="23" s="1"/>
  <c r="X38" i="23" s="1"/>
  <c r="AE38" i="23" s="1"/>
  <c r="AO39" i="23"/>
  <c r="AV39" i="23" s="1"/>
  <c r="Y38" i="23" s="1"/>
  <c r="AF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AI38" i="23" l="1"/>
  <c r="AO38" i="23" s="1"/>
  <c r="AV38" i="23" s="1"/>
  <c r="Y37" i="23" s="1"/>
  <c r="AF37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K38" i="23" l="1"/>
  <c r="AR38" i="23" s="1"/>
  <c r="U37" i="23" s="1"/>
  <c r="AB37" i="23" s="1"/>
  <c r="AL38" i="23"/>
  <c r="AS38" i="23" s="1"/>
  <c r="V37" i="23" s="1"/>
  <c r="AC37" i="23" s="1"/>
  <c r="AM38" i="23"/>
  <c r="AT38" i="23" s="1"/>
  <c r="W37" i="23" s="1"/>
  <c r="AD37" i="23" s="1"/>
  <c r="AP38" i="23"/>
  <c r="AW38" i="23" s="1"/>
  <c r="Z37" i="23" s="1"/>
  <c r="AG37" i="23" s="1"/>
  <c r="AQ38" i="23"/>
  <c r="AX38" i="23" s="1"/>
  <c r="AA37" i="23" s="1"/>
  <c r="AH37" i="23" s="1"/>
  <c r="AN38" i="23"/>
  <c r="AU38" i="23" s="1"/>
  <c r="X37" i="23" s="1"/>
  <c r="AE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AI37" i="23" l="1"/>
  <c r="AN37" i="23" s="1"/>
  <c r="AU37" i="23" s="1"/>
  <c r="X36" i="23" s="1"/>
  <c r="AE36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AP37" i="23" l="1"/>
  <c r="AW37" i="23" s="1"/>
  <c r="Z36" i="23" s="1"/>
  <c r="AG36" i="23" s="1"/>
  <c r="AK37" i="23"/>
  <c r="AR37" i="23" s="1"/>
  <c r="U36" i="23" s="1"/>
  <c r="AB36" i="23" s="1"/>
  <c r="AL37" i="23"/>
  <c r="AS37" i="23" s="1"/>
  <c r="V36" i="23" s="1"/>
  <c r="AC36" i="23" s="1"/>
  <c r="AO37" i="23"/>
  <c r="AV37" i="23" s="1"/>
  <c r="Y36" i="23" s="1"/>
  <c r="AF36" i="23" s="1"/>
  <c r="AQ37" i="23"/>
  <c r="AX37" i="23" s="1"/>
  <c r="AA36" i="23" s="1"/>
  <c r="AH36" i="23" s="1"/>
  <c r="AM37" i="23"/>
  <c r="AT37" i="23" s="1"/>
  <c r="W36" i="23" s="1"/>
  <c r="AD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AI36" i="23" l="1"/>
  <c r="AO36" i="23" s="1"/>
  <c r="AV36" i="23" s="1"/>
  <c r="Y35" i="23" s="1"/>
  <c r="AF35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AQ36" i="23" l="1"/>
  <c r="AX36" i="23" s="1"/>
  <c r="AK36" i="23"/>
  <c r="AR36" i="23" s="1"/>
  <c r="U35" i="23" s="1"/>
  <c r="AB35" i="23" s="1"/>
  <c r="AL36" i="23"/>
  <c r="AS36" i="23" s="1"/>
  <c r="V35" i="23" s="1"/>
  <c r="AC35" i="23" s="1"/>
  <c r="AN36" i="23"/>
  <c r="AU36" i="23" s="1"/>
  <c r="X35" i="23" s="1"/>
  <c r="AE35" i="23" s="1"/>
  <c r="AP36" i="23"/>
  <c r="AW36" i="23" s="1"/>
  <c r="Z35" i="23" s="1"/>
  <c r="AG35" i="23" s="1"/>
  <c r="AM36" i="23"/>
  <c r="AT36" i="23" s="1"/>
  <c r="W35" i="23" s="1"/>
  <c r="AD35" i="23" s="1"/>
  <c r="AA35" i="23"/>
  <c r="AH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AO35" i="23" s="1"/>
  <c r="AV35" i="23" s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AM35" i="23" l="1"/>
  <c r="AT35" i="23" s="1"/>
  <c r="W34" i="23" s="1"/>
  <c r="AD34" i="23" s="1"/>
  <c r="AQ35" i="23"/>
  <c r="AX35" i="23" s="1"/>
  <c r="AA34" i="23" s="1"/>
  <c r="AH34" i="23" s="1"/>
  <c r="AL35" i="23"/>
  <c r="AS35" i="23" s="1"/>
  <c r="V34" i="23" s="1"/>
  <c r="AC34" i="23" s="1"/>
  <c r="AP35" i="23"/>
  <c r="AW35" i="23" s="1"/>
  <c r="Z34" i="23" s="1"/>
  <c r="AG34" i="23" s="1"/>
  <c r="AN35" i="23"/>
  <c r="AU35" i="23" s="1"/>
  <c r="X34" i="23" s="1"/>
  <c r="AE34" i="23" s="1"/>
  <c r="Y34" i="23"/>
  <c r="AF34" i="23" s="1"/>
  <c r="AK35" i="23"/>
  <c r="AR35" i="23" s="1"/>
  <c r="U34" i="23" s="1"/>
  <c r="AB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AM34" i="23" s="1"/>
  <c r="AT34" i="23" s="1"/>
  <c r="W33" i="23" s="1"/>
  <c r="AD33" i="23" s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AL34" i="23" l="1"/>
  <c r="AS34" i="23" s="1"/>
  <c r="V33" i="23" s="1"/>
  <c r="AC33" i="23" s="1"/>
  <c r="AQ34" i="23"/>
  <c r="AX34" i="23" s="1"/>
  <c r="AA33" i="23" s="1"/>
  <c r="AH33" i="23" s="1"/>
  <c r="AP34" i="23"/>
  <c r="AW34" i="23" s="1"/>
  <c r="Z33" i="23" s="1"/>
  <c r="AG33" i="23" s="1"/>
  <c r="AO34" i="23"/>
  <c r="AV34" i="23" s="1"/>
  <c r="Y33" i="23" s="1"/>
  <c r="AF33" i="23" s="1"/>
  <c r="AN34" i="23"/>
  <c r="AU34" i="23" s="1"/>
  <c r="X33" i="23" s="1"/>
  <c r="AE33" i="23" s="1"/>
  <c r="AK34" i="23"/>
  <c r="AR34" i="23" s="1"/>
  <c r="U33" i="23" s="1"/>
  <c r="AB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Q33" i="23" l="1"/>
  <c r="AX33" i="23" s="1"/>
  <c r="AI33" i="23"/>
  <c r="AO33" i="23" s="1"/>
  <c r="AV33" i="23" s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AN33" i="23" l="1"/>
  <c r="AU33" i="23" s="1"/>
  <c r="X32" i="23" s="1"/>
  <c r="AE32" i="23" s="1"/>
  <c r="AL33" i="23"/>
  <c r="AS33" i="23" s="1"/>
  <c r="V32" i="23" s="1"/>
  <c r="AC32" i="23" s="1"/>
  <c r="AM33" i="23"/>
  <c r="AT33" i="23" s="1"/>
  <c r="W32" i="23" s="1"/>
  <c r="AD32" i="23" s="1"/>
  <c r="AP33" i="23"/>
  <c r="AW33" i="23" s="1"/>
  <c r="Z32" i="23" s="1"/>
  <c r="AG32" i="23" s="1"/>
  <c r="Y32" i="23"/>
  <c r="AF32" i="23" s="1"/>
  <c r="AK33" i="23"/>
  <c r="AR33" i="23" s="1"/>
  <c r="U32" i="23" s="1"/>
  <c r="AB32" i="23" s="1"/>
  <c r="AA32" i="23"/>
  <c r="AH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M32" i="23" l="1"/>
  <c r="AT32" i="23" s="1"/>
  <c r="W31" i="23" s="1"/>
  <c r="AD31" i="23" s="1"/>
  <c r="AI32" i="23"/>
  <c r="AN32" i="23" s="1"/>
  <c r="AU32" i="23" s="1"/>
  <c r="X31" i="23" s="1"/>
  <c r="AE31" i="23" s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AP32" i="23" l="1"/>
  <c r="AW32" i="23" s="1"/>
  <c r="AL32" i="23"/>
  <c r="AS32" i="23" s="1"/>
  <c r="V31" i="23" s="1"/>
  <c r="AC31" i="23" s="1"/>
  <c r="AO32" i="23"/>
  <c r="AV32" i="23" s="1"/>
  <c r="Y31" i="23" s="1"/>
  <c r="AF31" i="23" s="1"/>
  <c r="AQ32" i="23"/>
  <c r="AX32" i="23" s="1"/>
  <c r="AA31" i="23" s="1"/>
  <c r="AH31" i="23" s="1"/>
  <c r="AK32" i="23"/>
  <c r="AR32" i="23" s="1"/>
  <c r="U31" i="23" s="1"/>
  <c r="AB31" i="23" s="1"/>
  <c r="Z31" i="23"/>
  <c r="AG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P31" i="23" l="1"/>
  <c r="AW31" i="23" s="1"/>
  <c r="AL31" i="23"/>
  <c r="AS31" i="23" s="1"/>
  <c r="V30" i="23" s="1"/>
  <c r="AC30" i="23" s="1"/>
  <c r="AI31" i="23"/>
  <c r="AQ31" i="23" s="1"/>
  <c r="AX31" i="23" s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AM31" i="23" l="1"/>
  <c r="AT31" i="23" s="1"/>
  <c r="W30" i="23" s="1"/>
  <c r="AD30" i="23" s="1"/>
  <c r="AN31" i="23"/>
  <c r="AU31" i="23" s="1"/>
  <c r="X30" i="23" s="1"/>
  <c r="AE30" i="23" s="1"/>
  <c r="AO31" i="23"/>
  <c r="AV31" i="23" s="1"/>
  <c r="Y30" i="23" s="1"/>
  <c r="AF30" i="23" s="1"/>
  <c r="AK31" i="23"/>
  <c r="AR31" i="23" s="1"/>
  <c r="U30" i="23" s="1"/>
  <c r="AB30" i="23" s="1"/>
  <c r="Z30" i="23"/>
  <c r="AG30" i="23" s="1"/>
  <c r="AA30" i="23"/>
  <c r="AH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Q30" i="23" l="1"/>
  <c r="AX30" i="23" s="1"/>
  <c r="AI30" i="23"/>
  <c r="AL30" i="23" s="1"/>
  <c r="AS30" i="23" s="1"/>
  <c r="V29" i="23" s="1"/>
  <c r="AC29" i="23" s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AM30" i="23" l="1"/>
  <c r="AT30" i="23" s="1"/>
  <c r="W29" i="23" s="1"/>
  <c r="AD29" i="23" s="1"/>
  <c r="AN30" i="23"/>
  <c r="AU30" i="23" s="1"/>
  <c r="X29" i="23" s="1"/>
  <c r="AE29" i="23" s="1"/>
  <c r="AP30" i="23"/>
  <c r="AW30" i="23" s="1"/>
  <c r="Z29" i="23" s="1"/>
  <c r="AG29" i="23" s="1"/>
  <c r="AO30" i="23"/>
  <c r="AV30" i="23" s="1"/>
  <c r="Y29" i="23" s="1"/>
  <c r="AF29" i="23" s="1"/>
  <c r="AK30" i="23"/>
  <c r="AR30" i="23" s="1"/>
  <c r="U29" i="23" s="1"/>
  <c r="AB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AI29" i="23" l="1"/>
  <c r="AO29" i="23" s="1"/>
  <c r="AV29" i="23" s="1"/>
  <c r="Y28" i="23" s="1"/>
  <c r="AF28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AN29" i="23" l="1"/>
  <c r="AU29" i="23" s="1"/>
  <c r="X28" i="23" s="1"/>
  <c r="AE28" i="23" s="1"/>
  <c r="AK29" i="23"/>
  <c r="AR29" i="23" s="1"/>
  <c r="U28" i="23" s="1"/>
  <c r="AB28" i="23" s="1"/>
  <c r="AL29" i="23"/>
  <c r="AS29" i="23" s="1"/>
  <c r="V28" i="23" s="1"/>
  <c r="AC28" i="23" s="1"/>
  <c r="AM29" i="23"/>
  <c r="AT29" i="23" s="1"/>
  <c r="W28" i="23" s="1"/>
  <c r="AD28" i="23" s="1"/>
  <c r="AQ29" i="23"/>
  <c r="AX29" i="23" s="1"/>
  <c r="AA28" i="23" s="1"/>
  <c r="AH28" i="23" s="1"/>
  <c r="AP29" i="23"/>
  <c r="AW29" i="23" s="1"/>
  <c r="Z28" i="23" s="1"/>
  <c r="AG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M28" i="23" l="1"/>
  <c r="AT28" i="23" s="1"/>
  <c r="W27" i="23" s="1"/>
  <c r="AD27" i="23" s="1"/>
  <c r="AI28" i="23"/>
  <c r="AP28" i="23" s="1"/>
  <c r="AW28" i="23" s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AQ28" i="23" l="1"/>
  <c r="AX28" i="23" s="1"/>
  <c r="AN28" i="23"/>
  <c r="AU28" i="23" s="1"/>
  <c r="X27" i="23" s="1"/>
  <c r="AE27" i="23" s="1"/>
  <c r="AO28" i="23"/>
  <c r="AV28" i="23" s="1"/>
  <c r="Y27" i="23" s="1"/>
  <c r="AF27" i="23" s="1"/>
  <c r="AL28" i="23"/>
  <c r="AS28" i="23" s="1"/>
  <c r="V27" i="23" s="1"/>
  <c r="AC27" i="23" s="1"/>
  <c r="AK28" i="23"/>
  <c r="AR28" i="23" s="1"/>
  <c r="U27" i="23" s="1"/>
  <c r="AB27" i="23" s="1"/>
  <c r="Z27" i="23"/>
  <c r="AG27" i="23" s="1"/>
  <c r="AA27" i="23"/>
  <c r="AH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AM27" i="23" s="1"/>
  <c r="AT27" i="23" s="1"/>
  <c r="W26" i="23" s="1"/>
  <c r="AD26" i="23" s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AN27" i="23" l="1"/>
  <c r="AU27" i="23" s="1"/>
  <c r="X26" i="23" s="1"/>
  <c r="AE26" i="23" s="1"/>
  <c r="AP27" i="23"/>
  <c r="AW27" i="23" s="1"/>
  <c r="Z26" i="23" s="1"/>
  <c r="AG26" i="23" s="1"/>
  <c r="AL27" i="23"/>
  <c r="AS27" i="23" s="1"/>
  <c r="V26" i="23" s="1"/>
  <c r="AC26" i="23" s="1"/>
  <c r="AQ27" i="23"/>
  <c r="AX27" i="23" s="1"/>
  <c r="AA26" i="23" s="1"/>
  <c r="AH26" i="23" s="1"/>
  <c r="AO27" i="23"/>
  <c r="AV27" i="23" s="1"/>
  <c r="Y26" i="23" s="1"/>
  <c r="AF26" i="23" s="1"/>
  <c r="AK27" i="23"/>
  <c r="AR27" i="23" s="1"/>
  <c r="U26" i="23" s="1"/>
  <c r="AB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O26" i="23" l="1"/>
  <c r="AV26" i="23" s="1"/>
  <c r="AI26" i="23"/>
  <c r="AP26" i="23" s="1"/>
  <c r="AW26" i="23" s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AL26" i="23" l="1"/>
  <c r="AS26" i="23" s="1"/>
  <c r="V25" i="23" s="1"/>
  <c r="AC25" i="23" s="1"/>
  <c r="AN26" i="23"/>
  <c r="AU26" i="23" s="1"/>
  <c r="X25" i="23" s="1"/>
  <c r="AE25" i="23" s="1"/>
  <c r="AM26" i="23"/>
  <c r="AT26" i="23" s="1"/>
  <c r="W25" i="23" s="1"/>
  <c r="AD25" i="23" s="1"/>
  <c r="AQ26" i="23"/>
  <c r="AX26" i="23" s="1"/>
  <c r="AA25" i="23" s="1"/>
  <c r="AH25" i="23" s="1"/>
  <c r="Y25" i="23"/>
  <c r="AF25" i="23" s="1"/>
  <c r="AK26" i="23"/>
  <c r="AR26" i="23" s="1"/>
  <c r="U25" i="23" s="1"/>
  <c r="AB25" i="23" s="1"/>
  <c r="Z25" i="23"/>
  <c r="AG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N25" i="23" l="1"/>
  <c r="AU25" i="23" s="1"/>
  <c r="X24" i="23" s="1"/>
  <c r="AE24" i="23" s="1"/>
  <c r="AI25" i="23"/>
  <c r="AL25" i="23" s="1"/>
  <c r="AS25" i="23" s="1"/>
  <c r="V24" i="23" s="1"/>
  <c r="AC24" i="23" s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AP25" i="23" l="1"/>
  <c r="AW25" i="23" s="1"/>
  <c r="AM25" i="23"/>
  <c r="AT25" i="23" s="1"/>
  <c r="W24" i="23" s="1"/>
  <c r="AD24" i="23" s="1"/>
  <c r="AO25" i="23"/>
  <c r="AV25" i="23" s="1"/>
  <c r="Y24" i="23" s="1"/>
  <c r="AF24" i="23" s="1"/>
  <c r="AQ25" i="23"/>
  <c r="AX25" i="23" s="1"/>
  <c r="AA24" i="23" s="1"/>
  <c r="AH24" i="23" s="1"/>
  <c r="AK25" i="23"/>
  <c r="AR25" i="23" s="1"/>
  <c r="U24" i="23" s="1"/>
  <c r="AB24" i="23" s="1"/>
  <c r="Z24" i="23"/>
  <c r="AG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Q24" i="23" l="1"/>
  <c r="AX24" i="23" s="1"/>
  <c r="AI24" i="23"/>
  <c r="AP24" i="23" s="1"/>
  <c r="AW24" i="23" s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AM24" i="23" l="1"/>
  <c r="AT24" i="23" s="1"/>
  <c r="W23" i="23" s="1"/>
  <c r="AD23" i="23" s="1"/>
  <c r="AN24" i="23"/>
  <c r="AU24" i="23" s="1"/>
  <c r="X23" i="23" s="1"/>
  <c r="AE23" i="23" s="1"/>
  <c r="AL24" i="23"/>
  <c r="AS24" i="23" s="1"/>
  <c r="V23" i="23" s="1"/>
  <c r="AC23" i="23" s="1"/>
  <c r="AO24" i="23"/>
  <c r="AV24" i="23" s="1"/>
  <c r="Y23" i="23" s="1"/>
  <c r="AF23" i="23" s="1"/>
  <c r="AK24" i="23"/>
  <c r="AR24" i="23" s="1"/>
  <c r="U23" i="23" s="1"/>
  <c r="AB23" i="23" s="1"/>
  <c r="Z23" i="23"/>
  <c r="AG23" i="23" s="1"/>
  <c r="AA23" i="23"/>
  <c r="AH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AM23" i="23" s="1"/>
  <c r="AT23" i="23" s="1"/>
  <c r="W22" i="23" s="1"/>
  <c r="AD22" i="23" s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AN23" i="23" l="1"/>
  <c r="AU23" i="23" s="1"/>
  <c r="X22" i="23" s="1"/>
  <c r="AE22" i="23" s="1"/>
  <c r="AL23" i="23"/>
  <c r="AS23" i="23" s="1"/>
  <c r="V22" i="23" s="1"/>
  <c r="AC22" i="23" s="1"/>
  <c r="AQ23" i="23"/>
  <c r="AX23" i="23" s="1"/>
  <c r="AA22" i="23" s="1"/>
  <c r="AH22" i="23" s="1"/>
  <c r="AP23" i="23"/>
  <c r="AW23" i="23" s="1"/>
  <c r="Z22" i="23" s="1"/>
  <c r="AG22" i="23" s="1"/>
  <c r="AO23" i="23"/>
  <c r="AV23" i="23" s="1"/>
  <c r="Y22" i="23" s="1"/>
  <c r="AF22" i="23" s="1"/>
  <c r="AK23" i="23"/>
  <c r="AR23" i="23" s="1"/>
  <c r="U22" i="23" s="1"/>
  <c r="AB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AO22" i="23" s="1"/>
  <c r="AV22" i="23" s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AL22" i="23" l="1"/>
  <c r="AS22" i="23" s="1"/>
  <c r="V21" i="23" s="1"/>
  <c r="AC21" i="23" s="1"/>
  <c r="AN22" i="23"/>
  <c r="AU22" i="23" s="1"/>
  <c r="X21" i="23" s="1"/>
  <c r="AE21" i="23" s="1"/>
  <c r="AM22" i="23"/>
  <c r="AT22" i="23" s="1"/>
  <c r="W21" i="23" s="1"/>
  <c r="AD21" i="23" s="1"/>
  <c r="AP22" i="23"/>
  <c r="AW22" i="23" s="1"/>
  <c r="Z21" i="23" s="1"/>
  <c r="AG21" i="23" s="1"/>
  <c r="AQ22" i="23"/>
  <c r="AX22" i="23" s="1"/>
  <c r="Y21" i="23"/>
  <c r="AF21" i="23" s="1"/>
  <c r="AK22" i="23"/>
  <c r="AR22" i="23" s="1"/>
  <c r="U21" i="23" s="1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AK21" i="23"/>
  <c r="AR21" i="23" s="1"/>
  <c r="U20" i="23" s="1"/>
  <c r="AB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P21" i="23" l="1"/>
  <c r="AW21" i="23" s="1"/>
  <c r="Z20" i="23" s="1"/>
  <c r="AG20" i="23" s="1"/>
  <c r="AL21" i="23"/>
  <c r="AS21" i="23" s="1"/>
  <c r="V20" i="23" s="1"/>
  <c r="AC20" i="23" s="1"/>
  <c r="AM21" i="23"/>
  <c r="AT21" i="23" s="1"/>
  <c r="W20" i="23" s="1"/>
  <c r="AD20" i="23" s="1"/>
  <c r="AN21" i="23"/>
  <c r="AU21" i="23" s="1"/>
  <c r="X20" i="23" s="1"/>
  <c r="AE20" i="23" s="1"/>
  <c r="AO21" i="23"/>
  <c r="AV21" i="23" s="1"/>
  <c r="Y20" i="23" s="1"/>
  <c r="AF20" i="23" s="1"/>
  <c r="AQ21" i="23"/>
  <c r="AX21" i="23" s="1"/>
  <c r="AA20" i="23" s="1"/>
  <c r="AH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AQ20" i="23" s="1"/>
  <c r="AX20" i="23" s="1"/>
  <c r="AA19" i="23" s="1"/>
  <c r="AH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L20" i="23" l="1"/>
  <c r="AS20" i="23" s="1"/>
  <c r="V19" i="23" s="1"/>
  <c r="AC19" i="23" s="1"/>
  <c r="AM20" i="23"/>
  <c r="AT20" i="23" s="1"/>
  <c r="W19" i="23" s="1"/>
  <c r="AD19" i="23" s="1"/>
  <c r="AP20" i="23"/>
  <c r="AW20" i="23" s="1"/>
  <c r="Z19" i="23" s="1"/>
  <c r="AG19" i="23" s="1"/>
  <c r="AN20" i="23"/>
  <c r="AU20" i="23" s="1"/>
  <c r="X19" i="23" s="1"/>
  <c r="AE19" i="23" s="1"/>
  <c r="AK20" i="23"/>
  <c r="AR20" i="23" s="1"/>
  <c r="U19" i="23" s="1"/>
  <c r="AB19" i="23" s="1"/>
  <c r="AO20" i="23"/>
  <c r="AV20" i="23" s="1"/>
  <c r="Y19" i="23" s="1"/>
  <c r="AF19" i="23" s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I19" i="23" l="1"/>
  <c r="AQ19" i="23" s="1"/>
  <c r="AX19" i="23" s="1"/>
  <c r="AP19" i="23"/>
  <c r="AW19" i="23" s="1"/>
  <c r="Z18" i="23" s="1"/>
  <c r="AG18" i="23" s="1"/>
  <c r="AM19" i="23"/>
  <c r="AT19" i="23" s="1"/>
  <c r="W18" i="23" s="1"/>
  <c r="AD18" i="23" s="1"/>
  <c r="AL19" i="23"/>
  <c r="AS19" i="23" s="1"/>
  <c r="V18" i="23" s="1"/>
  <c r="AC18" i="23" s="1"/>
  <c r="AO19" i="23"/>
  <c r="AV19" i="23" s="1"/>
  <c r="Y18" i="23" s="1"/>
  <c r="AF18" i="23" s="1"/>
  <c r="AN19" i="23"/>
  <c r="AU19" i="23" s="1"/>
  <c r="X18" i="23" s="1"/>
  <c r="AE18" i="23" s="1"/>
  <c r="AK19" i="23"/>
  <c r="AR19" i="23" s="1"/>
  <c r="U18" i="23" s="1"/>
  <c r="AB18" i="23" s="1"/>
  <c r="AA18" i="23"/>
  <c r="AH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AO18" i="23" s="1"/>
  <c r="AV18" i="23" s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N18" i="23" l="1"/>
  <c r="AU18" i="23" s="1"/>
  <c r="X17" i="23" s="1"/>
  <c r="AE17" i="23" s="1"/>
  <c r="AQ18" i="23"/>
  <c r="AX18" i="23" s="1"/>
  <c r="AA17" i="23" s="1"/>
  <c r="AH17" i="23" s="1"/>
  <c r="AP18" i="23"/>
  <c r="AW18" i="23" s="1"/>
  <c r="Z17" i="23" s="1"/>
  <c r="AG17" i="23" s="1"/>
  <c r="AM18" i="23"/>
  <c r="AT18" i="23" s="1"/>
  <c r="W17" i="23" s="1"/>
  <c r="AD17" i="23" s="1"/>
  <c r="AL18" i="23"/>
  <c r="AS18" i="23" s="1"/>
  <c r="V17" i="23" s="1"/>
  <c r="AC17" i="23" s="1"/>
  <c r="Y17" i="23"/>
  <c r="AF17" i="23" s="1"/>
  <c r="AK18" i="23"/>
  <c r="AR18" i="23" s="1"/>
  <c r="U17" i="23" s="1"/>
  <c r="AB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AM17" i="23" s="1"/>
  <c r="AT17" i="23" s="1"/>
  <c r="W16" i="23" s="1"/>
  <c r="AD16" i="23" s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AQ17" i="23" l="1"/>
  <c r="AX17" i="23" s="1"/>
  <c r="AO17" i="23"/>
  <c r="AV17" i="23" s="1"/>
  <c r="AP17" i="23"/>
  <c r="AW17" i="23" s="1"/>
  <c r="Z16" i="23" s="1"/>
  <c r="AG16" i="23" s="1"/>
  <c r="AN17" i="23"/>
  <c r="AU17" i="23" s="1"/>
  <c r="X16" i="23" s="1"/>
  <c r="AE16" i="23" s="1"/>
  <c r="AL17" i="23"/>
  <c r="AS17" i="23" s="1"/>
  <c r="V16" i="23" s="1"/>
  <c r="AC16" i="23" s="1"/>
  <c r="Y16" i="23"/>
  <c r="AF16" i="23" s="1"/>
  <c r="AK17" i="23"/>
  <c r="AR17" i="23" s="1"/>
  <c r="U16" i="23" s="1"/>
  <c r="AB16" i="23" s="1"/>
  <c r="AA16" i="23"/>
  <c r="AH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AM16" i="23" s="1"/>
  <c r="AT16" i="23" s="1"/>
  <c r="W15" i="23" s="1"/>
  <c r="AD15" i="23" s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AQ16" i="23" l="1"/>
  <c r="AX16" i="23" s="1"/>
  <c r="AP16" i="23"/>
  <c r="AW16" i="23" s="1"/>
  <c r="Z15" i="23" s="1"/>
  <c r="AG15" i="23" s="1"/>
  <c r="AN16" i="23"/>
  <c r="AU16" i="23" s="1"/>
  <c r="X15" i="23" s="1"/>
  <c r="AE15" i="23" s="1"/>
  <c r="AO16" i="23"/>
  <c r="AV16" i="23" s="1"/>
  <c r="Y15" i="23" s="1"/>
  <c r="AF15" i="23" s="1"/>
  <c r="AL16" i="23"/>
  <c r="AS16" i="23" s="1"/>
  <c r="V15" i="23" s="1"/>
  <c r="AC15" i="23" s="1"/>
  <c r="AK16" i="23"/>
  <c r="AR16" i="23" s="1"/>
  <c r="U15" i="23" s="1"/>
  <c r="AB15" i="23" s="1"/>
  <c r="AA15" i="23"/>
  <c r="AH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AM15" i="23" s="1"/>
  <c r="AT15" i="23" s="1"/>
  <c r="W14" i="23" s="1"/>
  <c r="AD14" i="23" s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AP15" i="23" l="1"/>
  <c r="AW15" i="23" s="1"/>
  <c r="Z14" i="23" s="1"/>
  <c r="AG14" i="23" s="1"/>
  <c r="AQ15" i="23"/>
  <c r="AX15" i="23" s="1"/>
  <c r="AL15" i="23"/>
  <c r="AS15" i="23" s="1"/>
  <c r="V14" i="23" s="1"/>
  <c r="AC14" i="23" s="1"/>
  <c r="AN15" i="23"/>
  <c r="AU15" i="23" s="1"/>
  <c r="X14" i="23" s="1"/>
  <c r="AE14" i="23" s="1"/>
  <c r="AO15" i="23"/>
  <c r="AV15" i="23" s="1"/>
  <c r="Y14" i="23" s="1"/>
  <c r="AF14" i="23" s="1"/>
  <c r="AK15" i="23"/>
  <c r="AR15" i="23" s="1"/>
  <c r="U14" i="23" s="1"/>
  <c r="AB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K14" i="23" l="1"/>
  <c r="AR14" i="23" s="1"/>
  <c r="AM14" i="23"/>
  <c r="AT14" i="23" s="1"/>
  <c r="W13" i="23" s="1"/>
  <c r="AD13" i="23" s="1"/>
  <c r="AO14" i="23"/>
  <c r="AV14" i="23" s="1"/>
  <c r="Y13" i="23" s="1"/>
  <c r="AF13" i="23" s="1"/>
  <c r="AN14" i="23"/>
  <c r="AU14" i="23" s="1"/>
  <c r="X13" i="23" s="1"/>
  <c r="AE13" i="23" s="1"/>
  <c r="AP14" i="23"/>
  <c r="AW14" i="23" s="1"/>
  <c r="Z13" i="23" s="1"/>
  <c r="AG13" i="23" s="1"/>
  <c r="AL14" i="23"/>
  <c r="AS14" i="23" s="1"/>
  <c r="V13" i="23" s="1"/>
  <c r="AC13" i="23" s="1"/>
  <c r="AQ14" i="23"/>
  <c r="AX14" i="23" s="1"/>
  <c r="AA13" i="23" s="1"/>
  <c r="AH13" i="23" s="1"/>
  <c r="U13" i="23"/>
  <c r="AB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AO13" i="23" s="1"/>
  <c r="AV13" i="23" s="1"/>
  <c r="Y12" i="23" s="1"/>
  <c r="AF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K13" i="23" l="1"/>
  <c r="AR13" i="23" s="1"/>
  <c r="U12" i="23" s="1"/>
  <c r="AB12" i="23" s="1"/>
  <c r="AM13" i="23"/>
  <c r="AT13" i="23" s="1"/>
  <c r="W12" i="23" s="1"/>
  <c r="AD12" i="23" s="1"/>
  <c r="AL13" i="23"/>
  <c r="AS13" i="23" s="1"/>
  <c r="V12" i="23" s="1"/>
  <c r="AC12" i="23" s="1"/>
  <c r="AQ13" i="23"/>
  <c r="AX13" i="23" s="1"/>
  <c r="AA12" i="23" s="1"/>
  <c r="AH12" i="23" s="1"/>
  <c r="AP13" i="23"/>
  <c r="AW13" i="23" s="1"/>
  <c r="Z12" i="23" s="1"/>
  <c r="AG12" i="23" s="1"/>
  <c r="AN13" i="23"/>
  <c r="AU13" i="23" s="1"/>
  <c r="X12" i="23" s="1"/>
  <c r="AE12" i="23" s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AI12" i="23" l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O12" i="23" l="1"/>
  <c r="AV12" i="23" s="1"/>
  <c r="Y11" i="23" s="1"/>
  <c r="AF11" i="23" s="1"/>
  <c r="AM12" i="23"/>
  <c r="AT12" i="23" s="1"/>
  <c r="W11" i="23" s="1"/>
  <c r="AD11" i="23" s="1"/>
  <c r="AN12" i="23"/>
  <c r="AU12" i="23" s="1"/>
  <c r="X11" i="23" s="1"/>
  <c r="AE11" i="23" s="1"/>
  <c r="AL12" i="23"/>
  <c r="AS12" i="23" s="1"/>
  <c r="V11" i="23" s="1"/>
  <c r="AC11" i="23" s="1"/>
  <c r="AK12" i="23"/>
  <c r="AR12" i="23" s="1"/>
  <c r="U11" i="23" s="1"/>
  <c r="AB11" i="23" s="1"/>
  <c r="AP12" i="23"/>
  <c r="AW12" i="23" s="1"/>
  <c r="Z11" i="23" s="1"/>
  <c r="AG11" i="23" s="1"/>
  <c r="AQ12" i="23"/>
  <c r="AX12" i="23" s="1"/>
  <c r="AA11" i="23" s="1"/>
  <c r="AH11" i="23" s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AI11" i="23" l="1"/>
  <c r="AL11" i="23"/>
  <c r="AS11" i="23" s="1"/>
  <c r="V10" i="23" s="1"/>
  <c r="AC10" i="23" s="1"/>
  <c r="AN11" i="23"/>
  <c r="AU11" i="23" s="1"/>
  <c r="X10" i="23" s="1"/>
  <c r="AE10" i="23" s="1"/>
  <c r="AP11" i="23"/>
  <c r="AW11" i="23" s="1"/>
  <c r="Z10" i="23" s="1"/>
  <c r="AG10" i="23" s="1"/>
  <c r="AM11" i="23"/>
  <c r="AT11" i="23" s="1"/>
  <c r="W10" i="23" s="1"/>
  <c r="AD10" i="23" s="1"/>
  <c r="AQ11" i="23"/>
  <c r="AX11" i="23" s="1"/>
  <c r="AA10" i="23" s="1"/>
  <c r="AH10" i="23" s="1"/>
  <c r="AO11" i="23"/>
  <c r="AV11" i="23" s="1"/>
  <c r="Y10" i="23" s="1"/>
  <c r="AF10" i="23" s="1"/>
  <c r="AK11" i="23"/>
  <c r="AR11" i="23" s="1"/>
  <c r="U10" i="23" s="1"/>
  <c r="AB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AP10" i="23" s="1"/>
  <c r="AW10" i="23" s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AN10" i="23" l="1"/>
  <c r="AU10" i="23" s="1"/>
  <c r="X9" i="23" s="1"/>
  <c r="AE9" i="23" s="1"/>
  <c r="AQ10" i="23"/>
  <c r="AX10" i="23" s="1"/>
  <c r="AA9" i="23" s="1"/>
  <c r="AH9" i="23" s="1"/>
  <c r="AM10" i="23"/>
  <c r="AT10" i="23" s="1"/>
  <c r="W9" i="23" s="1"/>
  <c r="AD9" i="23" s="1"/>
  <c r="AL10" i="23"/>
  <c r="AS10" i="23" s="1"/>
  <c r="V9" i="23" s="1"/>
  <c r="AC9" i="23" s="1"/>
  <c r="AO10" i="23"/>
  <c r="AV10" i="23" s="1"/>
  <c r="Y9" i="23" s="1"/>
  <c r="AF9" i="23" s="1"/>
  <c r="AK10" i="23"/>
  <c r="AR10" i="23" s="1"/>
  <c r="AB9" i="23" s="1"/>
  <c r="Z9" i="23"/>
  <c r="AG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AN9" i="23" s="1"/>
  <c r="AU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Q9" i="23" l="1"/>
  <c r="AX9" i="23" s="1"/>
  <c r="AM9" i="23"/>
  <c r="AT9" i="23" s="1"/>
  <c r="AL9" i="23"/>
  <c r="AS9" i="23" s="1"/>
  <c r="AP9" i="23"/>
  <c r="AW9" i="23" s="1"/>
  <c r="AO9" i="23"/>
  <c r="AV9" i="23" s="1"/>
  <c r="S66" i="12"/>
  <c r="Q66" i="12"/>
  <c r="AK9" i="23"/>
  <c r="AR9" i="23" s="1"/>
  <c r="R66" i="12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W66" i="12" l="1"/>
  <c r="AB369" i="15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<sst xmlns="http://schemas.openxmlformats.org/spreadsheetml/2006/main" count="1147" uniqueCount="149">
  <si>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</si>
  <si>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</si>
  <si>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</si>
  <si>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</si>
  <si>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</si>
  <si>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</si>
  <si>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</si>
  <si>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</si>
  <si>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</si>
  <si>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</si>
  <si>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</si>
  <si>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</si>
  <si>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</si>
  <si>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</si>
  <si>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</si>
  <si>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</si>
  <si>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</si>
  <si>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</si>
  <si>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</si>
  <si>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</si>
  <si>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</si>
  <si>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</si>
  <si>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</si>
  <si>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</si>
  <si>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</si>
  <si>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</si>
  <si>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</si>
  <si>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</si>
  <si>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</si>
  <si>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</si>
  <si>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</si>
  <si>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</si>
  <si>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</si>
  <si>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</si>
  <si>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</si>
  <si>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</si>
  <si>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</si>
  <si>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</si>
  <si>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</si>
  <si>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</si>
  <si>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</si>
  <si>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</si>
  <si>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</si>
  <si>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</si>
  <si>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</si>
  <si>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</si>
  <si>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</si>
  <si>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</si>
  <si>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</si>
  <si>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</si>
  <si>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</si>
  <si>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</si>
  <si>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</si>
  <si>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</si>
  <si>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</si>
  <si>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</si>
  <si>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</si>
  <si>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</si>
  <si>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</si>
  <si>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</si>
  <si>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</si>
  <si>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</si>
  <si>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</si>
  <si>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</si>
  <si>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</si>
  <si>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</si>
  <si>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</si>
  <si>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</si>
  <si>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</si>
  <si>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</si>
  <si>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</si>
  <si>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</si>
  <si>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</si>
  <si>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</si>
  <si>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</si>
  <si>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</si>
  <si>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</si>
  <si>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</si>
  <si>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</si>
  <si>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</si>
  <si>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</si>
  <si>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</si>
  <si>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</si>
  <si>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</si>
  <si>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</si>
  <si>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</si>
  <si>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</si>
  <si>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</si>
  <si>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</si>
  <si>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</si>
  <si>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</si>
  <si>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</si>
  <si>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</si>
  <si>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</si>
  <si>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</si>
  <si>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</si>
  <si>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</si>
  <si>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</si>
  <si>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</si>
  <si>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</si>
  <si>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</si>
  <si>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</si>
  <si>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Theoretical Analysis</t>
  </si>
  <si>
    <t>Real Data Analysis</t>
  </si>
  <si>
    <t>Option 6</t>
  </si>
  <si>
    <t>Option 7</t>
  </si>
  <si>
    <t>Balanced Value</t>
  </si>
  <si>
    <t>Balanced Units</t>
  </si>
  <si>
    <t>Balanced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</si>
  <si>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</si>
  <si>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</si>
  <si>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</si>
  <si>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</si>
  <si>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</si>
  <si>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</si>
  <si>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</si>
  <si>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</si>
  <si>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</si>
  <si>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100D Range/Volatility</t>
  </si>
  <si>
    <t>(Default 12.5%)</t>
  </si>
  <si>
    <t>10 D % Change</t>
  </si>
  <si>
    <t>x</t>
  </si>
  <si>
    <t>Black Swan or Normal?</t>
  </si>
  <si>
    <t>Black Swan Events</t>
  </si>
  <si>
    <t>Yes/No</t>
  </si>
  <si>
    <t>Yes</t>
  </si>
  <si>
    <t>No</t>
  </si>
  <si>
    <t>EP Rebalance</t>
  </si>
  <si>
    <t>Profile Risk/Reward</t>
  </si>
  <si>
    <t>Return Risk Reward</t>
  </si>
  <si>
    <t>Auto Balance Marker</t>
  </si>
  <si>
    <t>Profile Risk Reward Ratio</t>
  </si>
  <si>
    <t>High Growth 4</t>
  </si>
  <si>
    <t>High Growth 3</t>
  </si>
  <si>
    <t>High Growth 2</t>
  </si>
  <si>
    <t>High Growth 1</t>
  </si>
  <si>
    <t>Balanced</t>
  </si>
  <si>
    <t>High Growth 1 Units</t>
  </si>
  <si>
    <t>High Growth 1 Value</t>
  </si>
  <si>
    <t>High Growth 1 Split</t>
  </si>
  <si>
    <t>High Growth 2 Units</t>
  </si>
  <si>
    <t>High Growth 2 Value</t>
  </si>
  <si>
    <t>High Growth 2 Split</t>
  </si>
  <si>
    <t>High Growth 3 Units</t>
  </si>
  <si>
    <t>High Growth 3 Value</t>
  </si>
  <si>
    <t>High Growth 3 Split</t>
  </si>
  <si>
    <t>High Growth 4 Units</t>
  </si>
  <si>
    <t>High Growth 4 Value</t>
  </si>
  <si>
    <t>High Growth 4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</si>
</sst>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0" borderId="0" xfId="2" applyNumberFormat="1" applyFont="1" applyFill="1" applyBorder="1"/>
    <xf numFmtId="0" fontId="0" fillId="3" borderId="2" xfId="0" applyFill="1" applyBorder="1" applyAlignment="1">
      <alignment horizontal="center"/>
    </xf>
    <xf numFmtId="0" fontId="0" fillId="0" borderId="0" xfId="1" applyNumberFormat="1" applyFont="1" applyBorder="1" applyAlignment="1">
      <alignment horizontal="center"/>
    </xf>
    <xf numFmtId="0" fontId="0" fillId="0" borderId="0" xfId="0" applyFill="1" applyAlignment="1">
      <alignment vertical="center"/>
    </xf>
    <xf numFmtId="170" fontId="0" fillId="0" borderId="0" xfId="2" applyNumberFormat="1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1" applyFont="1" applyFill="1" applyBorder="1" applyAlignment="1">
      <alignment horizontal="center"/>
    </xf>
    <xf numFmtId="165" fontId="0" fillId="0" borderId="0" xfId="3" applyFont="1" applyFill="1" applyBorder="1" applyAlignment="1">
      <alignment horizontal="center"/>
    </xf>
    <xf numFmtId="0" fontId="0" fillId="0" borderId="0" xfId="3" applyNumberFormat="1" applyFont="1" applyFill="1" applyBorder="1" applyAlignment="1">
      <alignment horizontal="center"/>
    </xf>
    <xf numFmtId="10" fontId="0" fillId="0" borderId="0" xfId="2" applyNumberFormat="1" applyFont="1" applyFill="1" applyBorder="1" applyAlignment="1">
      <alignment horizontal="center"/>
    </xf>
    <xf numFmtId="2" fontId="0" fillId="0" borderId="0" xfId="3" applyNumberFormat="1" applyFont="1" applyFill="1" applyBorder="1" applyAlignment="1">
      <alignment horizontal="center"/>
    </xf>
    <xf numFmtId="165" fontId="0" fillId="0" borderId="0" xfId="3" applyFont="1" applyFill="1" applyAlignment="1">
      <alignment horizontal="center"/>
    </xf>
    <xf numFmtId="2" fontId="0" fillId="0" borderId="0" xfId="3" applyNumberFormat="1" applyFont="1" applyFill="1" applyAlignment="1">
      <alignment horizontal="center"/>
    </xf>
    <xf numFmtId="0" fontId="0" fillId="0" borderId="0" xfId="0" applyFill="1" applyBorder="1" applyAlignment="1">
      <alignment vertical="center"/>
    </xf>
    <xf numFmtId="10" fontId="0" fillId="0" borderId="0" xfId="2" applyNumberFormat="1" applyFont="1" applyFill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0" fontId="0" fillId="0" borderId="9" xfId="1" applyNumberFormat="1" applyFont="1" applyFill="1" applyBorder="1" applyAlignment="1">
      <alignment horizontal="center"/>
    </xf>
    <xf numFmtId="10" fontId="0" fillId="0" borderId="11" xfId="1" applyNumberFormat="1" applyFon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554672"/>
        <c:axId val="144776280"/>
      </c:lineChart>
      <c:catAx>
        <c:axId val="43155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6280"/>
        <c:crosses val="autoZero"/>
        <c:auto val="1"/>
        <c:lblAlgn val="ctr"/>
        <c:lblOffset val="100"/>
        <c:noMultiLvlLbl val="0"/>
      </c:catAx>
      <c:valAx>
        <c:axId val="14477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5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4448"/>
        <c:axId val="200033664"/>
      </c:lineChart>
      <c:catAx>
        <c:axId val="2000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3664"/>
        <c:crosses val="autoZero"/>
        <c:auto val="1"/>
        <c:lblAlgn val="ctr"/>
        <c:lblOffset val="100"/>
        <c:noMultiLvlLbl val="0"/>
      </c:catAx>
      <c:valAx>
        <c:axId val="2000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28960"/>
        <c:axId val="200036408"/>
      </c:lineChart>
      <c:catAx>
        <c:axId val="2000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6408"/>
        <c:crosses val="autoZero"/>
        <c:auto val="1"/>
        <c:lblAlgn val="ctr"/>
        <c:lblOffset val="100"/>
        <c:noMultiLvlLbl val="0"/>
      </c:catAx>
      <c:valAx>
        <c:axId val="20003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27784"/>
        <c:axId val="200032880"/>
      </c:lineChart>
      <c:catAx>
        <c:axId val="20002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880"/>
        <c:crosses val="autoZero"/>
        <c:auto val="1"/>
        <c:lblAlgn val="ctr"/>
        <c:lblOffset val="100"/>
        <c:noMultiLvlLbl val="0"/>
      </c:catAx>
      <c:valAx>
        <c:axId val="2000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1312"/>
        <c:axId val="200026608"/>
      </c:lineChart>
      <c:catAx>
        <c:axId val="2000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6608"/>
        <c:crosses val="autoZero"/>
        <c:auto val="1"/>
        <c:lblAlgn val="ctr"/>
        <c:lblOffset val="100"/>
        <c:noMultiLvlLbl val="0"/>
      </c:catAx>
      <c:valAx>
        <c:axId val="2000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7976"/>
        <c:axId val="200029352"/>
      </c:lineChart>
      <c:catAx>
        <c:axId val="20003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9352"/>
        <c:crosses val="autoZero"/>
        <c:auto val="1"/>
        <c:lblAlgn val="ctr"/>
        <c:lblOffset val="100"/>
        <c:noMultiLvlLbl val="0"/>
      </c:catAx>
      <c:valAx>
        <c:axId val="2000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0136"/>
        <c:axId val="200034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0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840"/>
        <c:crosses val="autoZero"/>
        <c:auto val="1"/>
        <c:lblAlgn val="ctr"/>
        <c:lblOffset val="100"/>
        <c:noMultiLvlLbl val="0"/>
      </c:catAx>
      <c:valAx>
        <c:axId val="20003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1704"/>
        <c:axId val="200032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1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096"/>
        <c:crosses val="autoZero"/>
        <c:auto val="1"/>
        <c:lblAlgn val="ctr"/>
        <c:lblOffset val="100"/>
        <c:noMultiLvlLbl val="0"/>
      </c:catAx>
      <c:valAx>
        <c:axId val="2000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130736.41234921348</c:v>
                </c:pt>
                <c:pt idx="1">
                  <c:v>130805.1986098295</c:v>
                </c:pt>
                <c:pt idx="2">
                  <c:v>129686.58651217709</c:v>
                </c:pt>
                <c:pt idx="3">
                  <c:v>129410.89015041725</c:v>
                </c:pt>
                <c:pt idx="4">
                  <c:v>128723.35307969089</c:v>
                </c:pt>
                <c:pt idx="5">
                  <c:v>128723.35307969089</c:v>
                </c:pt>
                <c:pt idx="6">
                  <c:v>128943.81053259465</c:v>
                </c:pt>
                <c:pt idx="7">
                  <c:v>128498.06492509275</c:v>
                </c:pt>
                <c:pt idx="8">
                  <c:v>128658.40144259672</c:v>
                </c:pt>
                <c:pt idx="9">
                  <c:v>127246.82533093823</c:v>
                </c:pt>
                <c:pt idx="10">
                  <c:v>126224.57754655735</c:v>
                </c:pt>
                <c:pt idx="11">
                  <c:v>126497.75288657648</c:v>
                </c:pt>
                <c:pt idx="12">
                  <c:v>126670.98345679863</c:v>
                </c:pt>
                <c:pt idx="13">
                  <c:v>126289.91833237244</c:v>
                </c:pt>
                <c:pt idx="14">
                  <c:v>125713.49805317208</c:v>
                </c:pt>
                <c:pt idx="15">
                  <c:v>124426.4421246369</c:v>
                </c:pt>
                <c:pt idx="16">
                  <c:v>123655.10926116671</c:v>
                </c:pt>
                <c:pt idx="17">
                  <c:v>124164.78715121254</c:v>
                </c:pt>
                <c:pt idx="18">
                  <c:v>124324.14795271747</c:v>
                </c:pt>
                <c:pt idx="19">
                  <c:v>125486.69550151993</c:v>
                </c:pt>
                <c:pt idx="20">
                  <c:v>124823.24528079572</c:v>
                </c:pt>
                <c:pt idx="21">
                  <c:v>124337.84794050887</c:v>
                </c:pt>
                <c:pt idx="22">
                  <c:v>123870.91364588807</c:v>
                </c:pt>
                <c:pt idx="23">
                  <c:v>123991.641549748</c:v>
                </c:pt>
                <c:pt idx="24">
                  <c:v>123051.36119562403</c:v>
                </c:pt>
                <c:pt idx="25">
                  <c:v>122449.74541947001</c:v>
                </c:pt>
                <c:pt idx="26">
                  <c:v>124815.73211566509</c:v>
                </c:pt>
                <c:pt idx="27">
                  <c:v>124308.93253758825</c:v>
                </c:pt>
                <c:pt idx="28">
                  <c:v>123283.63395462326</c:v>
                </c:pt>
                <c:pt idx="29">
                  <c:v>123666.30065974494</c:v>
                </c:pt>
                <c:pt idx="30">
                  <c:v>122527.82072992099</c:v>
                </c:pt>
                <c:pt idx="31">
                  <c:v>122241.02179724579</c:v>
                </c:pt>
                <c:pt idx="32">
                  <c:v>122480.12428281939</c:v>
                </c:pt>
                <c:pt idx="33">
                  <c:v>121873.86239953557</c:v>
                </c:pt>
                <c:pt idx="34">
                  <c:v>123583.37933699531</c:v>
                </c:pt>
                <c:pt idx="35">
                  <c:v>124931.05991955222</c:v>
                </c:pt>
                <c:pt idx="36">
                  <c:v>123876.42642734465</c:v>
                </c:pt>
                <c:pt idx="37">
                  <c:v>123810.92122454631</c:v>
                </c:pt>
                <c:pt idx="38">
                  <c:v>124020.94850455054</c:v>
                </c:pt>
                <c:pt idx="39">
                  <c:v>122913.87098147694</c:v>
                </c:pt>
                <c:pt idx="40">
                  <c:v>121496.09312185412</c:v>
                </c:pt>
                <c:pt idx="41">
                  <c:v>121343.19180881308</c:v>
                </c:pt>
                <c:pt idx="42">
                  <c:v>121450.93444081437</c:v>
                </c:pt>
                <c:pt idx="43">
                  <c:v>118699.41592598296</c:v>
                </c:pt>
                <c:pt idx="44">
                  <c:v>119406.4745827132</c:v>
                </c:pt>
                <c:pt idx="45">
                  <c:v>119809.79965394869</c:v>
                </c:pt>
                <c:pt idx="46">
                  <c:v>119952.34228499098</c:v>
                </c:pt>
                <c:pt idx="47">
                  <c:v>120672.94055535244</c:v>
                </c:pt>
                <c:pt idx="48">
                  <c:v>117763.65554831181</c:v>
                </c:pt>
                <c:pt idx="49">
                  <c:v>120108.02254443412</c:v>
                </c:pt>
                <c:pt idx="50">
                  <c:v>118352.67395580662</c:v>
                </c:pt>
                <c:pt idx="51">
                  <c:v>115614.04057065264</c:v>
                </c:pt>
                <c:pt idx="52">
                  <c:v>112017.2880781514</c:v>
                </c:pt>
                <c:pt idx="53">
                  <c:v>114417.12755707101</c:v>
                </c:pt>
                <c:pt idx="54">
                  <c:v>114078.91733653838</c:v>
                </c:pt>
                <c:pt idx="55">
                  <c:v>115257.64858375836</c:v>
                </c:pt>
                <c:pt idx="56">
                  <c:v>119625.65084277326</c:v>
                </c:pt>
                <c:pt idx="57">
                  <c:v>115970.52874874862</c:v>
                </c:pt>
                <c:pt idx="58">
                  <c:v>125325.32119810581</c:v>
                </c:pt>
                <c:pt idx="59">
                  <c:v>121779.37777470588</c:v>
                </c:pt>
                <c:pt idx="60">
                  <c:v>128640.93282739028</c:v>
                </c:pt>
                <c:pt idx="61">
                  <c:v>132307.49141048</c:v>
                </c:pt>
                <c:pt idx="62">
                  <c:v>129449.25349829078</c:v>
                </c:pt>
                <c:pt idx="63">
                  <c:v>136607.96705917577</c:v>
                </c:pt>
                <c:pt idx="64">
                  <c:v>139470.09381521953</c:v>
                </c:pt>
                <c:pt idx="65">
                  <c:v>138911.23482748077</c:v>
                </c:pt>
                <c:pt idx="66">
                  <c:v>138406.87777342103</c:v>
                </c:pt>
                <c:pt idx="67">
                  <c:v>137807.89936526664</c:v>
                </c:pt>
                <c:pt idx="68">
                  <c:v>137019.01130474848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Calculations'!$AZ$8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Calculations'!$BA$8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Calculations'!$BB$8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Calculations'!$BC$8</c:f>
              <c:strCache>
                <c:ptCount val="1"/>
                <c:pt idx="0">
                  <c:v>High Growth 1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Calculations'!$BD$8</c:f>
              <c:strCache>
                <c:ptCount val="1"/>
                <c:pt idx="0">
                  <c:v>High Growth 2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Calculations'!$BE$8</c:f>
              <c:strCache>
                <c:ptCount val="1"/>
                <c:pt idx="0">
                  <c:v>High Growth 3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Calculations'!$BF$8</c:f>
              <c:strCache>
                <c:ptCount val="1"/>
                <c:pt idx="0">
                  <c:v>High Growth 4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Calculations'!$BF$9:$BF$408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'Real Calculations'!$AJ$8</c:f>
              <c:strCache>
                <c:ptCount val="1"/>
                <c:pt idx="0">
                  <c:v>Auto Balance Marker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'Real Calculations'!$AJ$9:$AJ$408</c:f>
              <c:numCache>
                <c:formatCode>_("$"* #,##0.00_);_("$"* \(#,##0.00\);_("$"* "-"??_);_(@_)</c:formatCode>
                <c:ptCount val="4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146567.69129685353</c:v>
                </c:pt>
                <c:pt idx="96">
                  <c:v>#N/A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#N/A</c:v>
                </c:pt>
                <c:pt idx="103">
                  <c:v>138840.60920366272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136681.81356675297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137320.92164871297</c:v>
                </c:pt>
                <c:pt idx="130">
                  <c:v>#N/A</c:v>
                </c:pt>
                <c:pt idx="131">
                  <c:v>#N/A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133631.77886246933</c:v>
                </c:pt>
                <c:pt idx="140">
                  <c:v>#N/A</c:v>
                </c:pt>
                <c:pt idx="141">
                  <c:v>132289.71526196701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#N/A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#N/A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95045.937272851064</c:v>
                </c:pt>
                <c:pt idx="380">
                  <c:v>#N/A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5232"/>
        <c:axId val="200028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High Growth 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High Growth 2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High Growth 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High Growth 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42889.196165329042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42889.196165329049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42889.196165329042</c:v>
                      </c:pt>
                      <c:pt idx="39">
                        <c:v>42889.196165329042</c:v>
                      </c:pt>
                      <c:pt idx="40">
                        <c:v>42889.196165329049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42889.196165329042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42889.196165329035</c:v>
                      </c:pt>
                      <c:pt idx="52">
                        <c:v>42889.196165329027</c:v>
                      </c:pt>
                      <c:pt idx="53">
                        <c:v>42889.196165329035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42889.196165329027</c:v>
                      </c:pt>
                      <c:pt idx="66">
                        <c:v>42889.196165329027</c:v>
                      </c:pt>
                      <c:pt idx="67">
                        <c:v>42889.196165329035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High Growth 1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High Growth 2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High Growth 3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High Growth 4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High Growth 1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High Growth 2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High Growth 3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High Growth 4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High Growth 1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High Growth 2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High Growth 3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High Growth 4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42889.196165329035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42889.196165329042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42889.196165329049</c:v>
                      </c:pt>
                      <c:pt idx="39">
                        <c:v>42889.196165329042</c:v>
                      </c:pt>
                      <c:pt idx="40">
                        <c:v>42889.196165329042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42889.196165329049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42889.196165329042</c:v>
                      </c:pt>
                      <c:pt idx="52">
                        <c:v>42889.196165329035</c:v>
                      </c:pt>
                      <c:pt idx="53">
                        <c:v>42889.196165329027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42889.196165329035</c:v>
                      </c:pt>
                      <c:pt idx="66">
                        <c:v>42889.196165329027</c:v>
                      </c:pt>
                      <c:pt idx="67">
                        <c:v>42889.196165329027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High Growth 1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High Growth 2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High Growth 3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  <c:pt idx="0">
                        <c:v>High Growth 4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Calculations'!$AY$9:$AY$408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52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8568"/>
        <c:crosses val="autoZero"/>
        <c:auto val="1"/>
        <c:lblAlgn val="ctr"/>
        <c:lblOffset val="100"/>
        <c:noMultiLvlLbl val="0"/>
      </c:catAx>
      <c:valAx>
        <c:axId val="200028568"/>
        <c:scaling>
          <c:orientation val="minMax"/>
          <c:max val="180000"/>
          <c:min val="50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Cash!$F$14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Cash!$F$15:$F$414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7584"/>
        <c:axId val="200034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Cash!$A$14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Cash!$A$15:$A$414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75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056"/>
        <c:crosses val="autoZero"/>
        <c:auto val="1"/>
        <c:lblAlgn val="ctr"/>
        <c:lblOffset val="100"/>
        <c:noMultiLvlLbl val="0"/>
      </c:catAx>
      <c:valAx>
        <c:axId val="2000340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Balanced!$F$14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Balanced!$F$15:$F$414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27000"/>
        <c:axId val="200030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Balanced!$A$14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Balanced!$A$15:$A$414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270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0920"/>
        <c:crosses val="autoZero"/>
        <c:auto val="1"/>
        <c:lblAlgn val="ctr"/>
        <c:lblOffset val="100"/>
        <c:noMultiLvlLbl val="0"/>
      </c:catAx>
      <c:valAx>
        <c:axId val="2000309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Growth!$F$14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Growth!$F$15:$F$414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Growth!$K$14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Growth!$K$15:$K$414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Growth!$L$14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Growth!$L$15:$L$414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2488"/>
        <c:axId val="200041112"/>
      </c:lineChart>
      <c:catAx>
        <c:axId val="2000324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1112"/>
        <c:crosses val="autoZero"/>
        <c:auto val="1"/>
        <c:lblAlgn val="ctr"/>
        <c:lblOffset val="100"/>
        <c:noMultiLvlLbl val="0"/>
      </c:catAx>
      <c:valAx>
        <c:axId val="200041112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1'!$F$14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1'!$F$15:$F$414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8368"/>
        <c:axId val="200038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1'!$A$14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1'!$A$15:$A$414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83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8760"/>
        <c:crosses val="autoZero"/>
        <c:auto val="1"/>
        <c:lblAlgn val="ctr"/>
        <c:lblOffset val="100"/>
        <c:noMultiLvlLbl val="0"/>
      </c:catAx>
      <c:valAx>
        <c:axId val="200038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2'!$F$14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2'!$F$15:$F$414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9544"/>
        <c:axId val="200039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2'!$A$14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2'!$A$15:$A$414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954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9936"/>
        <c:crosses val="autoZero"/>
        <c:auto val="1"/>
        <c:lblAlgn val="ctr"/>
        <c:lblOffset val="100"/>
        <c:noMultiLvlLbl val="0"/>
      </c:catAx>
      <c:valAx>
        <c:axId val="2000399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3'!$F$14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3'!$F$15:$F$414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40720"/>
        <c:axId val="208803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3'!$A$14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3'!$A$15:$A$414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407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3904"/>
        <c:crosses val="autoZero"/>
        <c:auto val="1"/>
        <c:lblAlgn val="ctr"/>
        <c:lblOffset val="100"/>
        <c:noMultiLvlLbl val="0"/>
      </c:catAx>
      <c:valAx>
        <c:axId val="2088039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4'!$F$14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'High Growth 4'!$A$15:$A$414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'High Growth 4'!$F$15:$F$414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95280"/>
        <c:axId val="208796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4'!$A$14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87952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6456"/>
        <c:crosses val="autoZero"/>
        <c:auto val="1"/>
        <c:lblAlgn val="ctr"/>
        <c:lblOffset val="100"/>
        <c:noMultiLvlLbl val="0"/>
      </c:catAx>
      <c:valAx>
        <c:axId val="2087964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0</xdr:row>
      <xdr:rowOff>104781</xdr:rowOff>
    </xdr:from>
    <xdr:to>
      <xdr:col>23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82"/>
  <sheetViews>
    <sheetView tabSelected="1" topLeftCell="A43" zoomScale="85" zoomScaleNormal="85" workbookViewId="0">
      <selection activeCell="G77" sqref="G77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6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5" ht="12" customHeight="1" x14ac:dyDescent="0.25">
      <c r="D2" s="198" t="s">
        <v>74</v>
      </c>
      <c r="E2" s="198"/>
    </row>
    <row r="3" spans="3:25" ht="12" customHeight="1" x14ac:dyDescent="0.25">
      <c r="D3" s="140"/>
      <c r="E3" s="140"/>
    </row>
    <row r="4" spans="3:25" ht="28.5" x14ac:dyDescent="0.45">
      <c r="C4" s="200" t="s">
        <v>102</v>
      </c>
      <c r="D4" s="200"/>
      <c r="E4" s="200"/>
    </row>
    <row r="5" spans="3:25" ht="12" customHeight="1" thickBot="1" x14ac:dyDescent="0.3"/>
    <row r="6" spans="3:25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29"/>
      <c r="W6" s="29"/>
      <c r="X6" s="18"/>
      <c r="Y6" s="12"/>
    </row>
    <row r="7" spans="3:25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9" t="s">
        <v>30</v>
      </c>
      <c r="M7" s="199"/>
      <c r="N7" s="12"/>
      <c r="O7" s="128"/>
      <c r="P7" s="38"/>
      <c r="Q7" s="27"/>
      <c r="R7" s="27"/>
      <c r="S7" s="27"/>
      <c r="T7" s="27"/>
      <c r="U7" s="27"/>
      <c r="V7" s="27"/>
      <c r="W7" s="27"/>
      <c r="X7" s="13"/>
      <c r="Y7" s="12"/>
    </row>
    <row r="8" spans="3:25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 t="s">
        <v>40</v>
      </c>
      <c r="U8" s="84"/>
      <c r="V8" s="84" t="s">
        <v>131</v>
      </c>
      <c r="W8" s="137" t="s">
        <v>76</v>
      </c>
      <c r="X8" s="13"/>
      <c r="Y8" s="12"/>
    </row>
    <row r="9" spans="3:25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38"/>
      <c r="V9" s="38"/>
      <c r="W9" s="26"/>
      <c r="X9" s="13"/>
      <c r="Y9" s="12"/>
    </row>
    <row r="10" spans="3:25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38"/>
      <c r="W10" s="38"/>
      <c r="X10" s="13"/>
      <c r="Y10" s="12"/>
    </row>
    <row r="11" spans="3:25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26"/>
      <c r="W11" s="26"/>
      <c r="X11" s="13"/>
      <c r="Y11" s="12"/>
    </row>
    <row r="12" spans="3:25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>
        <f>'Theory Calculations'!AB130</f>
        <v>100000</v>
      </c>
      <c r="U12" s="38"/>
      <c r="V12" s="38">
        <f>P12/O12</f>
        <v>100000</v>
      </c>
      <c r="W12" s="184" t="e">
        <f>($F$9-P12)/(T12-$F$9)</f>
        <v>#DIV/0!</v>
      </c>
      <c r="X12" s="13"/>
      <c r="Y12" s="12"/>
    </row>
    <row r="13" spans="3:25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>
        <f>'Theory Calculations'!AC130</f>
        <v>85408.576146541687</v>
      </c>
      <c r="U13" s="38"/>
      <c r="V13" s="38">
        <f t="shared" ref="V13:V14" si="0">P13/O13</f>
        <v>28796.312771126744</v>
      </c>
      <c r="W13" s="115">
        <f>($F$9-P13)/(T13-$F$9)</f>
        <v>1.0406970037340064</v>
      </c>
      <c r="X13" s="13"/>
      <c r="Y13" s="12"/>
    </row>
    <row r="14" spans="3:25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>
        <f>'Theory Calculations'!AD130</f>
        <v>55497.544193259011</v>
      </c>
      <c r="U14" s="38"/>
      <c r="V14" s="38">
        <f t="shared" si="0"/>
        <v>30099.508838651771</v>
      </c>
      <c r="W14" s="115">
        <f>($F$9-P14)/(T14-$F$9)</f>
        <v>1.134713652939795</v>
      </c>
      <c r="X14" s="13"/>
      <c r="Y14" s="12"/>
    </row>
    <row r="15" spans="3:25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26"/>
      <c r="V15" s="26"/>
      <c r="W15" s="116"/>
      <c r="X15" s="13"/>
      <c r="Y15" s="12"/>
    </row>
    <row r="16" spans="3:25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38"/>
      <c r="V16" s="38"/>
      <c r="W16" s="115"/>
      <c r="X16" s="13"/>
      <c r="Y16" s="12"/>
    </row>
    <row r="17" spans="3:25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26"/>
      <c r="V17" s="26"/>
      <c r="W17" s="116"/>
      <c r="X17" s="13"/>
      <c r="Y17" s="12"/>
    </row>
    <row r="18" spans="3:25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38"/>
      <c r="V18" s="38"/>
      <c r="W18" s="115"/>
      <c r="X18" s="13"/>
      <c r="Y18" s="12"/>
    </row>
    <row r="19" spans="3:25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>
        <f>'Theory Calculations'!S130</f>
        <v>86953.325529323774</v>
      </c>
      <c r="U19" s="38"/>
      <c r="V19" s="38">
        <f t="shared" ref="V19" si="1">P19/O19</f>
        <v>43312.225649601365</v>
      </c>
      <c r="W19" s="115">
        <f>($F$9-P19)/(T19-$F$9)</f>
        <v>2.2945829618183486</v>
      </c>
      <c r="X19" s="13"/>
      <c r="Y19" s="12"/>
    </row>
    <row r="20" spans="3:25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38"/>
      <c r="V20" s="38"/>
      <c r="W20" s="115"/>
      <c r="X20" s="13"/>
      <c r="Y20" s="12"/>
    </row>
    <row r="21" spans="3:25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38"/>
      <c r="V21" s="38"/>
      <c r="W21" s="115"/>
      <c r="X21" s="13"/>
      <c r="Y21" s="12"/>
    </row>
    <row r="22" spans="3:25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>
        <f>'Theory Calculations'!S154</f>
        <v>87557.364249606413</v>
      </c>
      <c r="U22" s="38"/>
      <c r="V22" s="38">
        <f t="shared" ref="V22" si="2">P22/O22</f>
        <v>34985.218731975103</v>
      </c>
      <c r="W22" s="115">
        <f>($F$9-P22)/(T22-$F$9)</f>
        <v>1.8041406991442921</v>
      </c>
      <c r="X22" s="13"/>
      <c r="Y22" s="12"/>
    </row>
    <row r="23" spans="3:25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26"/>
      <c r="V23" s="26"/>
      <c r="W23" s="116"/>
      <c r="X23" s="13"/>
      <c r="Y23" s="12"/>
    </row>
    <row r="24" spans="3:25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27"/>
      <c r="V24" s="27"/>
      <c r="W24" s="33"/>
      <c r="X24" s="13"/>
      <c r="Y24" s="12"/>
    </row>
    <row r="25" spans="3:25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33">
        <v>1</v>
      </c>
      <c r="P25" s="38">
        <v>120000</v>
      </c>
      <c r="Q25" s="27"/>
      <c r="R25" s="27"/>
      <c r="S25" s="27"/>
      <c r="T25" s="38">
        <v>99000</v>
      </c>
      <c r="U25" s="27"/>
      <c r="V25" s="38">
        <f t="shared" ref="V25:V26" si="3">P25/O25</f>
        <v>120000</v>
      </c>
      <c r="W25" s="115">
        <f>($F$9-P25)/(T25-$F$9)</f>
        <v>20</v>
      </c>
      <c r="X25" s="13"/>
      <c r="Y25" s="12"/>
    </row>
    <row r="26" spans="3:25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33">
        <v>1</v>
      </c>
      <c r="P26" s="38">
        <v>101000</v>
      </c>
      <c r="Q26" s="27"/>
      <c r="R26" s="27"/>
      <c r="S26" s="27"/>
      <c r="T26" s="38">
        <v>99000</v>
      </c>
      <c r="U26" s="27"/>
      <c r="V26" s="38">
        <f t="shared" si="3"/>
        <v>101000</v>
      </c>
      <c r="W26" s="115">
        <f>($F$9-P26)/(T26-$F$9)</f>
        <v>1</v>
      </c>
      <c r="X26" s="13"/>
      <c r="Y26" s="12"/>
    </row>
    <row r="27" spans="3:25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27"/>
      <c r="W27" s="27"/>
      <c r="X27" s="13"/>
      <c r="Y27" s="12"/>
    </row>
    <row r="28" spans="3:25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46"/>
      <c r="W28" s="46"/>
      <c r="X28" s="15"/>
      <c r="Y28" s="12"/>
    </row>
    <row r="29" spans="3:25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5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5" ht="12" customHeight="1" thickBot="1" x14ac:dyDescent="0.3">
      <c r="L31" s="12"/>
    </row>
    <row r="32" spans="3:25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9" t="s">
        <v>66</v>
      </c>
      <c r="E33" s="199"/>
      <c r="F33" s="199"/>
      <c r="G33" s="199"/>
      <c r="H33" s="199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201" t="s">
        <v>103</v>
      </c>
      <c r="D46" s="201"/>
      <c r="E46" s="201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7" t="s">
        <v>30</v>
      </c>
      <c r="N49" s="197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117</v>
      </c>
      <c r="S50" s="27" t="s">
        <v>115</v>
      </c>
      <c r="T50" s="27" t="s">
        <v>116</v>
      </c>
      <c r="U50" s="136"/>
      <c r="V50" s="137" t="s">
        <v>128</v>
      </c>
      <c r="W50" s="137" t="s">
        <v>129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113</v>
      </c>
      <c r="W51" s="26" t="s">
        <v>113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110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85"/>
      <c r="Q53" s="112"/>
      <c r="R53" s="113"/>
      <c r="S53" s="113"/>
      <c r="T53" s="113"/>
      <c r="U53" s="113"/>
      <c r="V53" s="113"/>
      <c r="W53" s="113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4">D56</f>
        <v>Cash</v>
      </c>
      <c r="P54" s="134">
        <f>I56</f>
        <v>1</v>
      </c>
      <c r="Q54" s="186">
        <f>(Cash!F15-Cash!F400)/Cash!F400</f>
        <v>1.632879413395771E-2</v>
      </c>
      <c r="R54" s="187">
        <f>'Real Calculations'!AZ9</f>
        <v>101708.08410926805</v>
      </c>
      <c r="S54" s="187">
        <f>MAX('Real Calculations'!AZ9:AZ408)</f>
        <v>101714.25047789357</v>
      </c>
      <c r="T54" s="187">
        <f>MIN('Real Calculations'!AZ9:AZ408)</f>
        <v>100000</v>
      </c>
      <c r="U54" s="188"/>
      <c r="V54" s="189">
        <f>(R54-$G$51)/I56</f>
        <v>1708.0841092680494</v>
      </c>
      <c r="W54" s="190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118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4"/>
        <v>Balanced</v>
      </c>
      <c r="P55" s="134">
        <f t="shared" ref="P55:P60" si="5">I57</f>
        <v>3</v>
      </c>
      <c r="Q55" s="191">
        <f>(Balanced!F15-Balanced!F114)/Balanced!F114</f>
        <v>-8.8968093491894801E-2</v>
      </c>
      <c r="R55" s="187">
        <f>'Real Calculations'!BA9</f>
        <v>104398.53905667046</v>
      </c>
      <c r="S55" s="187">
        <f>MAX('Real Calculations'!BA9:BA408)</f>
        <v>115877.94054117739</v>
      </c>
      <c r="T55" s="187">
        <f>MIN('Real Calculations'!BA9:BA408)</f>
        <v>89215.724777127602</v>
      </c>
      <c r="U55" s="188"/>
      <c r="V55" s="189">
        <f t="shared" ref="V55:V59" si="6">(R55-$G$51)/I57</f>
        <v>1466.1796855568198</v>
      </c>
      <c r="W55" s="192">
        <f t="shared" ref="W55:W60" si="7">(S55-$G$51)/($G$51-T55)</f>
        <v>1.4723233794610346</v>
      </c>
      <c r="X55" s="13"/>
    </row>
    <row r="56" spans="3:24" ht="12" customHeight="1" x14ac:dyDescent="0.25">
      <c r="C56" s="7"/>
      <c r="D56" s="12" t="str">
        <f>Cash!B2</f>
        <v>Cash</v>
      </c>
      <c r="E56" s="143">
        <f>Cash!H11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4"/>
        <v>Growth</v>
      </c>
      <c r="P56" s="134">
        <f t="shared" si="5"/>
        <v>4</v>
      </c>
      <c r="Q56" s="191">
        <f>(Growth!F15-Growth!F114)/Growth!F114</f>
        <v>-0.1435754643021275</v>
      </c>
      <c r="R56" s="187">
        <f>'Real Calculations'!BB9</f>
        <v>102653.8349372995</v>
      </c>
      <c r="S56" s="187">
        <f>MAX('Real Calculations'!BB9:BB408)</f>
        <v>121020.05767797543</v>
      </c>
      <c r="T56" s="187">
        <f>MIN('Real Calculations'!BB9:BB408)</f>
        <v>81387.5117462169</v>
      </c>
      <c r="U56" s="188"/>
      <c r="V56" s="189">
        <f t="shared" si="6"/>
        <v>663.45873432487497</v>
      </c>
      <c r="W56" s="192">
        <f t="shared" si="7"/>
        <v>1.1293523676880215</v>
      </c>
      <c r="X56" s="13"/>
    </row>
    <row r="57" spans="3:24" ht="12" customHeight="1" x14ac:dyDescent="0.25">
      <c r="C57" s="7"/>
      <c r="D57" s="12" t="str">
        <f>Balanced!B2</f>
        <v>Balanced</v>
      </c>
      <c r="E57" s="180">
        <f>Balanced!H11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4"/>
        <v>High Growth 1</v>
      </c>
      <c r="P57" s="134">
        <f t="shared" si="5"/>
        <v>5</v>
      </c>
      <c r="Q57" s="191">
        <f>('High Growth 1'!F15-'High Growth 1'!F114)/'High Growth 1'!F114</f>
        <v>-0.23085003422798195</v>
      </c>
      <c r="R57" s="187">
        <f>'Real Calculations'!BC9</f>
        <v>118139.6276354671</v>
      </c>
      <c r="S57" s="187">
        <f>MAX('Real Calculations'!BC9:BC408)</f>
        <v>165401.27988977722</v>
      </c>
      <c r="T57" s="187">
        <f>MIN('Real Calculations'!BC9:BC408)</f>
        <v>72516.814415982313</v>
      </c>
      <c r="U57" s="188"/>
      <c r="V57" s="189">
        <f t="shared" si="6"/>
        <v>3627.92552709342</v>
      </c>
      <c r="W57" s="192">
        <f t="shared" si="7"/>
        <v>2.3796833773087083</v>
      </c>
      <c r="X57" s="13"/>
    </row>
    <row r="58" spans="3:24" ht="12" customHeight="1" x14ac:dyDescent="0.25">
      <c r="C58" s="7"/>
      <c r="D58" s="12" t="str">
        <f>Growth!B2</f>
        <v>Growth</v>
      </c>
      <c r="E58" s="180">
        <f>Growth!H11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4"/>
        <v>High Growth 2</v>
      </c>
      <c r="P58" s="134">
        <f t="shared" si="5"/>
        <v>5</v>
      </c>
      <c r="Q58" s="191">
        <f>('High Growth 2'!F15-'High Growth 2'!F114)/'High Growth 2'!F114</f>
        <v>-0.30325856356225123</v>
      </c>
      <c r="R58" s="187">
        <f>'Real Calculations'!BD9</f>
        <v>101268.05945327929</v>
      </c>
      <c r="S58" s="187">
        <f>MAX('Real Calculations'!BD9:BD408)</f>
        <v>148317.91567058171</v>
      </c>
      <c r="T58" s="187">
        <f>MIN('Real Calculations'!BD9:BD408)</f>
        <v>65381.283996812534</v>
      </c>
      <c r="U58" s="188"/>
      <c r="V58" s="189">
        <f t="shared" si="6"/>
        <v>253.61189065585785</v>
      </c>
      <c r="W58" s="192">
        <f t="shared" si="7"/>
        <v>1.3957165732586072</v>
      </c>
      <c r="X58" s="13"/>
    </row>
    <row r="59" spans="3:24" ht="12" customHeight="1" x14ac:dyDescent="0.25">
      <c r="C59" s="7"/>
      <c r="D59" s="12" t="str">
        <f>'High Growth 1'!B2</f>
        <v>High Growth 1</v>
      </c>
      <c r="E59" s="180">
        <f>'High Growth 1'!H11</f>
        <v>1.2808679783005426</v>
      </c>
      <c r="F59" s="90" t="s">
        <v>119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104</v>
      </c>
      <c r="O59" s="12" t="str">
        <f t="shared" si="4"/>
        <v>High Growth 3</v>
      </c>
      <c r="P59" s="134">
        <f t="shared" si="5"/>
        <v>5</v>
      </c>
      <c r="Q59" s="191">
        <f>('High Growth 3'!F15-'High Growth 3'!F114)/'High Growth 3'!F114</f>
        <v>-0.31732646902183564</v>
      </c>
      <c r="R59" s="187">
        <f>'Real Calculations'!BE9</f>
        <v>98514.153964390935</v>
      </c>
      <c r="S59" s="187">
        <f>MAX('Real Calculations'!BE9:BE408)</f>
        <v>160625.08005635967</v>
      </c>
      <c r="T59" s="187">
        <f>MIN('Real Calculations'!BE9:BE408)</f>
        <v>54592.03279108493</v>
      </c>
      <c r="U59" s="188"/>
      <c r="V59" s="189">
        <f t="shared" si="6"/>
        <v>-297.16920712181309</v>
      </c>
      <c r="W59" s="192">
        <f t="shared" si="7"/>
        <v>1.3351198871650212</v>
      </c>
      <c r="X59" s="13"/>
    </row>
    <row r="60" spans="3:24" ht="12" customHeight="1" x14ac:dyDescent="0.25">
      <c r="C60" s="7"/>
      <c r="D60" s="12" t="str">
        <f>'High Growth 2'!B2</f>
        <v>High Growth 2</v>
      </c>
      <c r="E60" s="180">
        <f>'High Growth 2'!H11</f>
        <v>1.2685072333209686</v>
      </c>
      <c r="F60" s="90" t="s">
        <v>119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105</v>
      </c>
      <c r="O60" s="12" t="str">
        <f t="shared" si="4"/>
        <v>High Growth 4</v>
      </c>
      <c r="P60" s="134">
        <f t="shared" si="5"/>
        <v>5</v>
      </c>
      <c r="Q60" s="191">
        <f>('High Growth 4'!$F$15-'High Growth 4'!$F$114)/'High Growth 4'!$F$114</f>
        <v>0.18019661875325826</v>
      </c>
      <c r="R60" s="187">
        <f>'Real Calculations'!BF9</f>
        <v>162037.93649982102</v>
      </c>
      <c r="S60" s="187">
        <f>MAX('Real Calculations'!BF9:BF408)</f>
        <v>165591.28789815429</v>
      </c>
      <c r="T60" s="187">
        <f>MIN('Real Calculations'!BF9:BF408)</f>
        <v>92249.092489391071</v>
      </c>
      <c r="U60" s="188"/>
      <c r="V60" s="189">
        <f>(R60-$G$51)/I62</f>
        <v>12407.587299964205</v>
      </c>
      <c r="W60" s="192">
        <f t="shared" si="7"/>
        <v>8.4624010554089661</v>
      </c>
      <c r="X60" s="13"/>
    </row>
    <row r="61" spans="3:24" ht="12" customHeight="1" x14ac:dyDescent="0.25">
      <c r="C61" s="7"/>
      <c r="D61" s="12" t="str">
        <f>'High Growth 3'!B2</f>
        <v>High Growth 3</v>
      </c>
      <c r="E61" s="180">
        <f>'High Growth 3'!H11</f>
        <v>1.9422806194274986</v>
      </c>
      <c r="F61" s="90" t="s">
        <v>119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4"/>
      <c r="Q61" s="188"/>
      <c r="R61" s="62"/>
      <c r="S61" s="62"/>
      <c r="T61" s="62"/>
      <c r="U61" s="188"/>
      <c r="V61" s="189"/>
      <c r="W61" s="192"/>
      <c r="X61" s="13"/>
    </row>
    <row r="62" spans="3:24" ht="12" customHeight="1" x14ac:dyDescent="0.25">
      <c r="C62" s="7"/>
      <c r="D62" s="12" t="str">
        <f>'High Growth 4'!$B$2</f>
        <v>High Growth 4</v>
      </c>
      <c r="E62" s="180">
        <f>'High Growth 4'!$H$11</f>
        <v>0.31921306667752847</v>
      </c>
      <c r="F62" s="90" t="s">
        <v>119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85"/>
      <c r="Q62" s="112"/>
      <c r="R62" s="113"/>
      <c r="S62" s="113"/>
      <c r="T62" s="113"/>
      <c r="U62" s="113"/>
      <c r="V62" s="193"/>
      <c r="W62" s="194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95"/>
      <c r="Q63" s="188"/>
      <c r="R63" s="62"/>
      <c r="S63" s="62"/>
      <c r="T63" s="62"/>
      <c r="U63" s="188"/>
      <c r="V63" s="189"/>
      <c r="W63" s="192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85"/>
      <c r="Q64" s="112"/>
      <c r="R64" s="113"/>
      <c r="S64" s="113"/>
      <c r="T64" s="113"/>
      <c r="U64" s="113"/>
      <c r="V64" s="193"/>
      <c r="W64" s="194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95"/>
      <c r="Q65" s="188"/>
      <c r="R65" s="62"/>
      <c r="S65" s="62"/>
      <c r="T65" s="62"/>
      <c r="U65" s="188"/>
      <c r="V65" s="189"/>
      <c r="W65" s="192"/>
      <c r="X65" s="13"/>
    </row>
    <row r="66" spans="3:24" ht="12" customHeight="1" x14ac:dyDescent="0.25">
      <c r="C66" s="7"/>
      <c r="D66" s="12" t="s">
        <v>27</v>
      </c>
      <c r="E66" s="27" t="s">
        <v>109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34">
        <f>I63</f>
        <v>3</v>
      </c>
      <c r="Q66" s="196">
        <f>('Real Calculations'!AI9-'Real Calculations'!AI108)/'Real Calculations'!AI108</f>
        <v>-9.0224192935796588E-2</v>
      </c>
      <c r="R66" s="188">
        <f>'Real Calculations'!AI9</f>
        <v>130736.41234921348</v>
      </c>
      <c r="S66" s="188">
        <f>MAX('Real Calculations'!AI9:AI408)</f>
        <v>151519.80038741374</v>
      </c>
      <c r="T66" s="188">
        <f>MIN('Real Calculations'!AI9:AI408)</f>
        <v>88203.285176707781</v>
      </c>
      <c r="U66" s="188"/>
      <c r="V66" s="189">
        <f>(R66-G51)/I63</f>
        <v>10245.470783071161</v>
      </c>
      <c r="W66" s="192">
        <f t="shared" ref="W66" si="8">(S66-$G$51)/($G$51-T66)</f>
        <v>4.3673006560851677</v>
      </c>
      <c r="X66" s="13"/>
    </row>
    <row r="67" spans="3:24" ht="12" customHeight="1" x14ac:dyDescent="0.25">
      <c r="C67" s="7"/>
      <c r="D67" s="12" t="str">
        <f>Cash!B2</f>
        <v>Cash</v>
      </c>
      <c r="E67" s="143">
        <f>Cash!H1</f>
        <v>0</v>
      </c>
      <c r="F67" s="90"/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4"/>
      <c r="Q67" s="188"/>
      <c r="R67" s="62"/>
      <c r="S67" s="62"/>
      <c r="T67" s="62"/>
      <c r="U67" s="188"/>
      <c r="V67" s="189"/>
      <c r="W67" s="189"/>
      <c r="X67" s="13"/>
    </row>
    <row r="68" spans="3:24" ht="12" customHeight="1" x14ac:dyDescent="0.25">
      <c r="C68" s="7"/>
      <c r="D68" s="12" t="str">
        <f>Balanced!B2</f>
        <v>Balanced</v>
      </c>
      <c r="E68" s="180">
        <f>Balanced!H11</f>
        <v>0.29885108068847122</v>
      </c>
      <c r="F68" s="90"/>
      <c r="G68" s="142">
        <v>0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4"/>
      <c r="Q68" s="188"/>
      <c r="R68" s="62"/>
      <c r="S68" s="62"/>
      <c r="T68" s="62"/>
      <c r="U68" s="188"/>
      <c r="V68" s="189"/>
      <c r="W68" s="189"/>
      <c r="X68" s="13"/>
    </row>
    <row r="69" spans="3:24" ht="12" customHeight="1" x14ac:dyDescent="0.25">
      <c r="C69" s="7"/>
      <c r="D69" s="12" t="str">
        <f>Growth!B2</f>
        <v>Growth</v>
      </c>
      <c r="E69" s="180">
        <f>Growth!H11</f>
        <v>0.48696102241509742</v>
      </c>
      <c r="F69" s="90"/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34">
        <f>I74</f>
        <v>3</v>
      </c>
      <c r="Q69" s="196">
        <f>('Real Calculations'!AI417-'Real Calculations'!AI516)/'Real Calculations'!AI516</f>
        <v>-9.0224192935796588E-2</v>
      </c>
      <c r="R69" s="188">
        <f>'Real Calculations'!AI417</f>
        <v>130736.41234921348</v>
      </c>
      <c r="S69" s="188">
        <f>MAX('Real Calculations'!AI417:AI516)</f>
        <v>151519.80038741374</v>
      </c>
      <c r="T69" s="188">
        <f>MIN('Real Calculations'!AI417:AI816)</f>
        <v>88203.285176707781</v>
      </c>
      <c r="U69" s="188"/>
      <c r="V69" s="189">
        <f>(R69-G51)/I63</f>
        <v>10245.470783071161</v>
      </c>
      <c r="W69" s="192">
        <f t="shared" ref="W69" si="9">(S69-$G$51)/($G$51-T69)</f>
        <v>4.3673006560851677</v>
      </c>
      <c r="X69" s="13"/>
    </row>
    <row r="70" spans="3:24" ht="12" customHeight="1" x14ac:dyDescent="0.25">
      <c r="C70" s="7"/>
      <c r="D70" s="12" t="str">
        <f>'High Growth 1'!B2</f>
        <v>High Growth 1</v>
      </c>
      <c r="E70" s="180">
        <f>'High Growth 1'!H11</f>
        <v>1.2808679783005426</v>
      </c>
      <c r="F70" s="90"/>
      <c r="G70" s="142">
        <v>0.125</v>
      </c>
      <c r="H70" s="27"/>
      <c r="I70" s="27">
        <v>5</v>
      </c>
      <c r="J70" s="43"/>
      <c r="K70" s="12"/>
      <c r="L70" s="7"/>
      <c r="M70"/>
      <c r="N70"/>
      <c r="O70"/>
      <c r="P70" s="185"/>
      <c r="Q70" s="112"/>
      <c r="R70" s="113"/>
      <c r="S70" s="113"/>
      <c r="T70" s="113"/>
      <c r="U70" s="113"/>
      <c r="V70" s="193"/>
      <c r="W70" s="193"/>
      <c r="X70" s="13"/>
    </row>
    <row r="71" spans="3:24" ht="12" customHeight="1" x14ac:dyDescent="0.25">
      <c r="C71" s="7"/>
      <c r="D71" s="12" t="str">
        <f>'High Growth 2'!B2</f>
        <v>High Growth 2</v>
      </c>
      <c r="E71" s="180">
        <f>'High Growth 2'!H11</f>
        <v>1.2685072333209686</v>
      </c>
      <c r="F71" s="90"/>
      <c r="G71" s="142">
        <v>0.125</v>
      </c>
      <c r="H71" s="27"/>
      <c r="I71" s="27">
        <v>5</v>
      </c>
      <c r="J71" s="43"/>
      <c r="K71" s="12"/>
      <c r="L71" s="7"/>
      <c r="M71" s="12"/>
      <c r="N71" s="12"/>
      <c r="O71" s="12" t="s">
        <v>114</v>
      </c>
      <c r="P71" s="195">
        <v>1</v>
      </c>
      <c r="Q71" s="188">
        <v>120000</v>
      </c>
      <c r="R71" s="62"/>
      <c r="S71" s="62"/>
      <c r="T71" s="62"/>
      <c r="U71" s="62">
        <v>4</v>
      </c>
      <c r="V71" s="189">
        <f>(Q71-$G$51)/U71</f>
        <v>5000</v>
      </c>
      <c r="W71" s="192">
        <f t="shared" ref="W71:W74" si="10">(S71-$G$51)/($G$51-T71)</f>
        <v>-1</v>
      </c>
      <c r="X71" s="13"/>
    </row>
    <row r="72" spans="3:24" ht="12" customHeight="1" x14ac:dyDescent="0.25">
      <c r="C72" s="7"/>
      <c r="D72" s="12" t="str">
        <f>'High Growth 3'!B2</f>
        <v>High Growth 3</v>
      </c>
      <c r="E72" s="180">
        <f>'High Growth 3'!H11</f>
        <v>1.9422806194274986</v>
      </c>
      <c r="F72" s="90"/>
      <c r="G72" s="142">
        <v>0.125</v>
      </c>
      <c r="H72" s="27"/>
      <c r="I72" s="27">
        <v>5</v>
      </c>
      <c r="J72" s="43"/>
      <c r="K72" s="12"/>
      <c r="L72" s="7"/>
      <c r="M72"/>
      <c r="N72" s="12"/>
      <c r="O72" s="12" t="s">
        <v>114</v>
      </c>
      <c r="P72" s="195">
        <v>1</v>
      </c>
      <c r="Q72" s="188">
        <v>120000</v>
      </c>
      <c r="R72" s="62"/>
      <c r="S72" s="62"/>
      <c r="T72" s="62"/>
      <c r="U72" s="62">
        <v>2</v>
      </c>
      <c r="V72" s="189">
        <f t="shared" ref="V72:V73" si="11">(Q72-$G$51)/U72</f>
        <v>10000</v>
      </c>
      <c r="W72" s="192">
        <f t="shared" si="10"/>
        <v>-1</v>
      </c>
      <c r="X72" s="13"/>
    </row>
    <row r="73" spans="3:24" ht="12" customHeight="1" x14ac:dyDescent="0.25">
      <c r="C73" s="7"/>
      <c r="D73" s="12" t="str">
        <f>'High Growth 4'!$B$2</f>
        <v>High Growth 4</v>
      </c>
      <c r="E73" s="180">
        <f>'High Growth 4'!$H$11</f>
        <v>0.31921306667752847</v>
      </c>
      <c r="F73" s="90"/>
      <c r="G73" s="142">
        <v>0.125</v>
      </c>
      <c r="H73" s="27"/>
      <c r="I73" s="27">
        <v>5</v>
      </c>
      <c r="J73" s="43"/>
      <c r="L73" s="7"/>
      <c r="M73"/>
      <c r="N73" s="12"/>
      <c r="O73" s="12" t="s">
        <v>114</v>
      </c>
      <c r="P73" s="195">
        <v>1</v>
      </c>
      <c r="Q73" s="188">
        <v>101000</v>
      </c>
      <c r="R73" s="62"/>
      <c r="S73" s="62"/>
      <c r="T73" s="62"/>
      <c r="U73" s="62">
        <v>2</v>
      </c>
      <c r="V73" s="189">
        <f t="shared" si="11"/>
        <v>500</v>
      </c>
      <c r="W73" s="192">
        <f t="shared" si="10"/>
        <v>-1</v>
      </c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1</v>
      </c>
      <c r="H74" s="27" t="str">
        <f>IF(G74&lt;&gt;1,"Error, Sum must equal 100%","Ok")</f>
        <v>Ok</v>
      </c>
      <c r="I74" s="84">
        <f>(G67*I67+G68*I68+G69*I69+G70*I70+G71*I71+G72*I72+G73*I73)</f>
        <v>3</v>
      </c>
      <c r="J74" s="43"/>
      <c r="L74" s="7"/>
      <c r="M74" s="12"/>
      <c r="N74" s="12"/>
      <c r="O74" s="12" t="s">
        <v>114</v>
      </c>
      <c r="P74" s="195">
        <v>1</v>
      </c>
      <c r="Q74" s="188">
        <v>101000</v>
      </c>
      <c r="R74" s="62"/>
      <c r="S74" s="62"/>
      <c r="T74" s="62"/>
      <c r="U74" s="62">
        <v>1</v>
      </c>
      <c r="V74" s="189">
        <f>(Q74-$G$51)/U74</f>
        <v>1000</v>
      </c>
      <c r="W74" s="192">
        <f t="shared" si="10"/>
        <v>-1</v>
      </c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91" t="s">
        <v>123</v>
      </c>
      <c r="E78" s="74"/>
      <c r="F78" s="27" t="s">
        <v>124</v>
      </c>
      <c r="G78" s="88" t="s">
        <v>125</v>
      </c>
      <c r="H78" s="27" t="str">
        <f>IF(OR(G78="Yes",G78="No"),"Ok","Error! Value must be Yes or No.")</f>
        <v>Ok</v>
      </c>
      <c r="I78" s="27"/>
      <c r="J78" s="43"/>
      <c r="M78"/>
      <c r="N78" s="87"/>
      <c r="O78" s="26"/>
      <c r="P78" s="126"/>
    </row>
    <row r="79" spans="3:24" ht="12" customHeight="1" x14ac:dyDescent="0.25">
      <c r="C79" s="7"/>
      <c r="D79" s="74"/>
      <c r="E79" s="74"/>
      <c r="F79" s="27"/>
      <c r="G79" s="98"/>
      <c r="H79" s="27"/>
      <c r="I79" s="27"/>
      <c r="J79" s="43"/>
      <c r="M79" s="12"/>
      <c r="N79" s="87"/>
      <c r="O79" s="26"/>
      <c r="P79" s="126"/>
    </row>
    <row r="80" spans="3:24" ht="12" customHeight="1" x14ac:dyDescent="0.25">
      <c r="C80" s="7"/>
      <c r="D80" s="91" t="s">
        <v>70</v>
      </c>
      <c r="E80" s="91"/>
      <c r="F80" s="27" t="s">
        <v>71</v>
      </c>
      <c r="G80" s="88">
        <v>0.6</v>
      </c>
      <c r="H80" s="27"/>
      <c r="I80" s="27"/>
      <c r="J80" s="43"/>
      <c r="L80" s="2"/>
      <c r="M80" s="20"/>
      <c r="N80" s="112"/>
      <c r="O80" s="113"/>
      <c r="P80" s="132"/>
      <c r="Q80" s="113"/>
      <c r="R80" s="113"/>
      <c r="S80" s="113"/>
      <c r="T80" s="113"/>
      <c r="U80" s="2"/>
      <c r="V80" s="2"/>
      <c r="W80" s="2"/>
      <c r="X80" s="2"/>
    </row>
    <row r="81" spans="3:16" ht="12" customHeight="1" thickBot="1" x14ac:dyDescent="0.3">
      <c r="C81" s="8"/>
      <c r="D81" s="14"/>
      <c r="E81" s="14"/>
      <c r="F81" s="46"/>
      <c r="G81" s="46"/>
      <c r="H81" s="46"/>
      <c r="I81" s="46"/>
      <c r="J81" s="47"/>
      <c r="M81" s="12"/>
      <c r="N81" s="87"/>
      <c r="O81" s="26"/>
      <c r="P81" s="126"/>
    </row>
    <row r="82" spans="3:16" ht="12" customHeight="1" x14ac:dyDescent="0.25">
      <c r="L82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80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08" zoomScale="70" zoomScaleNormal="70" workbookViewId="0">
      <selection activeCell="AB162" sqref="AB162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7" t="s">
        <v>9</v>
      </c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2" t="s">
        <v>10</v>
      </c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4" t="s">
        <v>18</v>
      </c>
      <c r="U7" s="205"/>
      <c r="V7" s="205"/>
      <c r="W7" s="205"/>
      <c r="X7" s="205"/>
      <c r="Y7" s="205"/>
      <c r="Z7" s="206"/>
      <c r="AA7" s="27"/>
      <c r="AB7" s="204" t="s">
        <v>20</v>
      </c>
      <c r="AC7" s="205"/>
      <c r="AD7" s="206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202" t="s">
        <v>10</v>
      </c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4" t="s">
        <v>18</v>
      </c>
      <c r="U32" s="205"/>
      <c r="V32" s="205"/>
      <c r="W32" s="205"/>
      <c r="X32" s="205"/>
      <c r="Y32" s="205"/>
      <c r="Z32" s="206"/>
      <c r="AB32" s="204" t="s">
        <v>20</v>
      </c>
      <c r="AC32" s="205"/>
      <c r="AD32" s="206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2" t="s">
        <v>10</v>
      </c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4" t="s">
        <v>18</v>
      </c>
      <c r="U59" s="205"/>
      <c r="V59" s="205"/>
      <c r="W59" s="205"/>
      <c r="X59" s="205"/>
      <c r="Y59" s="205"/>
      <c r="Z59" s="206"/>
      <c r="AB59" s="204" t="s">
        <v>20</v>
      </c>
      <c r="AC59" s="205"/>
      <c r="AD59" s="206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202" t="s">
        <v>10</v>
      </c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4" t="s">
        <v>18</v>
      </c>
      <c r="U83" s="205"/>
      <c r="V83" s="205"/>
      <c r="W83" s="205"/>
      <c r="X83" s="205"/>
      <c r="Y83" s="205"/>
      <c r="Z83" s="206"/>
      <c r="AB83" s="204" t="s">
        <v>20</v>
      </c>
      <c r="AC83" s="205"/>
      <c r="AD83" s="206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2" t="s">
        <v>10</v>
      </c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4" t="s">
        <v>18</v>
      </c>
      <c r="U109" s="205"/>
      <c r="V109" s="205"/>
      <c r="W109" s="205"/>
      <c r="X109" s="205"/>
      <c r="Y109" s="205"/>
      <c r="Z109" s="206"/>
      <c r="AB109" s="204" t="s">
        <v>20</v>
      </c>
      <c r="AC109" s="205"/>
      <c r="AD109" s="206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202" t="s">
        <v>10</v>
      </c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4" t="s">
        <v>18</v>
      </c>
      <c r="U133" s="205"/>
      <c r="V133" s="205"/>
      <c r="W133" s="205"/>
      <c r="X133" s="205"/>
      <c r="Y133" s="205"/>
      <c r="Z133" s="206"/>
      <c r="AB133" s="204" t="s">
        <v>20</v>
      </c>
      <c r="AC133" s="205"/>
      <c r="AD133" s="206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8" t="s">
        <v>85</v>
      </c>
      <c r="J6" s="208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8" t="s">
        <v>85</v>
      </c>
      <c r="AA6" s="208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8" t="s">
        <v>85</v>
      </c>
      <c r="J11" s="208"/>
      <c r="U11" s="77"/>
      <c r="W11" s="20" t="s">
        <v>90</v>
      </c>
      <c r="Y11" s="124">
        <f>Y10/Y9</f>
        <v>0.22207181932067124</v>
      </c>
      <c r="Z11" s="208" t="s">
        <v>85</v>
      </c>
      <c r="AA11" s="208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F816"/>
  <sheetViews>
    <sheetView zoomScale="70" zoomScaleNormal="70" workbookViewId="0">
      <pane xSplit="11" ySplit="12" topLeftCell="AG408" activePane="bottomRight" state="frozen"/>
      <selection pane="topRight" activeCell="L1" sqref="L1"/>
      <selection pane="bottomLeft" activeCell="A13" sqref="A13"/>
      <selection pane="bottomRight" activeCell="AI408" sqref="AI408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6" width="18.140625" style="26" customWidth="1"/>
    <col min="37" max="40" width="13.5703125" style="26" customWidth="1"/>
    <col min="41" max="41" width="15" style="26" customWidth="1"/>
    <col min="42" max="42" width="14.28515625" style="26" customWidth="1"/>
    <col min="43" max="43" width="14.42578125" style="26" customWidth="1"/>
    <col min="44" max="44" width="13.140625" style="154" bestFit="1" customWidth="1"/>
    <col min="45" max="45" width="15" style="154" bestFit="1" customWidth="1"/>
    <col min="46" max="46" width="12.5703125" style="154" bestFit="1" customWidth="1"/>
    <col min="47" max="47" width="15.28515625" style="154" bestFit="1" customWidth="1"/>
    <col min="48" max="48" width="14" style="154" bestFit="1" customWidth="1"/>
    <col min="49" max="49" width="13" style="154" bestFit="1" customWidth="1"/>
    <col min="50" max="50" width="17.85546875" style="154" bestFit="1" customWidth="1"/>
    <col min="51" max="51" width="9.140625" style="26" customWidth="1"/>
    <col min="52" max="52" width="14.42578125" style="26" bestFit="1" customWidth="1"/>
    <col min="53" max="53" width="16.7109375" style="26" bestFit="1" customWidth="1"/>
    <col min="54" max="54" width="14.42578125" style="26" bestFit="1" customWidth="1"/>
    <col min="55" max="58" width="14.42578125" bestFit="1" customWidth="1"/>
  </cols>
  <sheetData>
    <row r="3" spans="2:58" x14ac:dyDescent="0.25">
      <c r="B3" s="19"/>
      <c r="C3" s="19"/>
    </row>
    <row r="4" spans="2:58" x14ac:dyDescent="0.25">
      <c r="B4" s="19"/>
      <c r="C4" s="19"/>
    </row>
    <row r="5" spans="2:58" x14ac:dyDescent="0.25">
      <c r="B5" s="19"/>
      <c r="L5" s="207" t="s">
        <v>9</v>
      </c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  <c r="AQ5" s="207"/>
      <c r="AR5" s="207"/>
      <c r="AS5" s="207"/>
      <c r="AT5" s="207"/>
      <c r="AU5" s="207"/>
      <c r="AV5" s="207"/>
      <c r="AW5" s="207"/>
      <c r="AX5" s="207"/>
    </row>
    <row r="6" spans="2:58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</row>
    <row r="7" spans="2:58" ht="15.75" thickBot="1" x14ac:dyDescent="0.3">
      <c r="L7" s="209" t="s">
        <v>10</v>
      </c>
      <c r="M7" s="203"/>
      <c r="N7" s="203"/>
      <c r="O7" s="203"/>
      <c r="P7" s="203"/>
      <c r="Q7" s="203"/>
      <c r="R7" s="203"/>
      <c r="S7" s="203"/>
      <c r="T7" s="210"/>
      <c r="U7" s="210"/>
      <c r="V7" s="210"/>
      <c r="W7" s="210"/>
      <c r="X7" s="210"/>
      <c r="Y7" s="210"/>
      <c r="Z7" s="210"/>
      <c r="AA7" s="210"/>
      <c r="AB7" s="203"/>
      <c r="AC7" s="203"/>
      <c r="AD7" s="203"/>
      <c r="AE7" s="203"/>
      <c r="AF7" s="203"/>
      <c r="AG7" s="203"/>
      <c r="AH7" s="203"/>
      <c r="AI7" s="203"/>
      <c r="AJ7" s="181"/>
      <c r="AK7" s="204" t="s">
        <v>18</v>
      </c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6"/>
      <c r="AY7" s="27"/>
      <c r="AZ7" s="204" t="s">
        <v>20</v>
      </c>
      <c r="BA7" s="205"/>
      <c r="BB7" s="205"/>
      <c r="BC7" s="205"/>
      <c r="BD7" s="205"/>
      <c r="BE7" s="205"/>
      <c r="BF7" s="206"/>
    </row>
    <row r="8" spans="2:58" s="172" customFormat="1" ht="54" customHeight="1" thickBot="1" x14ac:dyDescent="0.3">
      <c r="B8" s="165" t="s">
        <v>4</v>
      </c>
      <c r="C8" s="166" t="s">
        <v>21</v>
      </c>
      <c r="D8" s="165" t="str">
        <f>Cash!B2</f>
        <v>Cash</v>
      </c>
      <c r="E8" s="167" t="str">
        <f>Balanced!B2</f>
        <v>Balanced</v>
      </c>
      <c r="F8" s="167" t="str">
        <f>Growth!B2</f>
        <v>Growth</v>
      </c>
      <c r="G8" s="167" t="str">
        <f>'High Growth 1'!B2</f>
        <v>High Growth 1</v>
      </c>
      <c r="H8" s="167" t="str">
        <f>'High Growth 2'!B2</f>
        <v>High Growth 2</v>
      </c>
      <c r="I8" s="167" t="str">
        <f>'High Growth 3'!B2</f>
        <v>High Growth 3</v>
      </c>
      <c r="J8" s="168" t="str">
        <f>'High Growth 4'!$B$2</f>
        <v>High Growth 4</v>
      </c>
      <c r="K8" s="166" t="s">
        <v>63</v>
      </c>
      <c r="L8" s="166" t="s">
        <v>10</v>
      </c>
      <c r="M8" s="165" t="str">
        <f>Summary!D56</f>
        <v>Cash</v>
      </c>
      <c r="N8" s="167" t="str">
        <f>Summary!D57</f>
        <v>Balanced</v>
      </c>
      <c r="O8" s="167" t="str">
        <f>Summary!D58</f>
        <v>Growth</v>
      </c>
      <c r="P8" s="167" t="str">
        <f>Summary!D59</f>
        <v>High Growth 1</v>
      </c>
      <c r="Q8" s="167" t="str">
        <f>Summary!D60</f>
        <v>High Growth 2</v>
      </c>
      <c r="R8" s="167" t="str">
        <f>Summary!D61</f>
        <v>High Growth 3</v>
      </c>
      <c r="S8" s="167" t="str">
        <f>Summary!D62</f>
        <v>High Growth 4</v>
      </c>
      <c r="T8" s="166" t="s">
        <v>13</v>
      </c>
      <c r="U8" s="165" t="s">
        <v>14</v>
      </c>
      <c r="V8" s="167" t="s">
        <v>107</v>
      </c>
      <c r="W8" s="167" t="s">
        <v>54</v>
      </c>
      <c r="X8" s="167" t="s">
        <v>137</v>
      </c>
      <c r="Y8" s="167" t="s">
        <v>140</v>
      </c>
      <c r="Z8" s="167" t="s">
        <v>143</v>
      </c>
      <c r="AA8" s="168" t="s">
        <v>146</v>
      </c>
      <c r="AB8" s="167" t="s">
        <v>7</v>
      </c>
      <c r="AC8" s="167" t="s">
        <v>106</v>
      </c>
      <c r="AD8" s="167" t="s">
        <v>55</v>
      </c>
      <c r="AE8" s="167" t="s">
        <v>138</v>
      </c>
      <c r="AF8" s="167" t="s">
        <v>141</v>
      </c>
      <c r="AG8" s="167" t="s">
        <v>144</v>
      </c>
      <c r="AH8" s="168" t="s">
        <v>147</v>
      </c>
      <c r="AI8" s="166" t="s">
        <v>53</v>
      </c>
      <c r="AJ8" s="166" t="s">
        <v>130</v>
      </c>
      <c r="AK8" s="165" t="s">
        <v>2</v>
      </c>
      <c r="AL8" s="167" t="s">
        <v>108</v>
      </c>
      <c r="AM8" s="167" t="s">
        <v>56</v>
      </c>
      <c r="AN8" s="167" t="s">
        <v>139</v>
      </c>
      <c r="AO8" s="167" t="s">
        <v>142</v>
      </c>
      <c r="AP8" s="167" t="s">
        <v>145</v>
      </c>
      <c r="AQ8" s="168" t="s">
        <v>148</v>
      </c>
      <c r="AR8" s="169" t="s">
        <v>14</v>
      </c>
      <c r="AS8" s="170" t="s">
        <v>107</v>
      </c>
      <c r="AT8" s="170" t="s">
        <v>54</v>
      </c>
      <c r="AU8" s="170" t="s">
        <v>137</v>
      </c>
      <c r="AV8" s="170" t="s">
        <v>140</v>
      </c>
      <c r="AW8" s="170" t="s">
        <v>143</v>
      </c>
      <c r="AX8" s="171" t="s">
        <v>146</v>
      </c>
      <c r="AZ8" s="169" t="s">
        <v>7</v>
      </c>
      <c r="BA8" s="177" t="s">
        <v>106</v>
      </c>
      <c r="BB8" s="170" t="s">
        <v>55</v>
      </c>
      <c r="BC8" s="177" t="s">
        <v>138</v>
      </c>
      <c r="BD8" s="170" t="s">
        <v>141</v>
      </c>
      <c r="BE8" s="177" t="s">
        <v>144</v>
      </c>
      <c r="BF8" s="171" t="s">
        <v>147</v>
      </c>
    </row>
    <row r="9" spans="2:58" x14ac:dyDescent="0.25">
      <c r="B9" s="24">
        <v>1</v>
      </c>
      <c r="C9" s="10">
        <f>Cash!B15</f>
        <v>20200604</v>
      </c>
      <c r="D9" s="24">
        <f>Cash!F15</f>
        <v>1.6494</v>
      </c>
      <c r="E9" s="27">
        <f>Balanced!F15</f>
        <v>2.6583000000000001</v>
      </c>
      <c r="F9" s="27">
        <f>Growth!F15</f>
        <v>3.1680000000000001</v>
      </c>
      <c r="G9" s="27">
        <f>'High Growth 1'!F15</f>
        <v>6.5167000000000002</v>
      </c>
      <c r="H9" s="27">
        <f>'High Growth 2'!F15</f>
        <v>2.9228999999999998</v>
      </c>
      <c r="I9" s="27">
        <f>'High Growth 3'!F15</f>
        <v>0.76910000000000001</v>
      </c>
      <c r="J9" s="43">
        <f>'High Growth 4'!F15</f>
        <v>3.1692999999999998</v>
      </c>
      <c r="K9" s="10" t="str">
        <f>Growth!P15</f>
        <v>No</v>
      </c>
      <c r="L9" s="152"/>
      <c r="M9" s="147">
        <f>Summary!$G$56</f>
        <v>0.5</v>
      </c>
      <c r="N9" s="146">
        <f>Summary!$G$57</f>
        <v>0</v>
      </c>
      <c r="O9" s="146">
        <f>Summary!$G$58</f>
        <v>0</v>
      </c>
      <c r="P9" s="146">
        <f>Summary!$G$59</f>
        <v>0.125</v>
      </c>
      <c r="Q9" s="146">
        <f>Summary!$G$60</f>
        <v>0.125</v>
      </c>
      <c r="R9" s="146">
        <f>Summary!$G$61</f>
        <v>0.125</v>
      </c>
      <c r="S9" s="146">
        <f>Summary!$G$62</f>
        <v>0.125</v>
      </c>
      <c r="T9" s="150">
        <f>SUM(M9:S9)</f>
        <v>1</v>
      </c>
      <c r="U9" s="158">
        <f>AR10</f>
        <v>42889.196165329035</v>
      </c>
      <c r="V9" s="155">
        <f t="shared" ref="V9:V72" si="0">AS10</f>
        <v>0</v>
      </c>
      <c r="W9" s="155">
        <f t="shared" ref="W9:W72" si="1">AT10</f>
        <v>0</v>
      </c>
      <c r="X9" s="155">
        <f t="shared" ref="X9:X72" si="2">AU10</f>
        <v>2266.0937981544917</v>
      </c>
      <c r="Y9" s="155">
        <f t="shared" ref="Y9:Y72" si="3">AV10</f>
        <v>4330.8041437134043</v>
      </c>
      <c r="Z9" s="155">
        <f t="shared" ref="Z9:Z72" si="4">AW10</f>
        <v>16011.271935442566</v>
      </c>
      <c r="AA9" s="159">
        <f t="shared" ref="AA9:AA72" si="5">AX10</f>
        <v>6390.9197811749073</v>
      </c>
      <c r="AB9" s="38">
        <f>U9*D9</f>
        <v>70741.440155093704</v>
      </c>
      <c r="AC9" s="35">
        <f t="shared" ref="AC9:AH9" si="6">V9*E9</f>
        <v>0</v>
      </c>
      <c r="AD9" s="35">
        <f t="shared" si="6"/>
        <v>0</v>
      </c>
      <c r="AE9" s="35">
        <f t="shared" si="6"/>
        <v>14767.453454433376</v>
      </c>
      <c r="AF9" s="35">
        <f t="shared" si="6"/>
        <v>12658.507431659909</v>
      </c>
      <c r="AG9" s="35">
        <f t="shared" si="6"/>
        <v>12314.269245548878</v>
      </c>
      <c r="AH9" s="163">
        <f t="shared" si="6"/>
        <v>20254.742062477631</v>
      </c>
      <c r="AI9" s="144">
        <f t="shared" ref="AI9:AI72" si="7">SUM(AB9:AH9)</f>
        <v>130736.41234921348</v>
      </c>
      <c r="AJ9" s="144" t="e">
        <f>IF(K9="Yes",AI9,NA())</f>
        <v>#N/A</v>
      </c>
      <c r="AK9" s="35">
        <f>IF(OR(K9="Yes",Summary!$G$77="EP"),$AI9*M9,AB9)</f>
        <v>70741.440155093704</v>
      </c>
      <c r="AL9" s="38">
        <f>IF(OR(L9="Yes",Summary!$G$77="EP"),$AI9*N9,AC9)</f>
        <v>0</v>
      </c>
      <c r="AM9" s="38">
        <f>IF(OR(M9="Yes",Summary!$G$77="EP"),$AI9*O9,AD9)</f>
        <v>0</v>
      </c>
      <c r="AN9" s="38">
        <f>IF(OR(N9="Yes",Summary!$G$77="EP"),$AI9*P9,AE9)</f>
        <v>14767.453454433376</v>
      </c>
      <c r="AO9" s="38">
        <f>IF(OR(O9="Yes",Summary!$G$77="EP"),$AI9*Q9,AF9)</f>
        <v>12658.507431659909</v>
      </c>
      <c r="AP9" s="38">
        <f>IF(OR(P9="Yes",Summary!$G$77="EP"),$AI9*R9,AG9)</f>
        <v>12314.269245548878</v>
      </c>
      <c r="AQ9" s="156">
        <f>IF(OR(Q9="Yes",Summary!$G$77="EP"),$AI9*S9,AH9)</f>
        <v>20254.742062477631</v>
      </c>
      <c r="AR9" s="158">
        <f t="shared" ref="AR9:AR72" si="8">AK9/D9</f>
        <v>42889.196165329035</v>
      </c>
      <c r="AS9" s="155">
        <f t="shared" ref="AS9:AS72" si="9">AL9/E9</f>
        <v>0</v>
      </c>
      <c r="AT9" s="155">
        <f t="shared" ref="AT9:AT72" si="10">AM9/F9</f>
        <v>0</v>
      </c>
      <c r="AU9" s="155">
        <f t="shared" ref="AU9:AU72" si="11">AN9/G9</f>
        <v>2266.0937981544917</v>
      </c>
      <c r="AV9" s="155">
        <f t="shared" ref="AV9:AV72" si="12">AO9/H9</f>
        <v>4330.8041437134043</v>
      </c>
      <c r="AW9" s="155">
        <f t="shared" ref="AW9:AW72" si="13">AP9/I9</f>
        <v>16011.271935442566</v>
      </c>
      <c r="AX9" s="159">
        <f t="shared" ref="AX9:AX72" si="14">AQ9/J9</f>
        <v>6390.9197811749073</v>
      </c>
      <c r="AZ9" s="40">
        <f t="shared" ref="AZ9:AZ72" si="15">($L$408/$D$408)*D9</f>
        <v>101708.08410926805</v>
      </c>
      <c r="BA9" s="173">
        <f t="shared" ref="BA9:BA72" si="16">($L$408/$E$408)*E9</f>
        <v>104398.53905667046</v>
      </c>
      <c r="BB9" s="41">
        <f t="shared" ref="BB9:BB72" si="17">($L$408/$F$408)*F9</f>
        <v>102653.8349372995</v>
      </c>
      <c r="BC9" s="173">
        <f t="shared" ref="BC9:BC72" si="18">($L$408/$G$408)*G9</f>
        <v>118139.6276354671</v>
      </c>
      <c r="BD9" s="41">
        <f t="shared" ref="BD9:BD72" si="19">($L$408/$H$408)*H9</f>
        <v>101268.05945327929</v>
      </c>
      <c r="BE9" s="173">
        <f t="shared" ref="BE9:BE72" si="20">($L$408/$I$408)*I9</f>
        <v>98514.153964390935</v>
      </c>
      <c r="BF9" s="42">
        <f t="shared" ref="BF9:BF72" si="21">($L$408/$J$408)*J9</f>
        <v>162037.93649982102</v>
      </c>
    </row>
    <row r="10" spans="2:58" x14ac:dyDescent="0.25">
      <c r="B10" s="24">
        <v>2</v>
      </c>
      <c r="C10" s="10">
        <f>Cash!B16</f>
        <v>20200603</v>
      </c>
      <c r="D10" s="24">
        <f>Cash!F16</f>
        <v>1.6494</v>
      </c>
      <c r="E10" s="27">
        <f>Balanced!F16</f>
        <v>2.6556000000000002</v>
      </c>
      <c r="F10" s="27">
        <f>Growth!F16</f>
        <v>3.1507000000000001</v>
      </c>
      <c r="G10" s="27">
        <f>'High Growth 1'!F16</f>
        <v>6.4105999999999996</v>
      </c>
      <c r="H10" s="27">
        <f>'High Growth 2'!F16</f>
        <v>2.8938000000000001</v>
      </c>
      <c r="I10" s="27">
        <f>'High Growth 3'!F16</f>
        <v>0.7792</v>
      </c>
      <c r="J10" s="43">
        <f>'High Growth 4'!F16</f>
        <v>3.2121</v>
      </c>
      <c r="K10" s="10" t="str">
        <f>Growth!P16</f>
        <v>No</v>
      </c>
      <c r="L10" s="152"/>
      <c r="M10" s="147">
        <f>Summary!$G$56</f>
        <v>0.5</v>
      </c>
      <c r="N10" s="146">
        <f>Summary!$G$57</f>
        <v>0</v>
      </c>
      <c r="O10" s="146">
        <f>Summary!$G$58</f>
        <v>0</v>
      </c>
      <c r="P10" s="146">
        <f>Summary!$G$59</f>
        <v>0.125</v>
      </c>
      <c r="Q10" s="146">
        <f>Summary!$G$60</f>
        <v>0.125</v>
      </c>
      <c r="R10" s="146">
        <f>Summary!$G$61</f>
        <v>0.125</v>
      </c>
      <c r="S10" s="146">
        <f>Summary!$G$62</f>
        <v>0.125</v>
      </c>
      <c r="T10" s="150">
        <f t="shared" ref="T10:T73" si="22">SUM(M10:S10)</f>
        <v>1</v>
      </c>
      <c r="U10" s="158">
        <f t="shared" ref="U9:U72" si="23">AR11</f>
        <v>42889.196165329035</v>
      </c>
      <c r="V10" s="155">
        <f t="shared" si="0"/>
        <v>0</v>
      </c>
      <c r="W10" s="155">
        <f t="shared" si="1"/>
        <v>0</v>
      </c>
      <c r="X10" s="155">
        <f t="shared" si="2"/>
        <v>2266.0937981544917</v>
      </c>
      <c r="Y10" s="155">
        <f t="shared" si="3"/>
        <v>4330.8041437134043</v>
      </c>
      <c r="Z10" s="155">
        <f t="shared" si="4"/>
        <v>16011.271935442564</v>
      </c>
      <c r="AA10" s="159">
        <f t="shared" si="5"/>
        <v>6390.9197811749073</v>
      </c>
      <c r="AB10" s="38">
        <f t="shared" ref="AB10:AB73" si="24">U10*D10</f>
        <v>70741.440155093704</v>
      </c>
      <c r="AC10" s="35">
        <f t="shared" ref="AC10:AC73" si="25">V10*E10</f>
        <v>0</v>
      </c>
      <c r="AD10" s="35">
        <f t="shared" ref="AD10:AD73" si="26">W10*F10</f>
        <v>0</v>
      </c>
      <c r="AE10" s="35">
        <f t="shared" ref="AE10:AE73" si="27">X10*G10</f>
        <v>14527.020902449183</v>
      </c>
      <c r="AF10" s="35">
        <f t="shared" ref="AF10:AF73" si="28">Y10*H10</f>
        <v>12532.48103107785</v>
      </c>
      <c r="AG10" s="35">
        <f t="shared" ref="AG10:AG73" si="29">Z10*I10</f>
        <v>12475.983092096847</v>
      </c>
      <c r="AH10" s="163">
        <f t="shared" ref="AH10:AH73" si="30">AA10*J10</f>
        <v>20528.27342911192</v>
      </c>
      <c r="AI10" s="144">
        <f t="shared" si="7"/>
        <v>130805.1986098295</v>
      </c>
      <c r="AJ10" s="144" t="e">
        <f t="shared" ref="AJ10:AJ73" si="31">IF(K10="Yes",AI10,NA())</f>
        <v>#N/A</v>
      </c>
      <c r="AK10" s="35">
        <f>IF(OR(K10="Yes",Summary!$G$77="EP"),$AI10*M10,AB10)</f>
        <v>70741.440155093704</v>
      </c>
      <c r="AL10" s="38">
        <f>IF(OR(L10="Yes",Summary!$G$77="EP"),$AI10*N10,AC10)</f>
        <v>0</v>
      </c>
      <c r="AM10" s="38">
        <f>IF(OR(M10="Yes",Summary!$G$77="EP"),$AI10*O10,AD10)</f>
        <v>0</v>
      </c>
      <c r="AN10" s="38">
        <f>IF(OR(N10="Yes",Summary!$G$77="EP"),$AI10*P10,AE10)</f>
        <v>14527.020902449183</v>
      </c>
      <c r="AO10" s="38">
        <f>IF(OR(O10="Yes",Summary!$G$77="EP"),$AI10*Q10,AF10)</f>
        <v>12532.48103107785</v>
      </c>
      <c r="AP10" s="38">
        <f>IF(OR(P10="Yes",Summary!$G$77="EP"),$AI10*R10,AG10)</f>
        <v>12475.983092096847</v>
      </c>
      <c r="AQ10" s="156">
        <f>IF(OR(Q10="Yes",Summary!$G$77="EP"),$AI10*S10,AH10)</f>
        <v>20528.27342911192</v>
      </c>
      <c r="AR10" s="158">
        <f t="shared" si="8"/>
        <v>42889.196165329035</v>
      </c>
      <c r="AS10" s="155">
        <f t="shared" si="9"/>
        <v>0</v>
      </c>
      <c r="AT10" s="155">
        <f t="shared" si="10"/>
        <v>0</v>
      </c>
      <c r="AU10" s="155">
        <f t="shared" si="11"/>
        <v>2266.0937981544917</v>
      </c>
      <c r="AV10" s="155">
        <f t="shared" si="12"/>
        <v>4330.8041437134043</v>
      </c>
      <c r="AW10" s="155">
        <f t="shared" si="13"/>
        <v>16011.271935442566</v>
      </c>
      <c r="AX10" s="159">
        <f t="shared" si="14"/>
        <v>6390.9197811749073</v>
      </c>
      <c r="AZ10" s="40">
        <f t="shared" si="15"/>
        <v>101708.08410926805</v>
      </c>
      <c r="BA10" s="173">
        <f t="shared" si="16"/>
        <v>104292.5028472686</v>
      </c>
      <c r="BB10" s="41">
        <f t="shared" si="17"/>
        <v>102093.25686141083</v>
      </c>
      <c r="BC10" s="173">
        <f t="shared" si="18"/>
        <v>116216.16721959355</v>
      </c>
      <c r="BD10" s="41">
        <f t="shared" si="19"/>
        <v>100259.84824862282</v>
      </c>
      <c r="BE10" s="173">
        <f t="shared" si="20"/>
        <v>99807.864736774689</v>
      </c>
      <c r="BF10" s="42">
        <f t="shared" si="21"/>
        <v>164226.18743289533</v>
      </c>
    </row>
    <row r="11" spans="2:58" x14ac:dyDescent="0.25">
      <c r="B11" s="24">
        <v>3</v>
      </c>
      <c r="C11" s="10">
        <f>Cash!B17</f>
        <v>20200602</v>
      </c>
      <c r="D11" s="24">
        <f>Cash!F17</f>
        <v>1.6494</v>
      </c>
      <c r="E11" s="27">
        <f>Balanced!F17</f>
        <v>2.6215999999999999</v>
      </c>
      <c r="F11" s="27">
        <f>Growth!F17</f>
        <v>3.0989</v>
      </c>
      <c r="G11" s="27">
        <f>'High Growth 1'!F17</f>
        <v>6.2577999999999996</v>
      </c>
      <c r="H11" s="27">
        <f>'High Growth 2'!F17</f>
        <v>2.843</v>
      </c>
      <c r="I11" s="27">
        <f>'High Growth 3'!F17</f>
        <v>0.74590000000000001</v>
      </c>
      <c r="J11" s="43">
        <f>'High Growth 4'!F17</f>
        <v>3.2090999999999998</v>
      </c>
      <c r="K11" s="10" t="str">
        <f>Growth!P17</f>
        <v>No</v>
      </c>
      <c r="L11" s="152"/>
      <c r="M11" s="147">
        <f>Summary!$G$56</f>
        <v>0.5</v>
      </c>
      <c r="N11" s="146">
        <f>Summary!$G$57</f>
        <v>0</v>
      </c>
      <c r="O11" s="146">
        <f>Summary!$G$58</f>
        <v>0</v>
      </c>
      <c r="P11" s="146">
        <f>Summary!$G$59</f>
        <v>0.125</v>
      </c>
      <c r="Q11" s="146">
        <f>Summary!$G$60</f>
        <v>0.125</v>
      </c>
      <c r="R11" s="146">
        <f>Summary!$G$61</f>
        <v>0.125</v>
      </c>
      <c r="S11" s="146">
        <f>Summary!$G$62</f>
        <v>0.125</v>
      </c>
      <c r="T11" s="150">
        <f t="shared" si="22"/>
        <v>1</v>
      </c>
      <c r="U11" s="158">
        <f t="shared" si="23"/>
        <v>42889.196165329035</v>
      </c>
      <c r="V11" s="155">
        <f t="shared" si="0"/>
        <v>0</v>
      </c>
      <c r="W11" s="155">
        <f t="shared" si="1"/>
        <v>0</v>
      </c>
      <c r="X11" s="155">
        <f t="shared" si="2"/>
        <v>2266.0937981544917</v>
      </c>
      <c r="Y11" s="155">
        <f t="shared" si="3"/>
        <v>4330.8041437134043</v>
      </c>
      <c r="Z11" s="155">
        <f t="shared" si="4"/>
        <v>16011.271935442566</v>
      </c>
      <c r="AA11" s="159">
        <f t="shared" si="5"/>
        <v>6390.9197811749082</v>
      </c>
      <c r="AB11" s="38">
        <f t="shared" si="24"/>
        <v>70741.440155093704</v>
      </c>
      <c r="AC11" s="35">
        <f t="shared" si="25"/>
        <v>0</v>
      </c>
      <c r="AD11" s="35">
        <f t="shared" si="26"/>
        <v>0</v>
      </c>
      <c r="AE11" s="35">
        <f t="shared" si="27"/>
        <v>14180.761770091176</v>
      </c>
      <c r="AF11" s="35">
        <f t="shared" si="28"/>
        <v>12312.476180577209</v>
      </c>
      <c r="AG11" s="35">
        <f t="shared" si="29"/>
        <v>11942.80773664661</v>
      </c>
      <c r="AH11" s="163">
        <f t="shared" si="30"/>
        <v>20509.100669768395</v>
      </c>
      <c r="AI11" s="144">
        <f t="shared" si="7"/>
        <v>129686.58651217709</v>
      </c>
      <c r="AJ11" s="144" t="e">
        <f t="shared" si="31"/>
        <v>#N/A</v>
      </c>
      <c r="AK11" s="35">
        <f>IF(OR(K11="Yes",Summary!$G$77="EP"),$AI11*M11,AB11)</f>
        <v>70741.440155093704</v>
      </c>
      <c r="AL11" s="38">
        <f>IF(OR(L11="Yes",Summary!$G$77="EP"),$AI11*N11,AC11)</f>
        <v>0</v>
      </c>
      <c r="AM11" s="38">
        <f>IF(OR(M11="Yes",Summary!$G$77="EP"),$AI11*O11,AD11)</f>
        <v>0</v>
      </c>
      <c r="AN11" s="38">
        <f>IF(OR(N11="Yes",Summary!$G$77="EP"),$AI11*P11,AE11)</f>
        <v>14180.761770091176</v>
      </c>
      <c r="AO11" s="38">
        <f>IF(OR(O11="Yes",Summary!$G$77="EP"),$AI11*Q11,AF11)</f>
        <v>12312.476180577209</v>
      </c>
      <c r="AP11" s="38">
        <f>IF(OR(P11="Yes",Summary!$G$77="EP"),$AI11*R11,AG11)</f>
        <v>11942.80773664661</v>
      </c>
      <c r="AQ11" s="156">
        <f>IF(OR(Q11="Yes",Summary!$G$77="EP"),$AI11*S11,AH11)</f>
        <v>20509.100669768395</v>
      </c>
      <c r="AR11" s="158">
        <f t="shared" si="8"/>
        <v>42889.196165329035</v>
      </c>
      <c r="AS11" s="155">
        <f t="shared" si="9"/>
        <v>0</v>
      </c>
      <c r="AT11" s="155">
        <f t="shared" si="10"/>
        <v>0</v>
      </c>
      <c r="AU11" s="155">
        <f t="shared" si="11"/>
        <v>2266.0937981544917</v>
      </c>
      <c r="AV11" s="155">
        <f t="shared" si="12"/>
        <v>4330.8041437134043</v>
      </c>
      <c r="AW11" s="155">
        <f t="shared" si="13"/>
        <v>16011.271935442564</v>
      </c>
      <c r="AX11" s="159">
        <f t="shared" si="14"/>
        <v>6390.9197811749073</v>
      </c>
      <c r="AZ11" s="40">
        <f t="shared" si="15"/>
        <v>101708.08410926805</v>
      </c>
      <c r="BA11" s="173">
        <f t="shared" si="16"/>
        <v>102957.2320622079</v>
      </c>
      <c r="BB11" s="41">
        <f t="shared" si="17"/>
        <v>100414.76296944363</v>
      </c>
      <c r="BC11" s="173">
        <f t="shared" si="18"/>
        <v>113446.09416072951</v>
      </c>
      <c r="BD11" s="41">
        <f t="shared" si="19"/>
        <v>98499.809444617684</v>
      </c>
      <c r="BE11" s="173">
        <f t="shared" si="20"/>
        <v>95542.461893172789</v>
      </c>
      <c r="BF11" s="42">
        <f t="shared" si="21"/>
        <v>164072.80535814713</v>
      </c>
    </row>
    <row r="12" spans="2:58" x14ac:dyDescent="0.25">
      <c r="B12" s="24">
        <v>4</v>
      </c>
      <c r="C12" s="10">
        <f>Cash!B18</f>
        <v>20200601</v>
      </c>
      <c r="D12" s="24">
        <f>Cash!F18</f>
        <v>1.6494</v>
      </c>
      <c r="E12" s="27">
        <f>Balanced!F18</f>
        <v>2.6105999999999998</v>
      </c>
      <c r="F12" s="27">
        <f>Growth!F18</f>
        <v>3.0914999999999999</v>
      </c>
      <c r="G12" s="27">
        <f>'High Growth 1'!F18</f>
        <v>6.2317</v>
      </c>
      <c r="H12" s="27">
        <f>'High Growth 2'!F18</f>
        <v>2.8233000000000001</v>
      </c>
      <c r="I12" s="27">
        <f>'High Growth 3'!F18</f>
        <v>0.73</v>
      </c>
      <c r="J12" s="43">
        <f>'High Growth 4'!F18</f>
        <v>3.2284000000000002</v>
      </c>
      <c r="K12" s="10" t="str">
        <f>Growth!P18</f>
        <v>No</v>
      </c>
      <c r="L12" s="152"/>
      <c r="M12" s="147">
        <f>Summary!$G$56</f>
        <v>0.5</v>
      </c>
      <c r="N12" s="146">
        <f>Summary!$G$57</f>
        <v>0</v>
      </c>
      <c r="O12" s="146">
        <f>Summary!$G$58</f>
        <v>0</v>
      </c>
      <c r="P12" s="146">
        <f>Summary!$G$59</f>
        <v>0.125</v>
      </c>
      <c r="Q12" s="146">
        <f>Summary!$G$60</f>
        <v>0.125</v>
      </c>
      <c r="R12" s="146">
        <f>Summary!$G$61</f>
        <v>0.125</v>
      </c>
      <c r="S12" s="146">
        <f>Summary!$G$62</f>
        <v>0.125</v>
      </c>
      <c r="T12" s="150">
        <f t="shared" si="22"/>
        <v>1</v>
      </c>
      <c r="U12" s="158">
        <f t="shared" si="23"/>
        <v>42889.196165329035</v>
      </c>
      <c r="V12" s="155">
        <f t="shared" si="0"/>
        <v>0</v>
      </c>
      <c r="W12" s="155">
        <f t="shared" si="1"/>
        <v>0</v>
      </c>
      <c r="X12" s="155">
        <f t="shared" si="2"/>
        <v>2266.0937981544917</v>
      </c>
      <c r="Y12" s="155">
        <f t="shared" si="3"/>
        <v>4330.8041437134043</v>
      </c>
      <c r="Z12" s="155">
        <f t="shared" si="4"/>
        <v>16011.271935442566</v>
      </c>
      <c r="AA12" s="159">
        <f t="shared" si="5"/>
        <v>6390.9197811749082</v>
      </c>
      <c r="AB12" s="38">
        <f t="shared" si="24"/>
        <v>70741.440155093704</v>
      </c>
      <c r="AC12" s="35">
        <f t="shared" si="25"/>
        <v>0</v>
      </c>
      <c r="AD12" s="35">
        <f t="shared" si="26"/>
        <v>0</v>
      </c>
      <c r="AE12" s="35">
        <f t="shared" si="27"/>
        <v>14121.616721959346</v>
      </c>
      <c r="AF12" s="35">
        <f t="shared" si="28"/>
        <v>12227.159338946056</v>
      </c>
      <c r="AG12" s="35">
        <f t="shared" si="29"/>
        <v>11688.228512873073</v>
      </c>
      <c r="AH12" s="163">
        <f t="shared" si="30"/>
        <v>20632.445421545075</v>
      </c>
      <c r="AI12" s="144">
        <f t="shared" si="7"/>
        <v>129410.89015041725</v>
      </c>
      <c r="AJ12" s="144" t="e">
        <f t="shared" si="31"/>
        <v>#N/A</v>
      </c>
      <c r="AK12" s="35">
        <f>IF(OR(K12="Yes",Summary!$G$77="EP"),$AI12*M12,AB12)</f>
        <v>70741.440155093704</v>
      </c>
      <c r="AL12" s="38">
        <f>IF(OR(L12="Yes",Summary!$G$77="EP"),$AI12*N12,AC12)</f>
        <v>0</v>
      </c>
      <c r="AM12" s="38">
        <f>IF(OR(M12="Yes",Summary!$G$77="EP"),$AI12*O12,AD12)</f>
        <v>0</v>
      </c>
      <c r="AN12" s="38">
        <f>IF(OR(N12="Yes",Summary!$G$77="EP"),$AI12*P12,AE12)</f>
        <v>14121.616721959346</v>
      </c>
      <c r="AO12" s="38">
        <f>IF(OR(O12="Yes",Summary!$G$77="EP"),$AI12*Q12,AF12)</f>
        <v>12227.159338946056</v>
      </c>
      <c r="AP12" s="38">
        <f>IF(OR(P12="Yes",Summary!$G$77="EP"),$AI12*R12,AG12)</f>
        <v>11688.228512873073</v>
      </c>
      <c r="AQ12" s="156">
        <f>IF(OR(Q12="Yes",Summary!$G$77="EP"),$AI12*S12,AH12)</f>
        <v>20632.445421545075</v>
      </c>
      <c r="AR12" s="158">
        <f t="shared" si="8"/>
        <v>42889.196165329035</v>
      </c>
      <c r="AS12" s="155">
        <f t="shared" si="9"/>
        <v>0</v>
      </c>
      <c r="AT12" s="155">
        <f t="shared" si="10"/>
        <v>0</v>
      </c>
      <c r="AU12" s="155">
        <f t="shared" si="11"/>
        <v>2266.0937981544917</v>
      </c>
      <c r="AV12" s="155">
        <f t="shared" si="12"/>
        <v>4330.8041437134043</v>
      </c>
      <c r="AW12" s="155">
        <f t="shared" si="13"/>
        <v>16011.271935442566</v>
      </c>
      <c r="AX12" s="159">
        <f t="shared" si="14"/>
        <v>6390.9197811749082</v>
      </c>
      <c r="AZ12" s="40">
        <f t="shared" si="15"/>
        <v>101708.08410926805</v>
      </c>
      <c r="BA12" s="173">
        <f t="shared" si="16"/>
        <v>102525.23269057063</v>
      </c>
      <c r="BB12" s="41">
        <f t="shared" si="17"/>
        <v>100174.97812773402</v>
      </c>
      <c r="BC12" s="173">
        <f t="shared" si="18"/>
        <v>112972.93377567486</v>
      </c>
      <c r="BD12" s="41">
        <f t="shared" si="19"/>
        <v>97817.274711568461</v>
      </c>
      <c r="BE12" s="173">
        <f t="shared" si="20"/>
        <v>93505.828102984495</v>
      </c>
      <c r="BF12" s="42">
        <f t="shared" si="21"/>
        <v>165059.56337236054</v>
      </c>
    </row>
    <row r="13" spans="2:58" x14ac:dyDescent="0.25">
      <c r="B13" s="24">
        <v>5</v>
      </c>
      <c r="C13" s="10">
        <f>Cash!B19</f>
        <v>20200531</v>
      </c>
      <c r="D13" s="24">
        <f>Cash!F19</f>
        <v>1.6494</v>
      </c>
      <c r="E13" s="27">
        <f>Balanced!F19</f>
        <v>2.6013999999999999</v>
      </c>
      <c r="F13" s="27">
        <f>Growth!F19</f>
        <v>3.0617000000000001</v>
      </c>
      <c r="G13" s="27">
        <f>'High Growth 1'!F19</f>
        <v>6.0960999999999999</v>
      </c>
      <c r="H13" s="27">
        <f>'High Growth 2'!F19</f>
        <v>2.794</v>
      </c>
      <c r="I13" s="27">
        <f>'High Growth 3'!F19</f>
        <v>0.71230000000000004</v>
      </c>
      <c r="J13" s="43">
        <f>'High Growth 4'!F19</f>
        <v>3.2330999999999999</v>
      </c>
      <c r="K13" s="10" t="str">
        <f>Growth!P19</f>
        <v>No</v>
      </c>
      <c r="L13" s="152"/>
      <c r="M13" s="147">
        <f>Summary!$G$56</f>
        <v>0.5</v>
      </c>
      <c r="N13" s="146">
        <f>Summary!$G$57</f>
        <v>0</v>
      </c>
      <c r="O13" s="146">
        <f>Summary!$G$58</f>
        <v>0</v>
      </c>
      <c r="P13" s="146">
        <f>Summary!$G$59</f>
        <v>0.125</v>
      </c>
      <c r="Q13" s="146">
        <f>Summary!$G$60</f>
        <v>0.125</v>
      </c>
      <c r="R13" s="146">
        <f>Summary!$G$61</f>
        <v>0.125</v>
      </c>
      <c r="S13" s="146">
        <f>Summary!$G$62</f>
        <v>0.125</v>
      </c>
      <c r="T13" s="150">
        <f t="shared" si="22"/>
        <v>1</v>
      </c>
      <c r="U13" s="158">
        <f t="shared" si="23"/>
        <v>42889.196165329035</v>
      </c>
      <c r="V13" s="155">
        <f t="shared" si="0"/>
        <v>0</v>
      </c>
      <c r="W13" s="155">
        <f t="shared" si="1"/>
        <v>0</v>
      </c>
      <c r="X13" s="155">
        <f t="shared" si="2"/>
        <v>2266.0937981544917</v>
      </c>
      <c r="Y13" s="155">
        <f t="shared" si="3"/>
        <v>4330.8041437134043</v>
      </c>
      <c r="Z13" s="155">
        <f t="shared" si="4"/>
        <v>16011.271935442566</v>
      </c>
      <c r="AA13" s="159">
        <f t="shared" si="5"/>
        <v>6390.9197811749082</v>
      </c>
      <c r="AB13" s="38">
        <f t="shared" si="24"/>
        <v>70741.440155093704</v>
      </c>
      <c r="AC13" s="35">
        <f t="shared" si="25"/>
        <v>0</v>
      </c>
      <c r="AD13" s="35">
        <f t="shared" si="26"/>
        <v>0</v>
      </c>
      <c r="AE13" s="35">
        <f t="shared" si="27"/>
        <v>13814.334402929597</v>
      </c>
      <c r="AF13" s="35">
        <f t="shared" si="28"/>
        <v>12100.266777535251</v>
      </c>
      <c r="AG13" s="35">
        <f t="shared" si="29"/>
        <v>11404.82899961574</v>
      </c>
      <c r="AH13" s="163">
        <f t="shared" si="30"/>
        <v>20662.482744516594</v>
      </c>
      <c r="AI13" s="144">
        <f t="shared" si="7"/>
        <v>128723.35307969089</v>
      </c>
      <c r="AJ13" s="144" t="e">
        <f t="shared" si="31"/>
        <v>#N/A</v>
      </c>
      <c r="AK13" s="35">
        <f>IF(OR(K13="Yes",Summary!$G$77="EP"),$AI13*M13,AB13)</f>
        <v>70741.440155093704</v>
      </c>
      <c r="AL13" s="38">
        <f>IF(OR(L13="Yes",Summary!$G$77="EP"),$AI13*N13,AC13)</f>
        <v>0</v>
      </c>
      <c r="AM13" s="38">
        <f>IF(OR(M13="Yes",Summary!$G$77="EP"),$AI13*O13,AD13)</f>
        <v>0</v>
      </c>
      <c r="AN13" s="38">
        <f>IF(OR(N13="Yes",Summary!$G$77="EP"),$AI13*P13,AE13)</f>
        <v>13814.334402929597</v>
      </c>
      <c r="AO13" s="38">
        <f>IF(OR(O13="Yes",Summary!$G$77="EP"),$AI13*Q13,AF13)</f>
        <v>12100.266777535251</v>
      </c>
      <c r="AP13" s="38">
        <f>IF(OR(P13="Yes",Summary!$G$77="EP"),$AI13*R13,AG13)</f>
        <v>11404.82899961574</v>
      </c>
      <c r="AQ13" s="156">
        <f>IF(OR(Q13="Yes",Summary!$G$77="EP"),$AI13*S13,AH13)</f>
        <v>20662.482744516594</v>
      </c>
      <c r="AR13" s="158">
        <f t="shared" si="8"/>
        <v>42889.196165329035</v>
      </c>
      <c r="AS13" s="155">
        <f t="shared" si="9"/>
        <v>0</v>
      </c>
      <c r="AT13" s="155">
        <f t="shared" si="10"/>
        <v>0</v>
      </c>
      <c r="AU13" s="155">
        <f t="shared" si="11"/>
        <v>2266.0937981544917</v>
      </c>
      <c r="AV13" s="155">
        <f t="shared" si="12"/>
        <v>4330.8041437134043</v>
      </c>
      <c r="AW13" s="155">
        <f t="shared" si="13"/>
        <v>16011.271935442566</v>
      </c>
      <c r="AX13" s="159">
        <f t="shared" si="14"/>
        <v>6390.9197811749082</v>
      </c>
      <c r="AZ13" s="40">
        <f t="shared" si="15"/>
        <v>101708.08410926805</v>
      </c>
      <c r="BA13" s="173">
        <f t="shared" si="16"/>
        <v>102163.92412520127</v>
      </c>
      <c r="BB13" s="41">
        <f t="shared" si="17"/>
        <v>99209.35808949807</v>
      </c>
      <c r="BC13" s="173">
        <f t="shared" si="18"/>
        <v>110514.67522343686</v>
      </c>
      <c r="BD13" s="41">
        <f t="shared" si="19"/>
        <v>96802.134220282038</v>
      </c>
      <c r="BE13" s="173">
        <f t="shared" si="20"/>
        <v>91238.631996925847</v>
      </c>
      <c r="BF13" s="42">
        <f t="shared" si="21"/>
        <v>165299.86195613272</v>
      </c>
    </row>
    <row r="14" spans="2:58" x14ac:dyDescent="0.25">
      <c r="B14" s="24">
        <v>6</v>
      </c>
      <c r="C14" s="10">
        <f>Cash!B20</f>
        <v>20200529</v>
      </c>
      <c r="D14" s="24">
        <f>Cash!F20</f>
        <v>1.6494</v>
      </c>
      <c r="E14" s="27">
        <f>Balanced!F20</f>
        <v>2.6013999999999999</v>
      </c>
      <c r="F14" s="27">
        <f>Growth!F20</f>
        <v>3.0617000000000001</v>
      </c>
      <c r="G14" s="27">
        <f>'High Growth 1'!F20</f>
        <v>6.0960999999999999</v>
      </c>
      <c r="H14" s="27">
        <f>'High Growth 2'!F20</f>
        <v>2.794</v>
      </c>
      <c r="I14" s="27">
        <f>'High Growth 3'!F20</f>
        <v>0.71230000000000004</v>
      </c>
      <c r="J14" s="43">
        <f>'High Growth 4'!F20</f>
        <v>3.2330999999999999</v>
      </c>
      <c r="K14" s="10" t="str">
        <f>Growth!P20</f>
        <v>No</v>
      </c>
      <c r="L14" s="152"/>
      <c r="M14" s="147">
        <f>Summary!$G$56</f>
        <v>0.5</v>
      </c>
      <c r="N14" s="146">
        <f>Summary!$G$57</f>
        <v>0</v>
      </c>
      <c r="O14" s="146">
        <f>Summary!$G$58</f>
        <v>0</v>
      </c>
      <c r="P14" s="146">
        <f>Summary!$G$59</f>
        <v>0.125</v>
      </c>
      <c r="Q14" s="146">
        <f>Summary!$G$60</f>
        <v>0.125</v>
      </c>
      <c r="R14" s="146">
        <f>Summary!$G$61</f>
        <v>0.125</v>
      </c>
      <c r="S14" s="146">
        <f>Summary!$G$62</f>
        <v>0.125</v>
      </c>
      <c r="T14" s="150">
        <f t="shared" si="22"/>
        <v>1</v>
      </c>
      <c r="U14" s="158">
        <f t="shared" si="23"/>
        <v>42889.196165329035</v>
      </c>
      <c r="V14" s="155">
        <f t="shared" si="0"/>
        <v>0</v>
      </c>
      <c r="W14" s="155">
        <f t="shared" si="1"/>
        <v>0</v>
      </c>
      <c r="X14" s="155">
        <f t="shared" si="2"/>
        <v>2266.0937981544917</v>
      </c>
      <c r="Y14" s="155">
        <f t="shared" si="3"/>
        <v>4330.8041437134043</v>
      </c>
      <c r="Z14" s="155">
        <f t="shared" si="4"/>
        <v>16011.271935442564</v>
      </c>
      <c r="AA14" s="159">
        <f t="shared" si="5"/>
        <v>6390.9197811749082</v>
      </c>
      <c r="AB14" s="38">
        <f t="shared" si="24"/>
        <v>70741.440155093704</v>
      </c>
      <c r="AC14" s="35">
        <f t="shared" si="25"/>
        <v>0</v>
      </c>
      <c r="AD14" s="35">
        <f t="shared" si="26"/>
        <v>0</v>
      </c>
      <c r="AE14" s="35">
        <f t="shared" si="27"/>
        <v>13814.334402929597</v>
      </c>
      <c r="AF14" s="35">
        <f t="shared" si="28"/>
        <v>12100.266777535251</v>
      </c>
      <c r="AG14" s="35">
        <f t="shared" si="29"/>
        <v>11404.82899961574</v>
      </c>
      <c r="AH14" s="163">
        <f t="shared" si="30"/>
        <v>20662.482744516594</v>
      </c>
      <c r="AI14" s="144">
        <f t="shared" si="7"/>
        <v>128723.35307969089</v>
      </c>
      <c r="AJ14" s="144" t="e">
        <f t="shared" si="31"/>
        <v>#N/A</v>
      </c>
      <c r="AK14" s="35">
        <f>IF(OR(K14="Yes",Summary!$G$77="EP"),$AI14*M14,AB14)</f>
        <v>70741.440155093704</v>
      </c>
      <c r="AL14" s="38">
        <f>IF(OR(L14="Yes",Summary!$G$77="EP"),$AI14*N14,AC14)</f>
        <v>0</v>
      </c>
      <c r="AM14" s="38">
        <f>IF(OR(M14="Yes",Summary!$G$77="EP"),$AI14*O14,AD14)</f>
        <v>0</v>
      </c>
      <c r="AN14" s="38">
        <f>IF(OR(N14="Yes",Summary!$G$77="EP"),$AI14*P14,AE14)</f>
        <v>13814.334402929597</v>
      </c>
      <c r="AO14" s="38">
        <f>IF(OR(O14="Yes",Summary!$G$77="EP"),$AI14*Q14,AF14)</f>
        <v>12100.266777535251</v>
      </c>
      <c r="AP14" s="38">
        <f>IF(OR(P14="Yes",Summary!$G$77="EP"),$AI14*R14,AG14)</f>
        <v>11404.82899961574</v>
      </c>
      <c r="AQ14" s="156">
        <f>IF(OR(Q14="Yes",Summary!$G$77="EP"),$AI14*S14,AH14)</f>
        <v>20662.482744516594</v>
      </c>
      <c r="AR14" s="158">
        <f t="shared" si="8"/>
        <v>42889.196165329035</v>
      </c>
      <c r="AS14" s="155">
        <f t="shared" si="9"/>
        <v>0</v>
      </c>
      <c r="AT14" s="155">
        <f t="shared" si="10"/>
        <v>0</v>
      </c>
      <c r="AU14" s="155">
        <f t="shared" si="11"/>
        <v>2266.0937981544917</v>
      </c>
      <c r="AV14" s="155">
        <f t="shared" si="12"/>
        <v>4330.8041437134043</v>
      </c>
      <c r="AW14" s="155">
        <f t="shared" si="13"/>
        <v>16011.271935442566</v>
      </c>
      <c r="AX14" s="159">
        <f t="shared" si="14"/>
        <v>6390.9197811749082</v>
      </c>
      <c r="AZ14" s="40">
        <f t="shared" si="15"/>
        <v>101708.08410926805</v>
      </c>
      <c r="BA14" s="173">
        <f t="shared" si="16"/>
        <v>102163.92412520127</v>
      </c>
      <c r="BB14" s="41">
        <f t="shared" si="17"/>
        <v>99209.35808949807</v>
      </c>
      <c r="BC14" s="173">
        <f t="shared" si="18"/>
        <v>110514.67522343686</v>
      </c>
      <c r="BD14" s="41">
        <f t="shared" si="19"/>
        <v>96802.134220282038</v>
      </c>
      <c r="BE14" s="173">
        <f t="shared" si="20"/>
        <v>91238.631996925847</v>
      </c>
      <c r="BF14" s="42">
        <f t="shared" si="21"/>
        <v>165299.86195613272</v>
      </c>
    </row>
    <row r="15" spans="2:58" x14ac:dyDescent="0.25">
      <c r="B15" s="24">
        <v>7</v>
      </c>
      <c r="C15" s="10">
        <f>Cash!B21</f>
        <v>20200528</v>
      </c>
      <c r="D15" s="24">
        <f>Cash!F21</f>
        <v>1.6495</v>
      </c>
      <c r="E15" s="27">
        <f>Balanced!F21</f>
        <v>2.6151</v>
      </c>
      <c r="F15" s="27">
        <f>Growth!F21</f>
        <v>3.1055000000000001</v>
      </c>
      <c r="G15" s="27">
        <f>'High Growth 1'!F21</f>
        <v>6.24</v>
      </c>
      <c r="H15" s="27">
        <f>'High Growth 2'!F21</f>
        <v>2.8210000000000002</v>
      </c>
      <c r="I15" s="27">
        <f>'High Growth 3'!F21</f>
        <v>0.72240000000000004</v>
      </c>
      <c r="J15" s="43">
        <f>'High Growth 4'!F21</f>
        <v>3.1722999999999999</v>
      </c>
      <c r="K15" s="10" t="str">
        <f>Growth!P21</f>
        <v>No</v>
      </c>
      <c r="L15" s="152"/>
      <c r="M15" s="147">
        <f>Summary!$G$56</f>
        <v>0.5</v>
      </c>
      <c r="N15" s="146">
        <f>Summary!$G$57</f>
        <v>0</v>
      </c>
      <c r="O15" s="146">
        <f>Summary!$G$58</f>
        <v>0</v>
      </c>
      <c r="P15" s="146">
        <f>Summary!$G$59</f>
        <v>0.125</v>
      </c>
      <c r="Q15" s="146">
        <f>Summary!$G$60</f>
        <v>0.125</v>
      </c>
      <c r="R15" s="146">
        <f>Summary!$G$61</f>
        <v>0.125</v>
      </c>
      <c r="S15" s="146">
        <f>Summary!$G$62</f>
        <v>0.125</v>
      </c>
      <c r="T15" s="150">
        <f t="shared" si="22"/>
        <v>1</v>
      </c>
      <c r="U15" s="158">
        <f t="shared" si="23"/>
        <v>42889.196165329035</v>
      </c>
      <c r="V15" s="155">
        <f t="shared" si="0"/>
        <v>0</v>
      </c>
      <c r="W15" s="155">
        <f t="shared" si="1"/>
        <v>0</v>
      </c>
      <c r="X15" s="155">
        <f t="shared" si="2"/>
        <v>2266.0937981544917</v>
      </c>
      <c r="Y15" s="155">
        <f t="shared" si="3"/>
        <v>4330.8041437134043</v>
      </c>
      <c r="Z15" s="155">
        <f t="shared" si="4"/>
        <v>16011.271935442564</v>
      </c>
      <c r="AA15" s="159">
        <f t="shared" si="5"/>
        <v>6390.9197811749082</v>
      </c>
      <c r="AB15" s="38">
        <f t="shared" si="24"/>
        <v>70745.729074710238</v>
      </c>
      <c r="AC15" s="35">
        <f t="shared" si="25"/>
        <v>0</v>
      </c>
      <c r="AD15" s="35">
        <f t="shared" si="26"/>
        <v>0</v>
      </c>
      <c r="AE15" s="35">
        <f t="shared" si="27"/>
        <v>14140.425300484028</v>
      </c>
      <c r="AF15" s="35">
        <f t="shared" si="28"/>
        <v>12217.198489415514</v>
      </c>
      <c r="AG15" s="35">
        <f t="shared" si="29"/>
        <v>11566.542846163709</v>
      </c>
      <c r="AH15" s="163">
        <f t="shared" si="30"/>
        <v>20273.914821821159</v>
      </c>
      <c r="AI15" s="144">
        <f t="shared" si="7"/>
        <v>128943.81053259465</v>
      </c>
      <c r="AJ15" s="144" t="e">
        <f t="shared" si="31"/>
        <v>#N/A</v>
      </c>
      <c r="AK15" s="35">
        <f>IF(OR(K15="Yes",Summary!$G$77="EP"),$AI15*M15,AB15)</f>
        <v>70745.729074710238</v>
      </c>
      <c r="AL15" s="38">
        <f>IF(OR(L15="Yes",Summary!$G$77="EP"),$AI15*N15,AC15)</f>
        <v>0</v>
      </c>
      <c r="AM15" s="38">
        <f>IF(OR(M15="Yes",Summary!$G$77="EP"),$AI15*O15,AD15)</f>
        <v>0</v>
      </c>
      <c r="AN15" s="38">
        <f>IF(OR(N15="Yes",Summary!$G$77="EP"),$AI15*P15,AE15)</f>
        <v>14140.425300484028</v>
      </c>
      <c r="AO15" s="38">
        <f>IF(OR(O15="Yes",Summary!$G$77="EP"),$AI15*Q15,AF15)</f>
        <v>12217.198489415514</v>
      </c>
      <c r="AP15" s="38">
        <f>IF(OR(P15="Yes",Summary!$G$77="EP"),$AI15*R15,AG15)</f>
        <v>11566.542846163709</v>
      </c>
      <c r="AQ15" s="156">
        <f>IF(OR(Q15="Yes",Summary!$G$77="EP"),$AI15*S15,AH15)</f>
        <v>20273.914821821159</v>
      </c>
      <c r="AR15" s="158">
        <f t="shared" si="8"/>
        <v>42889.196165329035</v>
      </c>
      <c r="AS15" s="155">
        <f t="shared" si="9"/>
        <v>0</v>
      </c>
      <c r="AT15" s="155">
        <f t="shared" si="10"/>
        <v>0</v>
      </c>
      <c r="AU15" s="155">
        <f t="shared" si="11"/>
        <v>2266.0937981544917</v>
      </c>
      <c r="AV15" s="155">
        <f t="shared" si="12"/>
        <v>4330.8041437134043</v>
      </c>
      <c r="AW15" s="155">
        <f t="shared" si="13"/>
        <v>16011.271935442564</v>
      </c>
      <c r="AX15" s="159">
        <f t="shared" si="14"/>
        <v>6390.9197811749082</v>
      </c>
      <c r="AZ15" s="40">
        <f t="shared" si="15"/>
        <v>101714.25047789357</v>
      </c>
      <c r="BA15" s="173">
        <f t="shared" si="16"/>
        <v>102701.95970624042</v>
      </c>
      <c r="BB15" s="41">
        <f t="shared" si="17"/>
        <v>100628.625125563</v>
      </c>
      <c r="BC15" s="173">
        <f t="shared" si="18"/>
        <v>113123.40240387231</v>
      </c>
      <c r="BD15" s="41">
        <f t="shared" si="19"/>
        <v>97737.58791532414</v>
      </c>
      <c r="BE15" s="173">
        <f t="shared" si="20"/>
        <v>92532.342769309602</v>
      </c>
      <c r="BF15" s="42">
        <f t="shared" si="21"/>
        <v>162191.31857456925</v>
      </c>
    </row>
    <row r="16" spans="2:58" x14ac:dyDescent="0.25">
      <c r="B16" s="24">
        <v>8</v>
      </c>
      <c r="C16" s="10">
        <f>Cash!B22</f>
        <v>20200527</v>
      </c>
      <c r="D16" s="24">
        <f>Cash!F22</f>
        <v>1.6492</v>
      </c>
      <c r="E16" s="27">
        <f>Balanced!F22</f>
        <v>2.6092</v>
      </c>
      <c r="F16" s="27">
        <f>Growth!F22</f>
        <v>3.0691000000000002</v>
      </c>
      <c r="G16" s="27">
        <f>'High Growth 1'!F22</f>
        <v>6.1162000000000001</v>
      </c>
      <c r="H16" s="27">
        <f>'High Growth 2'!F22</f>
        <v>2.7694000000000001</v>
      </c>
      <c r="I16" s="27">
        <f>'High Growth 3'!F22</f>
        <v>0.71870000000000001</v>
      </c>
      <c r="J16" s="43">
        <f>'High Growth 4'!F22</f>
        <v>3.1926999999999999</v>
      </c>
      <c r="K16" s="10" t="str">
        <f>Growth!P22</f>
        <v>No</v>
      </c>
      <c r="L16" s="152"/>
      <c r="M16" s="147">
        <f>Summary!$G$56</f>
        <v>0.5</v>
      </c>
      <c r="N16" s="146">
        <f>Summary!$G$57</f>
        <v>0</v>
      </c>
      <c r="O16" s="146">
        <f>Summary!$G$58</f>
        <v>0</v>
      </c>
      <c r="P16" s="146">
        <f>Summary!$G$59</f>
        <v>0.125</v>
      </c>
      <c r="Q16" s="146">
        <f>Summary!$G$60</f>
        <v>0.125</v>
      </c>
      <c r="R16" s="146">
        <f>Summary!$G$61</f>
        <v>0.125</v>
      </c>
      <c r="S16" s="146">
        <f>Summary!$G$62</f>
        <v>0.125</v>
      </c>
      <c r="T16" s="150">
        <f t="shared" si="22"/>
        <v>1</v>
      </c>
      <c r="U16" s="158">
        <f t="shared" si="23"/>
        <v>42889.196165329035</v>
      </c>
      <c r="V16" s="155">
        <f t="shared" si="0"/>
        <v>0</v>
      </c>
      <c r="W16" s="155">
        <f t="shared" si="1"/>
        <v>0</v>
      </c>
      <c r="X16" s="155">
        <f t="shared" si="2"/>
        <v>2266.0937981544917</v>
      </c>
      <c r="Y16" s="155">
        <f t="shared" si="3"/>
        <v>4330.8041437134043</v>
      </c>
      <c r="Z16" s="155">
        <f t="shared" si="4"/>
        <v>16011.271935442566</v>
      </c>
      <c r="AA16" s="159">
        <f t="shared" si="5"/>
        <v>6390.9197811749082</v>
      </c>
      <c r="AB16" s="38">
        <f t="shared" si="24"/>
        <v>70732.86231586065</v>
      </c>
      <c r="AC16" s="35">
        <f t="shared" si="25"/>
        <v>0</v>
      </c>
      <c r="AD16" s="35">
        <f t="shared" si="26"/>
        <v>0</v>
      </c>
      <c r="AE16" s="35">
        <f t="shared" si="27"/>
        <v>13859.882888272503</v>
      </c>
      <c r="AF16" s="35">
        <f t="shared" si="28"/>
        <v>11993.728995599902</v>
      </c>
      <c r="AG16" s="35">
        <f t="shared" si="29"/>
        <v>11507.301140002572</v>
      </c>
      <c r="AH16" s="163">
        <f t="shared" si="30"/>
        <v>20404.289585357128</v>
      </c>
      <c r="AI16" s="144">
        <f t="shared" si="7"/>
        <v>128498.06492509275</v>
      </c>
      <c r="AJ16" s="144" t="e">
        <f t="shared" si="31"/>
        <v>#N/A</v>
      </c>
      <c r="AK16" s="35">
        <f>IF(OR(K16="Yes",Summary!$G$77="EP"),$AI16*M16,AB16)</f>
        <v>70732.86231586065</v>
      </c>
      <c r="AL16" s="38">
        <f>IF(OR(L16="Yes",Summary!$G$77="EP"),$AI16*N16,AC16)</f>
        <v>0</v>
      </c>
      <c r="AM16" s="38">
        <f>IF(OR(M16="Yes",Summary!$G$77="EP"),$AI16*O16,AD16)</f>
        <v>0</v>
      </c>
      <c r="AN16" s="38">
        <f>IF(OR(N16="Yes",Summary!$G$77="EP"),$AI16*P16,AE16)</f>
        <v>13859.882888272503</v>
      </c>
      <c r="AO16" s="38">
        <f>IF(OR(O16="Yes",Summary!$G$77="EP"),$AI16*Q16,AF16)</f>
        <v>11993.728995599902</v>
      </c>
      <c r="AP16" s="38">
        <f>IF(OR(P16="Yes",Summary!$G$77="EP"),$AI16*R16,AG16)</f>
        <v>11507.301140002572</v>
      </c>
      <c r="AQ16" s="156">
        <f>IF(OR(Q16="Yes",Summary!$G$77="EP"),$AI16*S16,AH16)</f>
        <v>20404.289585357128</v>
      </c>
      <c r="AR16" s="158">
        <f t="shared" si="8"/>
        <v>42889.196165329035</v>
      </c>
      <c r="AS16" s="155">
        <f t="shared" si="9"/>
        <v>0</v>
      </c>
      <c r="AT16" s="155">
        <f t="shared" si="10"/>
        <v>0</v>
      </c>
      <c r="AU16" s="155">
        <f t="shared" si="11"/>
        <v>2266.0937981544917</v>
      </c>
      <c r="AV16" s="155">
        <f t="shared" si="12"/>
        <v>4330.8041437134043</v>
      </c>
      <c r="AW16" s="155">
        <f t="shared" si="13"/>
        <v>16011.271935442564</v>
      </c>
      <c r="AX16" s="159">
        <f t="shared" si="14"/>
        <v>6390.9197811749082</v>
      </c>
      <c r="AZ16" s="40">
        <f t="shared" si="15"/>
        <v>101695.75137201702</v>
      </c>
      <c r="BA16" s="173">
        <f t="shared" si="16"/>
        <v>102470.25095236224</v>
      </c>
      <c r="BB16" s="41">
        <f t="shared" si="17"/>
        <v>99449.14293120768</v>
      </c>
      <c r="BC16" s="173">
        <f t="shared" si="18"/>
        <v>110879.06310618011</v>
      </c>
      <c r="BD16" s="41">
        <f t="shared" si="19"/>
        <v>95949.831964799232</v>
      </c>
      <c r="BE16" s="173">
        <f t="shared" si="20"/>
        <v>92058.4091200205</v>
      </c>
      <c r="BF16" s="42">
        <f t="shared" si="21"/>
        <v>163234.316682857</v>
      </c>
    </row>
    <row r="17" spans="1:58" x14ac:dyDescent="0.25">
      <c r="B17" s="24">
        <v>9</v>
      </c>
      <c r="C17" s="10">
        <f>Cash!B23</f>
        <v>20200526</v>
      </c>
      <c r="D17" s="24">
        <f>Cash!F23</f>
        <v>1.6492</v>
      </c>
      <c r="E17" s="27">
        <f>Balanced!F23</f>
        <v>2.5823999999999998</v>
      </c>
      <c r="F17" s="27">
        <f>Growth!F23</f>
        <v>3.0653000000000001</v>
      </c>
      <c r="G17" s="27">
        <f>'High Growth 1'!F23</f>
        <v>6.2183000000000002</v>
      </c>
      <c r="H17" s="27">
        <f>'High Growth 2'!F23</f>
        <v>2.7932000000000001</v>
      </c>
      <c r="I17" s="27">
        <f>'High Growth 3'!F23</f>
        <v>0.7107</v>
      </c>
      <c r="J17" s="43">
        <f>'High Growth 4'!F23</f>
        <v>3.1855000000000002</v>
      </c>
      <c r="K17" s="10" t="str">
        <f>Growth!P23</f>
        <v>No</v>
      </c>
      <c r="L17" s="152"/>
      <c r="M17" s="147">
        <f>Summary!$G$56</f>
        <v>0.5</v>
      </c>
      <c r="N17" s="146">
        <f>Summary!$G$57</f>
        <v>0</v>
      </c>
      <c r="O17" s="146">
        <f>Summary!$G$58</f>
        <v>0</v>
      </c>
      <c r="P17" s="146">
        <f>Summary!$G$59</f>
        <v>0.125</v>
      </c>
      <c r="Q17" s="146">
        <f>Summary!$G$60</f>
        <v>0.125</v>
      </c>
      <c r="R17" s="146">
        <f>Summary!$G$61</f>
        <v>0.125</v>
      </c>
      <c r="S17" s="146">
        <f>Summary!$G$62</f>
        <v>0.125</v>
      </c>
      <c r="T17" s="150">
        <f t="shared" si="22"/>
        <v>1</v>
      </c>
      <c r="U17" s="158">
        <f t="shared" si="23"/>
        <v>42889.196165329035</v>
      </c>
      <c r="V17" s="155">
        <f t="shared" si="0"/>
        <v>0</v>
      </c>
      <c r="W17" s="155">
        <f t="shared" si="1"/>
        <v>0</v>
      </c>
      <c r="X17" s="155">
        <f t="shared" si="2"/>
        <v>2266.0937981544917</v>
      </c>
      <c r="Y17" s="155">
        <f t="shared" si="3"/>
        <v>4330.8041437134043</v>
      </c>
      <c r="Z17" s="155">
        <f t="shared" si="4"/>
        <v>16011.271935442566</v>
      </c>
      <c r="AA17" s="159">
        <f t="shared" si="5"/>
        <v>6390.9197811749082</v>
      </c>
      <c r="AB17" s="38">
        <f t="shared" si="24"/>
        <v>70732.86231586065</v>
      </c>
      <c r="AC17" s="35">
        <f t="shared" si="25"/>
        <v>0</v>
      </c>
      <c r="AD17" s="35">
        <f t="shared" si="26"/>
        <v>0</v>
      </c>
      <c r="AE17" s="35">
        <f t="shared" si="27"/>
        <v>14091.251065064076</v>
      </c>
      <c r="AF17" s="35">
        <f t="shared" si="28"/>
        <v>12096.802134220281</v>
      </c>
      <c r="AG17" s="35">
        <f t="shared" si="29"/>
        <v>11379.210964519032</v>
      </c>
      <c r="AH17" s="163">
        <f t="shared" si="30"/>
        <v>20358.274962932672</v>
      </c>
      <c r="AI17" s="144">
        <f t="shared" si="7"/>
        <v>128658.40144259672</v>
      </c>
      <c r="AJ17" s="144" t="e">
        <f t="shared" si="31"/>
        <v>#N/A</v>
      </c>
      <c r="AK17" s="35">
        <f>IF(OR(K17="Yes",Summary!$G$77="EP"),$AI17*M17,AB17)</f>
        <v>70732.86231586065</v>
      </c>
      <c r="AL17" s="38">
        <f>IF(OR(L17="Yes",Summary!$G$77="EP"),$AI17*N17,AC17)</f>
        <v>0</v>
      </c>
      <c r="AM17" s="38">
        <f>IF(OR(M17="Yes",Summary!$G$77="EP"),$AI17*O17,AD17)</f>
        <v>0</v>
      </c>
      <c r="AN17" s="38">
        <f>IF(OR(N17="Yes",Summary!$G$77="EP"),$AI17*P17,AE17)</f>
        <v>14091.251065064076</v>
      </c>
      <c r="AO17" s="38">
        <f>IF(OR(O17="Yes",Summary!$G$77="EP"),$AI17*Q17,AF17)</f>
        <v>12096.802134220281</v>
      </c>
      <c r="AP17" s="38">
        <f>IF(OR(P17="Yes",Summary!$G$77="EP"),$AI17*R17,AG17)</f>
        <v>11379.210964519032</v>
      </c>
      <c r="AQ17" s="156">
        <f>IF(OR(Q17="Yes",Summary!$G$77="EP"),$AI17*S17,AH17)</f>
        <v>20358.274962932672</v>
      </c>
      <c r="AR17" s="158">
        <f t="shared" si="8"/>
        <v>42889.196165329035</v>
      </c>
      <c r="AS17" s="155">
        <f t="shared" si="9"/>
        <v>0</v>
      </c>
      <c r="AT17" s="155">
        <f t="shared" si="10"/>
        <v>0</v>
      </c>
      <c r="AU17" s="155">
        <f t="shared" si="11"/>
        <v>2266.0937981544917</v>
      </c>
      <c r="AV17" s="155">
        <f t="shared" si="12"/>
        <v>4330.8041437134043</v>
      </c>
      <c r="AW17" s="155">
        <f t="shared" si="13"/>
        <v>16011.271935442566</v>
      </c>
      <c r="AX17" s="159">
        <f t="shared" si="14"/>
        <v>6390.9197811749082</v>
      </c>
      <c r="AZ17" s="40">
        <f t="shared" si="15"/>
        <v>101695.75137201702</v>
      </c>
      <c r="BA17" s="173">
        <f t="shared" si="16"/>
        <v>101417.74339237323</v>
      </c>
      <c r="BB17" s="41">
        <f t="shared" si="17"/>
        <v>99326.010174654089</v>
      </c>
      <c r="BC17" s="173">
        <f t="shared" si="18"/>
        <v>112730.0085205127</v>
      </c>
      <c r="BD17" s="41">
        <f t="shared" si="19"/>
        <v>96774.417073762277</v>
      </c>
      <c r="BE17" s="173">
        <f t="shared" si="20"/>
        <v>91033.68771615217</v>
      </c>
      <c r="BF17" s="42">
        <f t="shared" si="21"/>
        <v>162866.19970346132</v>
      </c>
    </row>
    <row r="18" spans="1:58" x14ac:dyDescent="0.25">
      <c r="B18" s="24">
        <v>10</v>
      </c>
      <c r="C18" s="10">
        <f>Cash!B24</f>
        <v>20200525</v>
      </c>
      <c r="D18" s="24">
        <f>Cash!F24</f>
        <v>1.6492</v>
      </c>
      <c r="E18" s="27">
        <f>Balanced!F24</f>
        <v>2.5474999999999999</v>
      </c>
      <c r="F18" s="27">
        <f>Growth!F24</f>
        <v>2.9927999999999999</v>
      </c>
      <c r="G18" s="27">
        <f>'High Growth 1'!F24</f>
        <v>5.9322999999999997</v>
      </c>
      <c r="H18" s="27">
        <f>'High Growth 2'!F24</f>
        <v>2.6854</v>
      </c>
      <c r="I18" s="27">
        <f>'High Growth 3'!F24</f>
        <v>0.67090000000000005</v>
      </c>
      <c r="J18" s="43">
        <f>'High Growth 4'!F24</f>
        <v>3.2387999999999999</v>
      </c>
      <c r="K18" s="10" t="str">
        <f>Growth!P24</f>
        <v>No</v>
      </c>
      <c r="L18" s="152"/>
      <c r="M18" s="147">
        <f>Summary!$G$56</f>
        <v>0.5</v>
      </c>
      <c r="N18" s="146">
        <f>Summary!$G$57</f>
        <v>0</v>
      </c>
      <c r="O18" s="146">
        <f>Summary!$G$58</f>
        <v>0</v>
      </c>
      <c r="P18" s="146">
        <f>Summary!$G$59</f>
        <v>0.125</v>
      </c>
      <c r="Q18" s="146">
        <f>Summary!$G$60</f>
        <v>0.125</v>
      </c>
      <c r="R18" s="146">
        <f>Summary!$G$61</f>
        <v>0.125</v>
      </c>
      <c r="S18" s="146">
        <f>Summary!$G$62</f>
        <v>0.125</v>
      </c>
      <c r="T18" s="150">
        <f t="shared" si="22"/>
        <v>1</v>
      </c>
      <c r="U18" s="158">
        <f t="shared" si="23"/>
        <v>42889.196165329035</v>
      </c>
      <c r="V18" s="155">
        <f t="shared" si="0"/>
        <v>0</v>
      </c>
      <c r="W18" s="155">
        <f t="shared" si="1"/>
        <v>0</v>
      </c>
      <c r="X18" s="155">
        <f t="shared" si="2"/>
        <v>2266.0937981544917</v>
      </c>
      <c r="Y18" s="155">
        <f t="shared" si="3"/>
        <v>4330.8041437134043</v>
      </c>
      <c r="Z18" s="155">
        <f t="shared" si="4"/>
        <v>16011.271935442568</v>
      </c>
      <c r="AA18" s="159">
        <f t="shared" si="5"/>
        <v>6390.9197811749082</v>
      </c>
      <c r="AB18" s="38">
        <f t="shared" si="24"/>
        <v>70732.86231586065</v>
      </c>
      <c r="AC18" s="35">
        <f t="shared" si="25"/>
        <v>0</v>
      </c>
      <c r="AD18" s="35">
        <f t="shared" si="26"/>
        <v>0</v>
      </c>
      <c r="AE18" s="35">
        <f t="shared" si="27"/>
        <v>13443.14823879189</v>
      </c>
      <c r="AF18" s="35">
        <f t="shared" si="28"/>
        <v>11629.941447527975</v>
      </c>
      <c r="AG18" s="35">
        <f t="shared" si="29"/>
        <v>10741.962341488419</v>
      </c>
      <c r="AH18" s="163">
        <f t="shared" si="30"/>
        <v>20698.910987269293</v>
      </c>
      <c r="AI18" s="144">
        <f t="shared" si="7"/>
        <v>127246.82533093823</v>
      </c>
      <c r="AJ18" s="144" t="e">
        <f t="shared" si="31"/>
        <v>#N/A</v>
      </c>
      <c r="AK18" s="35">
        <f>IF(OR(K18="Yes",Summary!$G$77="EP"),$AI18*M18,AB18)</f>
        <v>70732.86231586065</v>
      </c>
      <c r="AL18" s="38">
        <f>IF(OR(L18="Yes",Summary!$G$77="EP"),$AI18*N18,AC18)</f>
        <v>0</v>
      </c>
      <c r="AM18" s="38">
        <f>IF(OR(M18="Yes",Summary!$G$77="EP"),$AI18*O18,AD18)</f>
        <v>0</v>
      </c>
      <c r="AN18" s="38">
        <f>IF(OR(N18="Yes",Summary!$G$77="EP"),$AI18*P18,AE18)</f>
        <v>13443.14823879189</v>
      </c>
      <c r="AO18" s="38">
        <f>IF(OR(O18="Yes",Summary!$G$77="EP"),$AI18*Q18,AF18)</f>
        <v>11629.941447527975</v>
      </c>
      <c r="AP18" s="38">
        <f>IF(OR(P18="Yes",Summary!$G$77="EP"),$AI18*R18,AG18)</f>
        <v>10741.962341488419</v>
      </c>
      <c r="AQ18" s="156">
        <f>IF(OR(Q18="Yes",Summary!$G$77="EP"),$AI18*S18,AH18)</f>
        <v>20698.910987269293</v>
      </c>
      <c r="AR18" s="158">
        <f t="shared" si="8"/>
        <v>42889.196165329035</v>
      </c>
      <c r="AS18" s="155">
        <f t="shared" si="9"/>
        <v>0</v>
      </c>
      <c r="AT18" s="155">
        <f t="shared" si="10"/>
        <v>0</v>
      </c>
      <c r="AU18" s="155">
        <f t="shared" si="11"/>
        <v>2266.0937981544917</v>
      </c>
      <c r="AV18" s="155">
        <f t="shared" si="12"/>
        <v>4330.8041437134043</v>
      </c>
      <c r="AW18" s="155">
        <f t="shared" si="13"/>
        <v>16011.271935442566</v>
      </c>
      <c r="AX18" s="159">
        <f t="shared" si="14"/>
        <v>6390.9197811749082</v>
      </c>
      <c r="AZ18" s="40">
        <f t="shared" si="15"/>
        <v>101695.75137201702</v>
      </c>
      <c r="BA18" s="173">
        <f t="shared" si="16"/>
        <v>100047.1272041786</v>
      </c>
      <c r="BB18" s="41">
        <f t="shared" si="17"/>
        <v>96976.766793039744</v>
      </c>
      <c r="BC18" s="173">
        <f t="shared" si="18"/>
        <v>107545.1859103352</v>
      </c>
      <c r="BD18" s="41">
        <f t="shared" si="19"/>
        <v>93039.531580223833</v>
      </c>
      <c r="BE18" s="173">
        <f t="shared" si="20"/>
        <v>85935.698731907265</v>
      </c>
      <c r="BF18" s="42">
        <f t="shared" si="21"/>
        <v>165591.28789815429</v>
      </c>
    </row>
    <row r="19" spans="1:58" x14ac:dyDescent="0.25">
      <c r="B19" s="24">
        <v>11</v>
      </c>
      <c r="C19" s="10">
        <f>Cash!B25</f>
        <v>20200522</v>
      </c>
      <c r="D19" s="24">
        <f>Cash!F25</f>
        <v>1.6492</v>
      </c>
      <c r="E19" s="27">
        <f>Balanced!F25</f>
        <v>2.5297999999999998</v>
      </c>
      <c r="F19" s="27">
        <f>Growth!F25</f>
        <v>2.9363999999999999</v>
      </c>
      <c r="G19" s="27">
        <f>'High Growth 1'!F25</f>
        <v>5.7195</v>
      </c>
      <c r="H19" s="27">
        <f>'High Growth 2'!F25</f>
        <v>2.6006999999999998</v>
      </c>
      <c r="I19" s="27">
        <f>'High Growth 3'!F25</f>
        <v>0.66120000000000001</v>
      </c>
      <c r="J19" s="43">
        <f>'High Growth 4'!F25</f>
        <v>3.2360000000000002</v>
      </c>
      <c r="K19" s="10" t="str">
        <f>Growth!P25</f>
        <v>No</v>
      </c>
      <c r="L19" s="152"/>
      <c r="M19" s="147">
        <f>Summary!$G$56</f>
        <v>0.5</v>
      </c>
      <c r="N19" s="146">
        <f>Summary!$G$57</f>
        <v>0</v>
      </c>
      <c r="O19" s="146">
        <f>Summary!$G$58</f>
        <v>0</v>
      </c>
      <c r="P19" s="146">
        <f>Summary!$G$59</f>
        <v>0.125</v>
      </c>
      <c r="Q19" s="146">
        <f>Summary!$G$60</f>
        <v>0.125</v>
      </c>
      <c r="R19" s="146">
        <f>Summary!$G$61</f>
        <v>0.125</v>
      </c>
      <c r="S19" s="146">
        <f>Summary!$G$62</f>
        <v>0.125</v>
      </c>
      <c r="T19" s="150">
        <f t="shared" si="22"/>
        <v>1</v>
      </c>
      <c r="U19" s="158">
        <f t="shared" si="23"/>
        <v>42889.196165329042</v>
      </c>
      <c r="V19" s="155">
        <f t="shared" si="0"/>
        <v>0</v>
      </c>
      <c r="W19" s="155">
        <f t="shared" si="1"/>
        <v>0</v>
      </c>
      <c r="X19" s="155">
        <f t="shared" si="2"/>
        <v>2266.0937981544917</v>
      </c>
      <c r="Y19" s="155">
        <f t="shared" si="3"/>
        <v>4330.8041437134043</v>
      </c>
      <c r="Z19" s="155">
        <f t="shared" si="4"/>
        <v>16011.271935442568</v>
      </c>
      <c r="AA19" s="159">
        <f t="shared" si="5"/>
        <v>6390.9197811749082</v>
      </c>
      <c r="AB19" s="38">
        <f t="shared" si="24"/>
        <v>70732.86231586065</v>
      </c>
      <c r="AC19" s="35">
        <f t="shared" si="25"/>
        <v>0</v>
      </c>
      <c r="AD19" s="35">
        <f t="shared" si="26"/>
        <v>0</v>
      </c>
      <c r="AE19" s="35">
        <f t="shared" si="27"/>
        <v>12960.923478544615</v>
      </c>
      <c r="AF19" s="35">
        <f t="shared" si="28"/>
        <v>11263.122336555449</v>
      </c>
      <c r="AG19" s="35">
        <f t="shared" si="29"/>
        <v>10586.653003714626</v>
      </c>
      <c r="AH19" s="163">
        <f t="shared" si="30"/>
        <v>20681.016411882003</v>
      </c>
      <c r="AI19" s="144">
        <f t="shared" si="7"/>
        <v>126224.57754655735</v>
      </c>
      <c r="AJ19" s="144" t="e">
        <f t="shared" si="31"/>
        <v>#N/A</v>
      </c>
      <c r="AK19" s="35">
        <f>IF(OR(K19="Yes",Summary!$G$77="EP"),$AI19*M19,AB19)</f>
        <v>70732.86231586065</v>
      </c>
      <c r="AL19" s="38">
        <f>IF(OR(L19="Yes",Summary!$G$77="EP"),$AI19*N19,AC19)</f>
        <v>0</v>
      </c>
      <c r="AM19" s="38">
        <f>IF(OR(M19="Yes",Summary!$G$77="EP"),$AI19*O19,AD19)</f>
        <v>0</v>
      </c>
      <c r="AN19" s="38">
        <f>IF(OR(N19="Yes",Summary!$G$77="EP"),$AI19*P19,AE19)</f>
        <v>12960.923478544615</v>
      </c>
      <c r="AO19" s="38">
        <f>IF(OR(O19="Yes",Summary!$G$77="EP"),$AI19*Q19,AF19)</f>
        <v>11263.122336555449</v>
      </c>
      <c r="AP19" s="38">
        <f>IF(OR(P19="Yes",Summary!$G$77="EP"),$AI19*R19,AG19)</f>
        <v>10586.653003714626</v>
      </c>
      <c r="AQ19" s="156">
        <f>IF(OR(Q19="Yes",Summary!$G$77="EP"),$AI19*S19,AH19)</f>
        <v>20681.016411882003</v>
      </c>
      <c r="AR19" s="158">
        <f t="shared" si="8"/>
        <v>42889.196165329035</v>
      </c>
      <c r="AS19" s="155">
        <f t="shared" si="9"/>
        <v>0</v>
      </c>
      <c r="AT19" s="155">
        <f t="shared" si="10"/>
        <v>0</v>
      </c>
      <c r="AU19" s="155">
        <f t="shared" si="11"/>
        <v>2266.0937981544917</v>
      </c>
      <c r="AV19" s="155">
        <f t="shared" si="12"/>
        <v>4330.8041437134043</v>
      </c>
      <c r="AW19" s="155">
        <f t="shared" si="13"/>
        <v>16011.271935442568</v>
      </c>
      <c r="AX19" s="159">
        <f t="shared" si="14"/>
        <v>6390.9197811749082</v>
      </c>
      <c r="AZ19" s="40">
        <f t="shared" si="15"/>
        <v>101695.75137201702</v>
      </c>
      <c r="BA19" s="173">
        <f t="shared" si="16"/>
        <v>99352.00094254408</v>
      </c>
      <c r="BB19" s="41">
        <f t="shared" si="17"/>
        <v>95149.217458928732</v>
      </c>
      <c r="BC19" s="173">
        <f t="shared" si="18"/>
        <v>103687.38782835701</v>
      </c>
      <c r="BD19" s="41">
        <f t="shared" si="19"/>
        <v>90104.978692443619</v>
      </c>
      <c r="BE19" s="173">
        <f t="shared" si="20"/>
        <v>84693.224029716919</v>
      </c>
      <c r="BF19" s="42">
        <f t="shared" si="21"/>
        <v>165448.13129505599</v>
      </c>
    </row>
    <row r="20" spans="1:58" x14ac:dyDescent="0.25">
      <c r="B20" s="24">
        <v>12</v>
      </c>
      <c r="C20" s="10">
        <f>Cash!B26</f>
        <v>20200521</v>
      </c>
      <c r="D20" s="24">
        <f>Cash!F26</f>
        <v>1.649</v>
      </c>
      <c r="E20" s="27">
        <f>Balanced!F26</f>
        <v>2.5364</v>
      </c>
      <c r="F20" s="27">
        <f>Growth!F26</f>
        <v>2.9622999999999999</v>
      </c>
      <c r="G20" s="27">
        <f>'High Growth 1'!F26</f>
        <v>5.8155999999999999</v>
      </c>
      <c r="H20" s="27">
        <f>'High Growth 2'!F26</f>
        <v>2.6396999999999999</v>
      </c>
      <c r="I20" s="27">
        <f>'High Growth 3'!F26</f>
        <v>0.65800000000000003</v>
      </c>
      <c r="J20" s="43">
        <f>'High Growth 4'!F26</f>
        <v>3.2275999999999998</v>
      </c>
      <c r="K20" s="10" t="str">
        <f>Growth!P26</f>
        <v>No</v>
      </c>
      <c r="L20" s="152"/>
      <c r="M20" s="147">
        <f>Summary!$G$56</f>
        <v>0.5</v>
      </c>
      <c r="N20" s="146">
        <f>Summary!$G$57</f>
        <v>0</v>
      </c>
      <c r="O20" s="146">
        <f>Summary!$G$58</f>
        <v>0</v>
      </c>
      <c r="P20" s="146">
        <f>Summary!$G$59</f>
        <v>0.125</v>
      </c>
      <c r="Q20" s="146">
        <f>Summary!$G$60</f>
        <v>0.125</v>
      </c>
      <c r="R20" s="146">
        <f>Summary!$G$61</f>
        <v>0.125</v>
      </c>
      <c r="S20" s="146">
        <f>Summary!$G$62</f>
        <v>0.125</v>
      </c>
      <c r="T20" s="150">
        <f t="shared" si="22"/>
        <v>1</v>
      </c>
      <c r="U20" s="158">
        <f t="shared" si="23"/>
        <v>42889.196165329042</v>
      </c>
      <c r="V20" s="155">
        <f t="shared" si="0"/>
        <v>0</v>
      </c>
      <c r="W20" s="155">
        <f t="shared" si="1"/>
        <v>0</v>
      </c>
      <c r="X20" s="155">
        <f t="shared" si="2"/>
        <v>2266.0937981544917</v>
      </c>
      <c r="Y20" s="155">
        <f t="shared" si="3"/>
        <v>4330.8041437134043</v>
      </c>
      <c r="Z20" s="155">
        <f t="shared" si="4"/>
        <v>16011.271935442568</v>
      </c>
      <c r="AA20" s="159">
        <f t="shared" si="5"/>
        <v>6390.9197811749082</v>
      </c>
      <c r="AB20" s="38">
        <f t="shared" si="24"/>
        <v>70724.284476627596</v>
      </c>
      <c r="AC20" s="35">
        <f t="shared" si="25"/>
        <v>0</v>
      </c>
      <c r="AD20" s="35">
        <f t="shared" si="26"/>
        <v>0</v>
      </c>
      <c r="AE20" s="35">
        <f t="shared" si="27"/>
        <v>13178.695092547261</v>
      </c>
      <c r="AF20" s="35">
        <f t="shared" si="28"/>
        <v>11432.023698160274</v>
      </c>
      <c r="AG20" s="35">
        <f t="shared" si="29"/>
        <v>10535.41693352121</v>
      </c>
      <c r="AH20" s="163">
        <f t="shared" si="30"/>
        <v>20627.332685720132</v>
      </c>
      <c r="AI20" s="144">
        <f t="shared" si="7"/>
        <v>126497.75288657648</v>
      </c>
      <c r="AJ20" s="144" t="e">
        <f t="shared" si="31"/>
        <v>#N/A</v>
      </c>
      <c r="AK20" s="35">
        <f>IF(OR(K20="Yes",Summary!$G$77="EP"),$AI20*M20,AB20)</f>
        <v>70724.284476627596</v>
      </c>
      <c r="AL20" s="38">
        <f>IF(OR(L20="Yes",Summary!$G$77="EP"),$AI20*N20,AC20)</f>
        <v>0</v>
      </c>
      <c r="AM20" s="38">
        <f>IF(OR(M20="Yes",Summary!$G$77="EP"),$AI20*O20,AD20)</f>
        <v>0</v>
      </c>
      <c r="AN20" s="38">
        <f>IF(OR(N20="Yes",Summary!$G$77="EP"),$AI20*P20,AE20)</f>
        <v>13178.695092547261</v>
      </c>
      <c r="AO20" s="38">
        <f>IF(OR(O20="Yes",Summary!$G$77="EP"),$AI20*Q20,AF20)</f>
        <v>11432.023698160274</v>
      </c>
      <c r="AP20" s="38">
        <f>IF(OR(P20="Yes",Summary!$G$77="EP"),$AI20*R20,AG20)</f>
        <v>10535.41693352121</v>
      </c>
      <c r="AQ20" s="156">
        <f>IF(OR(Q20="Yes",Summary!$G$77="EP"),$AI20*S20,AH20)</f>
        <v>20627.332685720132</v>
      </c>
      <c r="AR20" s="158">
        <f t="shared" si="8"/>
        <v>42889.196165329042</v>
      </c>
      <c r="AS20" s="155">
        <f t="shared" si="9"/>
        <v>0</v>
      </c>
      <c r="AT20" s="155">
        <f t="shared" si="10"/>
        <v>0</v>
      </c>
      <c r="AU20" s="155">
        <f t="shared" si="11"/>
        <v>2266.0937981544917</v>
      </c>
      <c r="AV20" s="155">
        <f t="shared" si="12"/>
        <v>4330.8041437134043</v>
      </c>
      <c r="AW20" s="155">
        <f t="shared" si="13"/>
        <v>16011.271935442568</v>
      </c>
      <c r="AX20" s="159">
        <f t="shared" si="14"/>
        <v>6390.9197811749082</v>
      </c>
      <c r="AZ20" s="40">
        <f t="shared" si="15"/>
        <v>101683.41863476599</v>
      </c>
      <c r="BA20" s="173">
        <f t="shared" si="16"/>
        <v>99611.200565526451</v>
      </c>
      <c r="BB20" s="41">
        <f t="shared" si="17"/>
        <v>95988.464404912345</v>
      </c>
      <c r="BC20" s="173">
        <f t="shared" si="18"/>
        <v>105429.56074037818</v>
      </c>
      <c r="BD20" s="41">
        <f t="shared" si="19"/>
        <v>91456.189585282205</v>
      </c>
      <c r="BE20" s="173">
        <f t="shared" si="20"/>
        <v>84283.335468169593</v>
      </c>
      <c r="BF20" s="42">
        <f t="shared" si="21"/>
        <v>165018.66148576103</v>
      </c>
    </row>
    <row r="21" spans="1:58" x14ac:dyDescent="0.25">
      <c r="B21" s="24">
        <v>13</v>
      </c>
      <c r="C21" s="10">
        <f>Cash!B27</f>
        <v>20200520</v>
      </c>
      <c r="D21" s="24">
        <f>Cash!F27</f>
        <v>1.649</v>
      </c>
      <c r="E21" s="27">
        <f>Balanced!F27</f>
        <v>2.5392000000000001</v>
      </c>
      <c r="F21" s="27">
        <f>Growth!F27</f>
        <v>2.9731000000000001</v>
      </c>
      <c r="G21" s="27">
        <f>'High Growth 1'!F27</f>
        <v>5.8735999999999997</v>
      </c>
      <c r="H21" s="27">
        <f>'High Growth 2'!F27</f>
        <v>2.6541000000000001</v>
      </c>
      <c r="I21" s="27">
        <f>'High Growth 3'!F27</f>
        <v>0.65459999999999996</v>
      </c>
      <c r="J21" s="43">
        <f>'High Growth 4'!F27</f>
        <v>3.2328999999999999</v>
      </c>
      <c r="K21" s="10" t="str">
        <f>Growth!P27</f>
        <v>No</v>
      </c>
      <c r="L21" s="152"/>
      <c r="M21" s="147">
        <f>Summary!$G$56</f>
        <v>0.5</v>
      </c>
      <c r="N21" s="146">
        <f>Summary!$G$57</f>
        <v>0</v>
      </c>
      <c r="O21" s="146">
        <f>Summary!$G$58</f>
        <v>0</v>
      </c>
      <c r="P21" s="146">
        <f>Summary!$G$59</f>
        <v>0.125</v>
      </c>
      <c r="Q21" s="146">
        <f>Summary!$G$60</f>
        <v>0.125</v>
      </c>
      <c r="R21" s="146">
        <f>Summary!$G$61</f>
        <v>0.125</v>
      </c>
      <c r="S21" s="146">
        <f>Summary!$G$62</f>
        <v>0.125</v>
      </c>
      <c r="T21" s="150">
        <f t="shared" si="22"/>
        <v>1</v>
      </c>
      <c r="U21" s="158">
        <f t="shared" si="23"/>
        <v>42889.196165329042</v>
      </c>
      <c r="V21" s="155">
        <f t="shared" si="0"/>
        <v>0</v>
      </c>
      <c r="W21" s="155">
        <f t="shared" si="1"/>
        <v>0</v>
      </c>
      <c r="X21" s="155">
        <f t="shared" si="2"/>
        <v>2266.0937981544917</v>
      </c>
      <c r="Y21" s="155">
        <f t="shared" si="3"/>
        <v>4330.8041437134043</v>
      </c>
      <c r="Z21" s="155">
        <f t="shared" si="4"/>
        <v>16011.271935442568</v>
      </c>
      <c r="AA21" s="159">
        <f t="shared" si="5"/>
        <v>6390.9197811749082</v>
      </c>
      <c r="AB21" s="38">
        <f t="shared" si="24"/>
        <v>70724.284476627596</v>
      </c>
      <c r="AC21" s="35">
        <f t="shared" si="25"/>
        <v>0</v>
      </c>
      <c r="AD21" s="35">
        <f t="shared" si="26"/>
        <v>0</v>
      </c>
      <c r="AE21" s="35">
        <f t="shared" si="27"/>
        <v>13310.128532840221</v>
      </c>
      <c r="AF21" s="35">
        <f t="shared" si="28"/>
        <v>11494.387277829746</v>
      </c>
      <c r="AG21" s="35">
        <f t="shared" si="29"/>
        <v>10480.978608940704</v>
      </c>
      <c r="AH21" s="163">
        <f t="shared" si="30"/>
        <v>20661.20456056036</v>
      </c>
      <c r="AI21" s="144">
        <f t="shared" si="7"/>
        <v>126670.98345679863</v>
      </c>
      <c r="AJ21" s="144" t="e">
        <f t="shared" si="31"/>
        <v>#N/A</v>
      </c>
      <c r="AK21" s="35">
        <f>IF(OR(K21="Yes",Summary!$G$77="EP"),$AI21*M21,AB21)</f>
        <v>70724.284476627596</v>
      </c>
      <c r="AL21" s="38">
        <f>IF(OR(L21="Yes",Summary!$G$77="EP"),$AI21*N21,AC21)</f>
        <v>0</v>
      </c>
      <c r="AM21" s="38">
        <f>IF(OR(M21="Yes",Summary!$G$77="EP"),$AI21*O21,AD21)</f>
        <v>0</v>
      </c>
      <c r="AN21" s="38">
        <f>IF(OR(N21="Yes",Summary!$G$77="EP"),$AI21*P21,AE21)</f>
        <v>13310.128532840221</v>
      </c>
      <c r="AO21" s="38">
        <f>IF(OR(O21="Yes",Summary!$G$77="EP"),$AI21*Q21,AF21)</f>
        <v>11494.387277829746</v>
      </c>
      <c r="AP21" s="38">
        <f>IF(OR(P21="Yes",Summary!$G$77="EP"),$AI21*R21,AG21)</f>
        <v>10480.978608940704</v>
      </c>
      <c r="AQ21" s="156">
        <f>IF(OR(Q21="Yes",Summary!$G$77="EP"),$AI21*S21,AH21)</f>
        <v>20661.20456056036</v>
      </c>
      <c r="AR21" s="158">
        <f t="shared" si="8"/>
        <v>42889.196165329042</v>
      </c>
      <c r="AS21" s="155">
        <f t="shared" si="9"/>
        <v>0</v>
      </c>
      <c r="AT21" s="155">
        <f t="shared" si="10"/>
        <v>0</v>
      </c>
      <c r="AU21" s="155">
        <f t="shared" si="11"/>
        <v>2266.0937981544917</v>
      </c>
      <c r="AV21" s="155">
        <f t="shared" si="12"/>
        <v>4330.8041437134043</v>
      </c>
      <c r="AW21" s="155">
        <f t="shared" si="13"/>
        <v>16011.271935442568</v>
      </c>
      <c r="AX21" s="159">
        <f t="shared" si="14"/>
        <v>6390.9197811749082</v>
      </c>
      <c r="AZ21" s="40">
        <f t="shared" si="15"/>
        <v>101683.41863476599</v>
      </c>
      <c r="BA21" s="173">
        <f t="shared" si="16"/>
        <v>99721.164041943208</v>
      </c>
      <c r="BB21" s="41">
        <f t="shared" si="17"/>
        <v>96338.42066038042</v>
      </c>
      <c r="BC21" s="173">
        <f t="shared" si="18"/>
        <v>106481.02826272185</v>
      </c>
      <c r="BD21" s="41">
        <f t="shared" si="19"/>
        <v>91955.098222638</v>
      </c>
      <c r="BE21" s="173">
        <f t="shared" si="20"/>
        <v>83847.828871525548</v>
      </c>
      <c r="BF21" s="42">
        <f t="shared" si="21"/>
        <v>165289.63648448282</v>
      </c>
    </row>
    <row r="22" spans="1:58" x14ac:dyDescent="0.25">
      <c r="B22" s="24">
        <v>14</v>
      </c>
      <c r="C22" s="10">
        <f>Cash!B28</f>
        <v>20200519</v>
      </c>
      <c r="D22" s="24">
        <f>Cash!F28</f>
        <v>1.649</v>
      </c>
      <c r="E22" s="27">
        <f>Balanced!F28</f>
        <v>2.5278</v>
      </c>
      <c r="F22" s="27">
        <f>Growth!F28</f>
        <v>2.9697</v>
      </c>
      <c r="G22" s="27">
        <f>'High Growth 1'!F28</f>
        <v>5.8349000000000002</v>
      </c>
      <c r="H22" s="27">
        <f>'High Growth 2'!F28</f>
        <v>2.6375000000000002</v>
      </c>
      <c r="I22" s="27">
        <f>'High Growth 3'!F28</f>
        <v>0.65369999999999995</v>
      </c>
      <c r="J22" s="43">
        <f>'High Growth 4'!F28</f>
        <v>3.2004999999999999</v>
      </c>
      <c r="K22" s="10" t="str">
        <f>Growth!P28</f>
        <v>No</v>
      </c>
      <c r="L22" s="152"/>
      <c r="M22" s="147">
        <f>Summary!$G$56</f>
        <v>0.5</v>
      </c>
      <c r="N22" s="146">
        <f>Summary!$G$57</f>
        <v>0</v>
      </c>
      <c r="O22" s="146">
        <f>Summary!$G$58</f>
        <v>0</v>
      </c>
      <c r="P22" s="146">
        <f>Summary!$G$59</f>
        <v>0.125</v>
      </c>
      <c r="Q22" s="146">
        <f>Summary!$G$60</f>
        <v>0.125</v>
      </c>
      <c r="R22" s="146">
        <f>Summary!$G$61</f>
        <v>0.125</v>
      </c>
      <c r="S22" s="146">
        <f>Summary!$G$62</f>
        <v>0.125</v>
      </c>
      <c r="T22" s="150">
        <f t="shared" si="22"/>
        <v>1</v>
      </c>
      <c r="U22" s="158">
        <f t="shared" si="23"/>
        <v>42889.196165329042</v>
      </c>
      <c r="V22" s="155">
        <f t="shared" si="0"/>
        <v>0</v>
      </c>
      <c r="W22" s="155">
        <f t="shared" si="1"/>
        <v>0</v>
      </c>
      <c r="X22" s="155">
        <f t="shared" si="2"/>
        <v>2266.0937981544917</v>
      </c>
      <c r="Y22" s="155">
        <f t="shared" si="3"/>
        <v>4330.8041437134043</v>
      </c>
      <c r="Z22" s="155">
        <f t="shared" si="4"/>
        <v>16011.271935442568</v>
      </c>
      <c r="AA22" s="159">
        <f t="shared" si="5"/>
        <v>6390.9197811749082</v>
      </c>
      <c r="AB22" s="38">
        <f t="shared" si="24"/>
        <v>70724.284476627596</v>
      </c>
      <c r="AC22" s="35">
        <f t="shared" si="25"/>
        <v>0</v>
      </c>
      <c r="AD22" s="35">
        <f t="shared" si="26"/>
        <v>0</v>
      </c>
      <c r="AE22" s="35">
        <f t="shared" si="27"/>
        <v>13222.430702851643</v>
      </c>
      <c r="AF22" s="35">
        <f t="shared" si="28"/>
        <v>11422.495929044104</v>
      </c>
      <c r="AG22" s="35">
        <f t="shared" si="29"/>
        <v>10466.568464198806</v>
      </c>
      <c r="AH22" s="163">
        <f t="shared" si="30"/>
        <v>20454.138759650294</v>
      </c>
      <c r="AI22" s="144">
        <f t="shared" si="7"/>
        <v>126289.91833237244</v>
      </c>
      <c r="AJ22" s="144" t="e">
        <f t="shared" si="31"/>
        <v>#N/A</v>
      </c>
      <c r="AK22" s="35">
        <f>IF(OR(K22="Yes",Summary!$G$77="EP"),$AI22*M22,AB22)</f>
        <v>70724.284476627596</v>
      </c>
      <c r="AL22" s="38">
        <f>IF(OR(L22="Yes",Summary!$G$77="EP"),$AI22*N22,AC22)</f>
        <v>0</v>
      </c>
      <c r="AM22" s="38">
        <f>IF(OR(M22="Yes",Summary!$G$77="EP"),$AI22*O22,AD22)</f>
        <v>0</v>
      </c>
      <c r="AN22" s="38">
        <f>IF(OR(N22="Yes",Summary!$G$77="EP"),$AI22*P22,AE22)</f>
        <v>13222.430702851643</v>
      </c>
      <c r="AO22" s="38">
        <f>IF(OR(O22="Yes",Summary!$G$77="EP"),$AI22*Q22,AF22)</f>
        <v>11422.495929044104</v>
      </c>
      <c r="AP22" s="38">
        <f>IF(OR(P22="Yes",Summary!$G$77="EP"),$AI22*R22,AG22)</f>
        <v>10466.568464198806</v>
      </c>
      <c r="AQ22" s="156">
        <f>IF(OR(Q22="Yes",Summary!$G$77="EP"),$AI22*S22,AH22)</f>
        <v>20454.138759650294</v>
      </c>
      <c r="AR22" s="158">
        <f t="shared" si="8"/>
        <v>42889.196165329042</v>
      </c>
      <c r="AS22" s="155">
        <f t="shared" si="9"/>
        <v>0</v>
      </c>
      <c r="AT22" s="155">
        <f t="shared" si="10"/>
        <v>0</v>
      </c>
      <c r="AU22" s="155">
        <f t="shared" si="11"/>
        <v>2266.0937981544917</v>
      </c>
      <c r="AV22" s="155">
        <f t="shared" si="12"/>
        <v>4330.8041437134043</v>
      </c>
      <c r="AW22" s="155">
        <f t="shared" si="13"/>
        <v>16011.271935442568</v>
      </c>
      <c r="AX22" s="159">
        <f t="shared" si="14"/>
        <v>6390.9197811749082</v>
      </c>
      <c r="AZ22" s="40">
        <f t="shared" si="15"/>
        <v>101683.41863476599</v>
      </c>
      <c r="BA22" s="173">
        <f t="shared" si="16"/>
        <v>99273.455602246395</v>
      </c>
      <c r="BB22" s="41">
        <f t="shared" si="17"/>
        <v>96228.249246621941</v>
      </c>
      <c r="BC22" s="173">
        <f t="shared" si="18"/>
        <v>105779.44562281323</v>
      </c>
      <c r="BD22" s="41">
        <f t="shared" si="19"/>
        <v>91379.96743235286</v>
      </c>
      <c r="BE22" s="173">
        <f t="shared" si="20"/>
        <v>83732.547713590364</v>
      </c>
      <c r="BF22" s="42">
        <f t="shared" si="21"/>
        <v>163633.11007720229</v>
      </c>
    </row>
    <row r="23" spans="1:58" x14ac:dyDescent="0.25">
      <c r="B23" s="24">
        <v>15</v>
      </c>
      <c r="C23" s="10">
        <f>Cash!B29</f>
        <v>20200518</v>
      </c>
      <c r="D23" s="24">
        <f>Cash!F29</f>
        <v>1.649</v>
      </c>
      <c r="E23" s="27">
        <f>Balanced!F29</f>
        <v>2.5232999999999999</v>
      </c>
      <c r="F23" s="27">
        <f>Growth!F29</f>
        <v>2.9129999999999998</v>
      </c>
      <c r="G23" s="27">
        <f>'High Growth 1'!F29</f>
        <v>5.6757</v>
      </c>
      <c r="H23" s="27">
        <f>'High Growth 2'!F29</f>
        <v>2.5840999999999998</v>
      </c>
      <c r="I23" s="27">
        <f>'High Growth 3'!F29</f>
        <v>0.6522</v>
      </c>
      <c r="J23" s="43">
        <f>'High Growth 4'!F29</f>
        <v>3.2067000000000001</v>
      </c>
      <c r="K23" s="10" t="str">
        <f>Growth!P29</f>
        <v>No</v>
      </c>
      <c r="L23" s="152"/>
      <c r="M23" s="147">
        <f>Summary!$G$56</f>
        <v>0.5</v>
      </c>
      <c r="N23" s="146">
        <f>Summary!$G$57</f>
        <v>0</v>
      </c>
      <c r="O23" s="146">
        <f>Summary!$G$58</f>
        <v>0</v>
      </c>
      <c r="P23" s="146">
        <f>Summary!$G$59</f>
        <v>0.125</v>
      </c>
      <c r="Q23" s="146">
        <f>Summary!$G$60</f>
        <v>0.125</v>
      </c>
      <c r="R23" s="146">
        <f>Summary!$G$61</f>
        <v>0.125</v>
      </c>
      <c r="S23" s="146">
        <f>Summary!$G$62</f>
        <v>0.125</v>
      </c>
      <c r="T23" s="150">
        <f t="shared" si="22"/>
        <v>1</v>
      </c>
      <c r="U23" s="158">
        <f t="shared" si="23"/>
        <v>42889.196165329042</v>
      </c>
      <c r="V23" s="155">
        <f t="shared" si="0"/>
        <v>0</v>
      </c>
      <c r="W23" s="155">
        <f t="shared" si="1"/>
        <v>0</v>
      </c>
      <c r="X23" s="155">
        <f t="shared" si="2"/>
        <v>2266.0937981544917</v>
      </c>
      <c r="Y23" s="155">
        <f t="shared" si="3"/>
        <v>4330.8041437134043</v>
      </c>
      <c r="Z23" s="155">
        <f t="shared" si="4"/>
        <v>16011.271935442566</v>
      </c>
      <c r="AA23" s="159">
        <f t="shared" si="5"/>
        <v>6390.9197811749082</v>
      </c>
      <c r="AB23" s="38">
        <f t="shared" si="24"/>
        <v>70724.284476627596</v>
      </c>
      <c r="AC23" s="35">
        <f t="shared" si="25"/>
        <v>0</v>
      </c>
      <c r="AD23" s="35">
        <f t="shared" si="26"/>
        <v>0</v>
      </c>
      <c r="AE23" s="35">
        <f t="shared" si="27"/>
        <v>12861.668570185448</v>
      </c>
      <c r="AF23" s="35">
        <f t="shared" si="28"/>
        <v>11191.230987769808</v>
      </c>
      <c r="AG23" s="35">
        <f t="shared" si="29"/>
        <v>10442.551556295643</v>
      </c>
      <c r="AH23" s="163">
        <f t="shared" si="30"/>
        <v>20493.76246229358</v>
      </c>
      <c r="AI23" s="144">
        <f t="shared" si="7"/>
        <v>125713.49805317208</v>
      </c>
      <c r="AJ23" s="144" t="e">
        <f t="shared" si="31"/>
        <v>#N/A</v>
      </c>
      <c r="AK23" s="35">
        <f>IF(OR(K23="Yes",Summary!$G$77="EP"),$AI23*M23,AB23)</f>
        <v>70724.284476627596</v>
      </c>
      <c r="AL23" s="38">
        <f>IF(OR(L23="Yes",Summary!$G$77="EP"),$AI23*N23,AC23)</f>
        <v>0</v>
      </c>
      <c r="AM23" s="38">
        <f>IF(OR(M23="Yes",Summary!$G$77="EP"),$AI23*O23,AD23)</f>
        <v>0</v>
      </c>
      <c r="AN23" s="38">
        <f>IF(OR(N23="Yes",Summary!$G$77="EP"),$AI23*P23,AE23)</f>
        <v>12861.668570185448</v>
      </c>
      <c r="AO23" s="38">
        <f>IF(OR(O23="Yes",Summary!$G$77="EP"),$AI23*Q23,AF23)</f>
        <v>11191.230987769808</v>
      </c>
      <c r="AP23" s="38">
        <f>IF(OR(P23="Yes",Summary!$G$77="EP"),$AI23*R23,AG23)</f>
        <v>10442.551556295643</v>
      </c>
      <c r="AQ23" s="156">
        <f>IF(OR(Q23="Yes",Summary!$G$77="EP"),$AI23*S23,AH23)</f>
        <v>20493.76246229358</v>
      </c>
      <c r="AR23" s="158">
        <f t="shared" si="8"/>
        <v>42889.196165329042</v>
      </c>
      <c r="AS23" s="155">
        <f t="shared" si="9"/>
        <v>0</v>
      </c>
      <c r="AT23" s="155">
        <f t="shared" si="10"/>
        <v>0</v>
      </c>
      <c r="AU23" s="155">
        <f t="shared" si="11"/>
        <v>2266.0937981544917</v>
      </c>
      <c r="AV23" s="155">
        <f t="shared" si="12"/>
        <v>4330.8041437134043</v>
      </c>
      <c r="AW23" s="155">
        <f t="shared" si="13"/>
        <v>16011.271935442568</v>
      </c>
      <c r="AX23" s="159">
        <f t="shared" si="14"/>
        <v>6390.9197811749082</v>
      </c>
      <c r="AZ23" s="40">
        <f t="shared" si="15"/>
        <v>101683.41863476599</v>
      </c>
      <c r="BA23" s="173">
        <f t="shared" si="16"/>
        <v>99096.728586576588</v>
      </c>
      <c r="BB23" s="41">
        <f t="shared" si="17"/>
        <v>94390.978905414595</v>
      </c>
      <c r="BC23" s="173">
        <f t="shared" si="18"/>
        <v>102893.34856148367</v>
      </c>
      <c r="BD23" s="41">
        <f t="shared" si="19"/>
        <v>89529.847902158479</v>
      </c>
      <c r="BE23" s="173">
        <f t="shared" si="20"/>
        <v>83540.412450365053</v>
      </c>
      <c r="BF23" s="42">
        <f t="shared" si="21"/>
        <v>163950.09969834858</v>
      </c>
    </row>
    <row r="24" spans="1:58" x14ac:dyDescent="0.25">
      <c r="A24" s="2"/>
      <c r="B24" s="24">
        <v>16</v>
      </c>
      <c r="C24" s="10">
        <f>Cash!B30</f>
        <v>20200515</v>
      </c>
      <c r="D24" s="24">
        <f>Cash!F30</f>
        <v>1.649</v>
      </c>
      <c r="E24" s="27">
        <f>Balanced!F30</f>
        <v>2.4897999999999998</v>
      </c>
      <c r="F24" s="27">
        <f>Growth!F30</f>
        <v>2.8871000000000002</v>
      </c>
      <c r="G24" s="27">
        <f>'High Growth 1'!F30</f>
        <v>5.5468000000000002</v>
      </c>
      <c r="H24" s="27">
        <f>'High Growth 2'!F30</f>
        <v>2.5428999999999999</v>
      </c>
      <c r="I24" s="27">
        <f>'High Growth 3'!F30</f>
        <v>0.60260000000000002</v>
      </c>
      <c r="J24" s="43">
        <f>'High Growth 4'!F30</f>
        <v>3.2031999999999998</v>
      </c>
      <c r="K24" s="10" t="str">
        <f>Growth!P30</f>
        <v>No</v>
      </c>
      <c r="L24" s="152"/>
      <c r="M24" s="147">
        <f>Summary!$G$56</f>
        <v>0.5</v>
      </c>
      <c r="N24" s="146">
        <f>Summary!$G$57</f>
        <v>0</v>
      </c>
      <c r="O24" s="146">
        <f>Summary!$G$58</f>
        <v>0</v>
      </c>
      <c r="P24" s="146">
        <f>Summary!$G$59</f>
        <v>0.125</v>
      </c>
      <c r="Q24" s="146">
        <f>Summary!$G$60</f>
        <v>0.125</v>
      </c>
      <c r="R24" s="146">
        <f>Summary!$G$61</f>
        <v>0.125</v>
      </c>
      <c r="S24" s="146">
        <f>Summary!$G$62</f>
        <v>0.125</v>
      </c>
      <c r="T24" s="150">
        <f t="shared" si="22"/>
        <v>1</v>
      </c>
      <c r="U24" s="158">
        <f t="shared" si="23"/>
        <v>42889.196165329042</v>
      </c>
      <c r="V24" s="155">
        <f t="shared" si="0"/>
        <v>0</v>
      </c>
      <c r="W24" s="155">
        <f t="shared" si="1"/>
        <v>0</v>
      </c>
      <c r="X24" s="155">
        <f t="shared" si="2"/>
        <v>2266.0937981544917</v>
      </c>
      <c r="Y24" s="155">
        <f t="shared" si="3"/>
        <v>4330.8041437134043</v>
      </c>
      <c r="Z24" s="155">
        <f t="shared" si="4"/>
        <v>16011.271935442566</v>
      </c>
      <c r="AA24" s="159">
        <f t="shared" si="5"/>
        <v>6390.9197811749082</v>
      </c>
      <c r="AB24" s="38">
        <f t="shared" si="24"/>
        <v>70724.284476627596</v>
      </c>
      <c r="AC24" s="35">
        <f t="shared" si="25"/>
        <v>0</v>
      </c>
      <c r="AD24" s="35">
        <f t="shared" si="26"/>
        <v>0</v>
      </c>
      <c r="AE24" s="35">
        <f t="shared" si="27"/>
        <v>12569.569079603334</v>
      </c>
      <c r="AF24" s="35">
        <f t="shared" si="28"/>
        <v>11012.801857048815</v>
      </c>
      <c r="AG24" s="35">
        <f t="shared" si="29"/>
        <v>9648.3924682976904</v>
      </c>
      <c r="AH24" s="163">
        <f t="shared" si="30"/>
        <v>20471.394243059465</v>
      </c>
      <c r="AI24" s="144">
        <f t="shared" si="7"/>
        <v>124426.4421246369</v>
      </c>
      <c r="AJ24" s="144" t="e">
        <f t="shared" si="31"/>
        <v>#N/A</v>
      </c>
      <c r="AK24" s="35">
        <f>IF(OR(K24="Yes",Summary!$G$77="EP"),$AI24*M24,AB24)</f>
        <v>70724.284476627596</v>
      </c>
      <c r="AL24" s="38">
        <f>IF(OR(L24="Yes",Summary!$G$77="EP"),$AI24*N24,AC24)</f>
        <v>0</v>
      </c>
      <c r="AM24" s="38">
        <f>IF(OR(M24="Yes",Summary!$G$77="EP"),$AI24*O24,AD24)</f>
        <v>0</v>
      </c>
      <c r="AN24" s="38">
        <f>IF(OR(N24="Yes",Summary!$G$77="EP"),$AI24*P24,AE24)</f>
        <v>12569.569079603334</v>
      </c>
      <c r="AO24" s="38">
        <f>IF(OR(O24="Yes",Summary!$G$77="EP"),$AI24*Q24,AF24)</f>
        <v>11012.801857048815</v>
      </c>
      <c r="AP24" s="38">
        <f>IF(OR(P24="Yes",Summary!$G$77="EP"),$AI24*R24,AG24)</f>
        <v>9648.3924682976904</v>
      </c>
      <c r="AQ24" s="156">
        <f>IF(OR(Q24="Yes",Summary!$G$77="EP"),$AI24*S24,AH24)</f>
        <v>20471.394243059465</v>
      </c>
      <c r="AR24" s="158">
        <f t="shared" si="8"/>
        <v>42889.196165329042</v>
      </c>
      <c r="AS24" s="155">
        <f t="shared" si="9"/>
        <v>0</v>
      </c>
      <c r="AT24" s="155">
        <f t="shared" si="10"/>
        <v>0</v>
      </c>
      <c r="AU24" s="155">
        <f t="shared" si="11"/>
        <v>2266.0937981544917</v>
      </c>
      <c r="AV24" s="155">
        <f t="shared" si="12"/>
        <v>4330.8041437134043</v>
      </c>
      <c r="AW24" s="155">
        <f t="shared" si="13"/>
        <v>16011.271935442566</v>
      </c>
      <c r="AX24" s="159">
        <f t="shared" si="14"/>
        <v>6390.9197811749082</v>
      </c>
      <c r="AZ24" s="40">
        <f t="shared" si="15"/>
        <v>101683.41863476599</v>
      </c>
      <c r="BA24" s="173">
        <f t="shared" si="16"/>
        <v>97781.094136590342</v>
      </c>
      <c r="BB24" s="41">
        <f t="shared" si="17"/>
        <v>93551.731959430996</v>
      </c>
      <c r="BC24" s="173">
        <f t="shared" si="18"/>
        <v>100556.55263682676</v>
      </c>
      <c r="BD24" s="41">
        <f t="shared" si="19"/>
        <v>88102.414856390547</v>
      </c>
      <c r="BE24" s="173">
        <f t="shared" si="20"/>
        <v>77187.13974638145</v>
      </c>
      <c r="BF24" s="42">
        <f t="shared" si="21"/>
        <v>163771.15394447566</v>
      </c>
    </row>
    <row r="25" spans="1:58" x14ac:dyDescent="0.25">
      <c r="A25" s="2"/>
      <c r="B25" s="24">
        <v>17</v>
      </c>
      <c r="C25" s="10">
        <f>Cash!B31</f>
        <v>20200514</v>
      </c>
      <c r="D25" s="24">
        <f>Cash!F31</f>
        <v>1.649</v>
      </c>
      <c r="E25" s="27">
        <f>Balanced!F31</f>
        <v>2.4794999999999998</v>
      </c>
      <c r="F25" s="27">
        <f>Growth!F31</f>
        <v>2.8515999999999999</v>
      </c>
      <c r="G25" s="27">
        <f>'High Growth 1'!F31</f>
        <v>5.4337999999999997</v>
      </c>
      <c r="H25" s="27">
        <f>'High Growth 2'!F31</f>
        <v>2.4746000000000001</v>
      </c>
      <c r="I25" s="27">
        <f>'High Growth 3'!F31</f>
        <v>0.60429999999999995</v>
      </c>
      <c r="J25" s="43">
        <f>'High Growth 4'!F31</f>
        <v>3.1646000000000001</v>
      </c>
      <c r="K25" s="10" t="str">
        <f>Growth!P31</f>
        <v>No</v>
      </c>
      <c r="L25" s="152"/>
      <c r="M25" s="147">
        <f>Summary!$G$56</f>
        <v>0.5</v>
      </c>
      <c r="N25" s="146">
        <f>Summary!$G$57</f>
        <v>0</v>
      </c>
      <c r="O25" s="146">
        <f>Summary!$G$58</f>
        <v>0</v>
      </c>
      <c r="P25" s="146">
        <f>Summary!$G$59</f>
        <v>0.125</v>
      </c>
      <c r="Q25" s="146">
        <f>Summary!$G$60</f>
        <v>0.125</v>
      </c>
      <c r="R25" s="146">
        <f>Summary!$G$61</f>
        <v>0.125</v>
      </c>
      <c r="S25" s="146">
        <f>Summary!$G$62</f>
        <v>0.125</v>
      </c>
      <c r="T25" s="150">
        <f t="shared" si="22"/>
        <v>1</v>
      </c>
      <c r="U25" s="158">
        <f t="shared" si="23"/>
        <v>42889.196165329042</v>
      </c>
      <c r="V25" s="155">
        <f t="shared" si="0"/>
        <v>0</v>
      </c>
      <c r="W25" s="155">
        <f t="shared" si="1"/>
        <v>0</v>
      </c>
      <c r="X25" s="155">
        <f t="shared" si="2"/>
        <v>2266.0937981544917</v>
      </c>
      <c r="Y25" s="155">
        <f t="shared" si="3"/>
        <v>4330.8041437134043</v>
      </c>
      <c r="Z25" s="155">
        <f t="shared" si="4"/>
        <v>16011.271935442566</v>
      </c>
      <c r="AA25" s="159">
        <f t="shared" si="5"/>
        <v>6390.9197811749091</v>
      </c>
      <c r="AB25" s="38">
        <f t="shared" si="24"/>
        <v>70724.284476627596</v>
      </c>
      <c r="AC25" s="35">
        <f t="shared" si="25"/>
        <v>0</v>
      </c>
      <c r="AD25" s="35">
        <f t="shared" si="26"/>
        <v>0</v>
      </c>
      <c r="AE25" s="35">
        <f t="shared" si="27"/>
        <v>12313.500480411876</v>
      </c>
      <c r="AF25" s="35">
        <f t="shared" si="28"/>
        <v>10717.00793403319</v>
      </c>
      <c r="AG25" s="35">
        <f t="shared" si="29"/>
        <v>9675.6116305879423</v>
      </c>
      <c r="AH25" s="163">
        <f t="shared" si="30"/>
        <v>20224.704739506116</v>
      </c>
      <c r="AI25" s="144">
        <f t="shared" si="7"/>
        <v>123655.10926116671</v>
      </c>
      <c r="AJ25" s="144" t="e">
        <f t="shared" si="31"/>
        <v>#N/A</v>
      </c>
      <c r="AK25" s="35">
        <f>IF(OR(K25="Yes",Summary!$G$77="EP"),$AI25*M25,AB25)</f>
        <v>70724.284476627596</v>
      </c>
      <c r="AL25" s="38">
        <f>IF(OR(L25="Yes",Summary!$G$77="EP"),$AI25*N25,AC25)</f>
        <v>0</v>
      </c>
      <c r="AM25" s="38">
        <f>IF(OR(M25="Yes",Summary!$G$77="EP"),$AI25*O25,AD25)</f>
        <v>0</v>
      </c>
      <c r="AN25" s="38">
        <f>IF(OR(N25="Yes",Summary!$G$77="EP"),$AI25*P25,AE25)</f>
        <v>12313.500480411876</v>
      </c>
      <c r="AO25" s="38">
        <f>IF(OR(O25="Yes",Summary!$G$77="EP"),$AI25*Q25,AF25)</f>
        <v>10717.00793403319</v>
      </c>
      <c r="AP25" s="38">
        <f>IF(OR(P25="Yes",Summary!$G$77="EP"),$AI25*R25,AG25)</f>
        <v>9675.6116305879423</v>
      </c>
      <c r="AQ25" s="156">
        <f>IF(OR(Q25="Yes",Summary!$G$77="EP"),$AI25*S25,AH25)</f>
        <v>20224.704739506116</v>
      </c>
      <c r="AR25" s="158">
        <f t="shared" si="8"/>
        <v>42889.196165329042</v>
      </c>
      <c r="AS25" s="155">
        <f t="shared" si="9"/>
        <v>0</v>
      </c>
      <c r="AT25" s="155">
        <f t="shared" si="10"/>
        <v>0</v>
      </c>
      <c r="AU25" s="155">
        <f t="shared" si="11"/>
        <v>2266.0937981544917</v>
      </c>
      <c r="AV25" s="155">
        <f t="shared" si="12"/>
        <v>4330.8041437134043</v>
      </c>
      <c r="AW25" s="155">
        <f t="shared" si="13"/>
        <v>16011.271935442566</v>
      </c>
      <c r="AX25" s="159">
        <f t="shared" si="14"/>
        <v>6390.9197811749082</v>
      </c>
      <c r="AZ25" s="40">
        <f t="shared" si="15"/>
        <v>101683.41863476599</v>
      </c>
      <c r="BA25" s="173">
        <f t="shared" si="16"/>
        <v>97376.58563405725</v>
      </c>
      <c r="BB25" s="41">
        <f t="shared" si="17"/>
        <v>92401.412786364657</v>
      </c>
      <c r="BC25" s="173">
        <f t="shared" si="18"/>
        <v>98508.003843295082</v>
      </c>
      <c r="BD25" s="41">
        <f t="shared" si="19"/>
        <v>85736.063472265538</v>
      </c>
      <c r="BE25" s="173">
        <f t="shared" si="20"/>
        <v>77404.893044703465</v>
      </c>
      <c r="BF25" s="42">
        <f t="shared" si="21"/>
        <v>161797.63791604887</v>
      </c>
    </row>
    <row r="26" spans="1:58" x14ac:dyDescent="0.25">
      <c r="A26" s="2"/>
      <c r="B26" s="24">
        <v>18</v>
      </c>
      <c r="C26" s="10">
        <f>Cash!B32</f>
        <v>20200513</v>
      </c>
      <c r="D26" s="24">
        <f>Cash!F32</f>
        <v>1.649</v>
      </c>
      <c r="E26" s="27">
        <f>Balanced!F32</f>
        <v>2.4887000000000001</v>
      </c>
      <c r="F26" s="27">
        <f>Growth!F32</f>
        <v>2.8932000000000002</v>
      </c>
      <c r="G26" s="27">
        <f>'High Growth 1'!F32</f>
        <v>5.5868000000000002</v>
      </c>
      <c r="H26" s="27">
        <f>'High Growth 2'!F32</f>
        <v>2.5171000000000001</v>
      </c>
      <c r="I26" s="27">
        <f>'High Growth 3'!F32</f>
        <v>0.61360000000000003</v>
      </c>
      <c r="J26" s="43">
        <f>'High Growth 4'!F32</f>
        <v>3.1379999999999999</v>
      </c>
      <c r="K26" s="10" t="str">
        <f>Growth!P32</f>
        <v>No</v>
      </c>
      <c r="L26" s="152"/>
      <c r="M26" s="147">
        <f>Summary!$G$56</f>
        <v>0.5</v>
      </c>
      <c r="N26" s="146">
        <f>Summary!$G$57</f>
        <v>0</v>
      </c>
      <c r="O26" s="146">
        <f>Summary!$G$58</f>
        <v>0</v>
      </c>
      <c r="P26" s="146">
        <f>Summary!$G$59</f>
        <v>0.125</v>
      </c>
      <c r="Q26" s="146">
        <f>Summary!$G$60</f>
        <v>0.125</v>
      </c>
      <c r="R26" s="146">
        <f>Summary!$G$61</f>
        <v>0.125</v>
      </c>
      <c r="S26" s="146">
        <f>Summary!$G$62</f>
        <v>0.125</v>
      </c>
      <c r="T26" s="150">
        <f t="shared" si="22"/>
        <v>1</v>
      </c>
      <c r="U26" s="158">
        <f t="shared" si="23"/>
        <v>42889.196165329042</v>
      </c>
      <c r="V26" s="155">
        <f t="shared" si="0"/>
        <v>0</v>
      </c>
      <c r="W26" s="155">
        <f t="shared" si="1"/>
        <v>0</v>
      </c>
      <c r="X26" s="155">
        <f t="shared" si="2"/>
        <v>2266.0937981544917</v>
      </c>
      <c r="Y26" s="155">
        <f t="shared" si="3"/>
        <v>4330.8041437134043</v>
      </c>
      <c r="Z26" s="155">
        <f t="shared" si="4"/>
        <v>16011.271935442566</v>
      </c>
      <c r="AA26" s="159">
        <f t="shared" si="5"/>
        <v>6390.9197811749091</v>
      </c>
      <c r="AB26" s="38">
        <f t="shared" si="24"/>
        <v>70724.284476627596</v>
      </c>
      <c r="AC26" s="35">
        <f t="shared" si="25"/>
        <v>0</v>
      </c>
      <c r="AD26" s="35">
        <f t="shared" si="26"/>
        <v>0</v>
      </c>
      <c r="AE26" s="35">
        <f t="shared" si="27"/>
        <v>12660.212831529514</v>
      </c>
      <c r="AF26" s="35">
        <f t="shared" si="28"/>
        <v>10901.06711014101</v>
      </c>
      <c r="AG26" s="35">
        <f t="shared" si="29"/>
        <v>9824.5164595875594</v>
      </c>
      <c r="AH26" s="163">
        <f t="shared" si="30"/>
        <v>20054.706273326865</v>
      </c>
      <c r="AI26" s="144">
        <f t="shared" si="7"/>
        <v>124164.78715121254</v>
      </c>
      <c r="AJ26" s="144" t="e">
        <f t="shared" si="31"/>
        <v>#N/A</v>
      </c>
      <c r="AK26" s="35">
        <f>IF(OR(K26="Yes",Summary!$G$77="EP"),$AI26*M26,AB26)</f>
        <v>70724.284476627596</v>
      </c>
      <c r="AL26" s="38">
        <f>IF(OR(L26="Yes",Summary!$G$77="EP"),$AI26*N26,AC26)</f>
        <v>0</v>
      </c>
      <c r="AM26" s="38">
        <f>IF(OR(M26="Yes",Summary!$G$77="EP"),$AI26*O26,AD26)</f>
        <v>0</v>
      </c>
      <c r="AN26" s="38">
        <f>IF(OR(N26="Yes",Summary!$G$77="EP"),$AI26*P26,AE26)</f>
        <v>12660.212831529514</v>
      </c>
      <c r="AO26" s="38">
        <f>IF(OR(O26="Yes",Summary!$G$77="EP"),$AI26*Q26,AF26)</f>
        <v>10901.06711014101</v>
      </c>
      <c r="AP26" s="38">
        <f>IF(OR(P26="Yes",Summary!$G$77="EP"),$AI26*R26,AG26)</f>
        <v>9824.5164595875594</v>
      </c>
      <c r="AQ26" s="156">
        <f>IF(OR(Q26="Yes",Summary!$G$77="EP"),$AI26*S26,AH26)</f>
        <v>20054.706273326865</v>
      </c>
      <c r="AR26" s="158">
        <f t="shared" si="8"/>
        <v>42889.196165329042</v>
      </c>
      <c r="AS26" s="155">
        <f t="shared" si="9"/>
        <v>0</v>
      </c>
      <c r="AT26" s="155">
        <f t="shared" si="10"/>
        <v>0</v>
      </c>
      <c r="AU26" s="155">
        <f t="shared" si="11"/>
        <v>2266.0937981544917</v>
      </c>
      <c r="AV26" s="155">
        <f t="shared" si="12"/>
        <v>4330.8041437134043</v>
      </c>
      <c r="AW26" s="155">
        <f t="shared" si="13"/>
        <v>16011.271935442566</v>
      </c>
      <c r="AX26" s="159">
        <f t="shared" si="14"/>
        <v>6390.9197811749091</v>
      </c>
      <c r="AZ26" s="40">
        <f t="shared" si="15"/>
        <v>101683.41863476599</v>
      </c>
      <c r="BA26" s="173">
        <f t="shared" si="16"/>
        <v>97737.894199426621</v>
      </c>
      <c r="BB26" s="41">
        <f t="shared" si="17"/>
        <v>93749.392437056478</v>
      </c>
      <c r="BC26" s="173">
        <f t="shared" si="18"/>
        <v>101281.7026522362</v>
      </c>
      <c r="BD26" s="41">
        <f t="shared" si="19"/>
        <v>87208.536881128108</v>
      </c>
      <c r="BE26" s="173">
        <f t="shared" si="20"/>
        <v>78596.131676700403</v>
      </c>
      <c r="BF26" s="42">
        <f t="shared" si="21"/>
        <v>160437.65018661483</v>
      </c>
    </row>
    <row r="27" spans="1:58" x14ac:dyDescent="0.25">
      <c r="A27" s="2"/>
      <c r="B27" s="24">
        <v>19</v>
      </c>
      <c r="C27" s="10">
        <f>Cash!B33</f>
        <v>20200512</v>
      </c>
      <c r="D27" s="24">
        <f>Cash!F33</f>
        <v>1.6489</v>
      </c>
      <c r="E27" s="27">
        <f>Balanced!F33</f>
        <v>2.5034000000000001</v>
      </c>
      <c r="F27" s="27">
        <f>Growth!F33</f>
        <v>2.8872</v>
      </c>
      <c r="G27" s="27">
        <f>'High Growth 1'!F33</f>
        <v>5.5289999999999999</v>
      </c>
      <c r="H27" s="27">
        <f>'High Growth 2'!F33</f>
        <v>2.5145</v>
      </c>
      <c r="I27" s="27">
        <f>'High Growth 3'!F33</f>
        <v>0.63490000000000002</v>
      </c>
      <c r="J27" s="43">
        <f>'High Growth 4'!F33</f>
        <v>3.1324999999999998</v>
      </c>
      <c r="K27" s="10" t="str">
        <f>Growth!P33</f>
        <v>No</v>
      </c>
      <c r="L27" s="152"/>
      <c r="M27" s="147">
        <f>Summary!$G$56</f>
        <v>0.5</v>
      </c>
      <c r="N27" s="146">
        <f>Summary!$G$57</f>
        <v>0</v>
      </c>
      <c r="O27" s="146">
        <f>Summary!$G$58</f>
        <v>0</v>
      </c>
      <c r="P27" s="146">
        <f>Summary!$G$59</f>
        <v>0.125</v>
      </c>
      <c r="Q27" s="146">
        <f>Summary!$G$60</f>
        <v>0.125</v>
      </c>
      <c r="R27" s="146">
        <f>Summary!$G$61</f>
        <v>0.125</v>
      </c>
      <c r="S27" s="146">
        <f>Summary!$G$62</f>
        <v>0.125</v>
      </c>
      <c r="T27" s="150">
        <f t="shared" si="22"/>
        <v>1</v>
      </c>
      <c r="U27" s="158">
        <f t="shared" si="23"/>
        <v>42889.196165329042</v>
      </c>
      <c r="V27" s="155">
        <f t="shared" si="0"/>
        <v>0</v>
      </c>
      <c r="W27" s="155">
        <f t="shared" si="1"/>
        <v>0</v>
      </c>
      <c r="X27" s="155">
        <f t="shared" si="2"/>
        <v>2266.0937981544917</v>
      </c>
      <c r="Y27" s="155">
        <f t="shared" si="3"/>
        <v>4330.8041437134043</v>
      </c>
      <c r="Z27" s="155">
        <f t="shared" si="4"/>
        <v>16011.271935442566</v>
      </c>
      <c r="AA27" s="159">
        <f t="shared" si="5"/>
        <v>6390.9197811749091</v>
      </c>
      <c r="AB27" s="38">
        <f t="shared" si="24"/>
        <v>70719.995557011061</v>
      </c>
      <c r="AC27" s="35">
        <f t="shared" si="25"/>
        <v>0</v>
      </c>
      <c r="AD27" s="35">
        <f t="shared" si="26"/>
        <v>0</v>
      </c>
      <c r="AE27" s="35">
        <f t="shared" si="27"/>
        <v>12529.232609996185</v>
      </c>
      <c r="AF27" s="35">
        <f t="shared" si="28"/>
        <v>10889.807019367356</v>
      </c>
      <c r="AG27" s="35">
        <f t="shared" si="29"/>
        <v>10165.556551812486</v>
      </c>
      <c r="AH27" s="163">
        <f t="shared" si="30"/>
        <v>20019.556214530403</v>
      </c>
      <c r="AI27" s="144">
        <f t="shared" si="7"/>
        <v>124324.14795271747</v>
      </c>
      <c r="AJ27" s="144" t="e">
        <f t="shared" si="31"/>
        <v>#N/A</v>
      </c>
      <c r="AK27" s="35">
        <f>IF(OR(K27="Yes",Summary!$G$77="EP"),$AI27*M27,AB27)</f>
        <v>70719.995557011061</v>
      </c>
      <c r="AL27" s="38">
        <f>IF(OR(L27="Yes",Summary!$G$77="EP"),$AI27*N27,AC27)</f>
        <v>0</v>
      </c>
      <c r="AM27" s="38">
        <f>IF(OR(M27="Yes",Summary!$G$77="EP"),$AI27*O27,AD27)</f>
        <v>0</v>
      </c>
      <c r="AN27" s="38">
        <f>IF(OR(N27="Yes",Summary!$G$77="EP"),$AI27*P27,AE27)</f>
        <v>12529.232609996185</v>
      </c>
      <c r="AO27" s="38">
        <f>IF(OR(O27="Yes",Summary!$G$77="EP"),$AI27*Q27,AF27)</f>
        <v>10889.807019367356</v>
      </c>
      <c r="AP27" s="38">
        <f>IF(OR(P27="Yes",Summary!$G$77="EP"),$AI27*R27,AG27)</f>
        <v>10165.556551812486</v>
      </c>
      <c r="AQ27" s="156">
        <f>IF(OR(Q27="Yes",Summary!$G$77="EP"),$AI27*S27,AH27)</f>
        <v>20019.556214530403</v>
      </c>
      <c r="AR27" s="158">
        <f t="shared" si="8"/>
        <v>42889.196165329042</v>
      </c>
      <c r="AS27" s="155">
        <f t="shared" si="9"/>
        <v>0</v>
      </c>
      <c r="AT27" s="155">
        <f t="shared" si="10"/>
        <v>0</v>
      </c>
      <c r="AU27" s="155">
        <f t="shared" si="11"/>
        <v>2266.0937981544917</v>
      </c>
      <c r="AV27" s="155">
        <f t="shared" si="12"/>
        <v>4330.8041437134043</v>
      </c>
      <c r="AW27" s="155">
        <f t="shared" si="13"/>
        <v>16011.271935442566</v>
      </c>
      <c r="AX27" s="159">
        <f t="shared" si="14"/>
        <v>6390.9197811749091</v>
      </c>
      <c r="AZ27" s="40">
        <f t="shared" si="15"/>
        <v>101677.25226614048</v>
      </c>
      <c r="BA27" s="173">
        <f t="shared" si="16"/>
        <v>98315.202450614612</v>
      </c>
      <c r="BB27" s="41">
        <f t="shared" si="17"/>
        <v>93554.972295129774</v>
      </c>
      <c r="BC27" s="173">
        <f t="shared" si="18"/>
        <v>100233.86087996955</v>
      </c>
      <c r="BD27" s="41">
        <f t="shared" si="19"/>
        <v>87118.45615493886</v>
      </c>
      <c r="BE27" s="173">
        <f t="shared" si="20"/>
        <v>81324.452414499814</v>
      </c>
      <c r="BF27" s="42">
        <f t="shared" si="21"/>
        <v>160156.44971624314</v>
      </c>
    </row>
    <row r="28" spans="1:58" x14ac:dyDescent="0.25">
      <c r="A28" s="9"/>
      <c r="B28" s="24">
        <v>20</v>
      </c>
      <c r="C28" s="10">
        <f>Cash!B34</f>
        <v>20200511</v>
      </c>
      <c r="D28" s="24">
        <f>Cash!F34</f>
        <v>1.649</v>
      </c>
      <c r="E28" s="27">
        <f>Balanced!F34</f>
        <v>2.5278999999999998</v>
      </c>
      <c r="F28" s="27">
        <f>Growth!F34</f>
        <v>2.9180000000000001</v>
      </c>
      <c r="G28" s="27">
        <f>'High Growth 1'!F34</f>
        <v>5.5804999999999998</v>
      </c>
      <c r="H28" s="27">
        <f>'High Growth 2'!F34</f>
        <v>2.5402999999999998</v>
      </c>
      <c r="I28" s="27">
        <f>'High Growth 3'!F34</f>
        <v>0.68020000000000003</v>
      </c>
      <c r="J28" s="43">
        <f>'High Growth 4'!F34</f>
        <v>3.1644999999999999</v>
      </c>
      <c r="K28" s="10" t="str">
        <f>Growth!P34</f>
        <v>No</v>
      </c>
      <c r="L28" s="152"/>
      <c r="M28" s="147">
        <f>Summary!$G$56</f>
        <v>0.5</v>
      </c>
      <c r="N28" s="146">
        <f>Summary!$G$57</f>
        <v>0</v>
      </c>
      <c r="O28" s="146">
        <f>Summary!$G$58</f>
        <v>0</v>
      </c>
      <c r="P28" s="146">
        <f>Summary!$G$59</f>
        <v>0.125</v>
      </c>
      <c r="Q28" s="146">
        <f>Summary!$G$60</f>
        <v>0.125</v>
      </c>
      <c r="R28" s="146">
        <f>Summary!$G$61</f>
        <v>0.125</v>
      </c>
      <c r="S28" s="146">
        <f>Summary!$G$62</f>
        <v>0.125</v>
      </c>
      <c r="T28" s="150">
        <f t="shared" si="22"/>
        <v>1</v>
      </c>
      <c r="U28" s="158">
        <f t="shared" si="23"/>
        <v>42889.196165329049</v>
      </c>
      <c r="V28" s="155">
        <f t="shared" si="0"/>
        <v>0</v>
      </c>
      <c r="W28" s="155">
        <f t="shared" si="1"/>
        <v>0</v>
      </c>
      <c r="X28" s="155">
        <f t="shared" si="2"/>
        <v>2266.0937981544917</v>
      </c>
      <c r="Y28" s="155">
        <f t="shared" si="3"/>
        <v>4330.8041437134043</v>
      </c>
      <c r="Z28" s="155">
        <f t="shared" si="4"/>
        <v>16011.271935442566</v>
      </c>
      <c r="AA28" s="159">
        <f t="shared" si="5"/>
        <v>6390.9197811749091</v>
      </c>
      <c r="AB28" s="38">
        <f t="shared" si="24"/>
        <v>70724.284476627596</v>
      </c>
      <c r="AC28" s="35">
        <f t="shared" si="25"/>
        <v>0</v>
      </c>
      <c r="AD28" s="35">
        <f t="shared" si="26"/>
        <v>0</v>
      </c>
      <c r="AE28" s="35">
        <f t="shared" si="27"/>
        <v>12645.936440601141</v>
      </c>
      <c r="AF28" s="35">
        <f t="shared" si="28"/>
        <v>11001.541766275161</v>
      </c>
      <c r="AG28" s="35">
        <f t="shared" si="29"/>
        <v>10890.867170488034</v>
      </c>
      <c r="AH28" s="163">
        <f t="shared" si="30"/>
        <v>20224.065647527997</v>
      </c>
      <c r="AI28" s="144">
        <f t="shared" si="7"/>
        <v>125486.69550151993</v>
      </c>
      <c r="AJ28" s="144" t="e">
        <f t="shared" si="31"/>
        <v>#N/A</v>
      </c>
      <c r="AK28" s="35">
        <f>IF(OR(K28="Yes",Summary!$G$77="EP"),$AI28*M28,AB28)</f>
        <v>70724.284476627596</v>
      </c>
      <c r="AL28" s="38">
        <f>IF(OR(L28="Yes",Summary!$G$77="EP"),$AI28*N28,AC28)</f>
        <v>0</v>
      </c>
      <c r="AM28" s="38">
        <f>IF(OR(M28="Yes",Summary!$G$77="EP"),$AI28*O28,AD28)</f>
        <v>0</v>
      </c>
      <c r="AN28" s="38">
        <f>IF(OR(N28="Yes",Summary!$G$77="EP"),$AI28*P28,AE28)</f>
        <v>12645.936440601141</v>
      </c>
      <c r="AO28" s="38">
        <f>IF(OR(O28="Yes",Summary!$G$77="EP"),$AI28*Q28,AF28)</f>
        <v>11001.541766275161</v>
      </c>
      <c r="AP28" s="38">
        <f>IF(OR(P28="Yes",Summary!$G$77="EP"),$AI28*R28,AG28)</f>
        <v>10890.867170488034</v>
      </c>
      <c r="AQ28" s="156">
        <f>IF(OR(Q28="Yes",Summary!$G$77="EP"),$AI28*S28,AH28)</f>
        <v>20224.065647527997</v>
      </c>
      <c r="AR28" s="158">
        <f t="shared" si="8"/>
        <v>42889.196165329042</v>
      </c>
      <c r="AS28" s="155">
        <f t="shared" si="9"/>
        <v>0</v>
      </c>
      <c r="AT28" s="155">
        <f t="shared" si="10"/>
        <v>0</v>
      </c>
      <c r="AU28" s="155">
        <f t="shared" si="11"/>
        <v>2266.0937981544917</v>
      </c>
      <c r="AV28" s="155">
        <f t="shared" si="12"/>
        <v>4330.8041437134043</v>
      </c>
      <c r="AW28" s="155">
        <f t="shared" si="13"/>
        <v>16011.271935442566</v>
      </c>
      <c r="AX28" s="159">
        <f t="shared" si="14"/>
        <v>6390.9197811749091</v>
      </c>
      <c r="AZ28" s="40">
        <f t="shared" si="15"/>
        <v>101683.41863476599</v>
      </c>
      <c r="BA28" s="173">
        <f t="shared" si="16"/>
        <v>99277.382869261273</v>
      </c>
      <c r="BB28" s="41">
        <f t="shared" si="17"/>
        <v>94552.99569035352</v>
      </c>
      <c r="BC28" s="173">
        <f t="shared" si="18"/>
        <v>101167.4915248092</v>
      </c>
      <c r="BD28" s="41">
        <f t="shared" si="19"/>
        <v>88012.3341302013</v>
      </c>
      <c r="BE28" s="173">
        <f t="shared" si="20"/>
        <v>87126.937363904188</v>
      </c>
      <c r="BF28" s="42">
        <f t="shared" si="21"/>
        <v>161792.52518022392</v>
      </c>
    </row>
    <row r="29" spans="1:58" x14ac:dyDescent="0.25">
      <c r="B29" s="24">
        <v>21</v>
      </c>
      <c r="C29" s="10">
        <f>Cash!B35</f>
        <v>20200508</v>
      </c>
      <c r="D29" s="24">
        <f>Cash!F35</f>
        <v>1.6488</v>
      </c>
      <c r="E29" s="27">
        <f>Balanced!F35</f>
        <v>2.5217999999999998</v>
      </c>
      <c r="F29" s="27">
        <f>Growth!F35</f>
        <v>2.8856000000000002</v>
      </c>
      <c r="G29" s="27">
        <f>'High Growth 1'!F35</f>
        <v>5.4981</v>
      </c>
      <c r="H29" s="27">
        <f>'High Growth 2'!F35</f>
        <v>2.4811999999999999</v>
      </c>
      <c r="I29" s="27">
        <f>'High Growth 3'!F35</f>
        <v>0.68910000000000005</v>
      </c>
      <c r="J29" s="43">
        <f>'High Growth 4'!F35</f>
        <v>3.109</v>
      </c>
      <c r="K29" s="10" t="str">
        <f>Growth!P35</f>
        <v>No</v>
      </c>
      <c r="L29" s="152"/>
      <c r="M29" s="147">
        <f>Summary!$G$56</f>
        <v>0.5</v>
      </c>
      <c r="N29" s="146">
        <f>Summary!$G$57</f>
        <v>0</v>
      </c>
      <c r="O29" s="146">
        <f>Summary!$G$58</f>
        <v>0</v>
      </c>
      <c r="P29" s="146">
        <f>Summary!$G$59</f>
        <v>0.125</v>
      </c>
      <c r="Q29" s="146">
        <f>Summary!$G$60</f>
        <v>0.125</v>
      </c>
      <c r="R29" s="146">
        <f>Summary!$G$61</f>
        <v>0.125</v>
      </c>
      <c r="S29" s="146">
        <f>Summary!$G$62</f>
        <v>0.125</v>
      </c>
      <c r="T29" s="150">
        <f t="shared" si="22"/>
        <v>1</v>
      </c>
      <c r="U29" s="158">
        <f t="shared" si="23"/>
        <v>42889.196165329049</v>
      </c>
      <c r="V29" s="155">
        <f t="shared" si="0"/>
        <v>0</v>
      </c>
      <c r="W29" s="155">
        <f t="shared" si="1"/>
        <v>0</v>
      </c>
      <c r="X29" s="155">
        <f t="shared" si="2"/>
        <v>2266.0937981544917</v>
      </c>
      <c r="Y29" s="155">
        <f t="shared" si="3"/>
        <v>4330.8041437134043</v>
      </c>
      <c r="Z29" s="155">
        <f t="shared" si="4"/>
        <v>16011.271935442568</v>
      </c>
      <c r="AA29" s="159">
        <f t="shared" si="5"/>
        <v>6390.9197811749082</v>
      </c>
      <c r="AB29" s="38">
        <f t="shared" si="24"/>
        <v>70715.706637394542</v>
      </c>
      <c r="AC29" s="35">
        <f t="shared" si="25"/>
        <v>0</v>
      </c>
      <c r="AD29" s="35">
        <f t="shared" si="26"/>
        <v>0</v>
      </c>
      <c r="AE29" s="35">
        <f t="shared" si="27"/>
        <v>12459.210311633211</v>
      </c>
      <c r="AF29" s="35">
        <f t="shared" si="28"/>
        <v>10745.591241381699</v>
      </c>
      <c r="AG29" s="35">
        <f t="shared" si="29"/>
        <v>11033.367490713474</v>
      </c>
      <c r="AH29" s="163">
        <f t="shared" si="30"/>
        <v>19869.369599672791</v>
      </c>
      <c r="AI29" s="144">
        <f t="shared" si="7"/>
        <v>124823.24528079572</v>
      </c>
      <c r="AJ29" s="144" t="e">
        <f t="shared" si="31"/>
        <v>#N/A</v>
      </c>
      <c r="AK29" s="35">
        <f>IF(OR(K29="Yes",Summary!$G$77="EP"),$AI29*M29,AB29)</f>
        <v>70715.706637394542</v>
      </c>
      <c r="AL29" s="38">
        <f>IF(OR(L29="Yes",Summary!$G$77="EP"),$AI29*N29,AC29)</f>
        <v>0</v>
      </c>
      <c r="AM29" s="38">
        <f>IF(OR(M29="Yes",Summary!$G$77="EP"),$AI29*O29,AD29)</f>
        <v>0</v>
      </c>
      <c r="AN29" s="38">
        <f>IF(OR(N29="Yes",Summary!$G$77="EP"),$AI29*P29,AE29)</f>
        <v>12459.210311633211</v>
      </c>
      <c r="AO29" s="38">
        <f>IF(OR(O29="Yes",Summary!$G$77="EP"),$AI29*Q29,AF29)</f>
        <v>10745.591241381699</v>
      </c>
      <c r="AP29" s="38">
        <f>IF(OR(P29="Yes",Summary!$G$77="EP"),$AI29*R29,AG29)</f>
        <v>11033.367490713474</v>
      </c>
      <c r="AQ29" s="156">
        <f>IF(OR(Q29="Yes",Summary!$G$77="EP"),$AI29*S29,AH29)</f>
        <v>19869.369599672791</v>
      </c>
      <c r="AR29" s="158">
        <f t="shared" si="8"/>
        <v>42889.196165329049</v>
      </c>
      <c r="AS29" s="155">
        <f t="shared" si="9"/>
        <v>0</v>
      </c>
      <c r="AT29" s="155">
        <f t="shared" si="10"/>
        <v>0</v>
      </c>
      <c r="AU29" s="155">
        <f t="shared" si="11"/>
        <v>2266.0937981544917</v>
      </c>
      <c r="AV29" s="155">
        <f t="shared" si="12"/>
        <v>4330.8041437134043</v>
      </c>
      <c r="AW29" s="155">
        <f t="shared" si="13"/>
        <v>16011.271935442566</v>
      </c>
      <c r="AX29" s="159">
        <f t="shared" si="14"/>
        <v>6390.9197811749091</v>
      </c>
      <c r="AZ29" s="40">
        <f t="shared" si="15"/>
        <v>101671.08589751496</v>
      </c>
      <c r="BA29" s="173">
        <f t="shared" si="16"/>
        <v>99037.819581353324</v>
      </c>
      <c r="BB29" s="41">
        <f t="shared" si="17"/>
        <v>93503.126923949327</v>
      </c>
      <c r="BC29" s="173">
        <f t="shared" si="18"/>
        <v>99673.68249306576</v>
      </c>
      <c r="BD29" s="41">
        <f t="shared" si="19"/>
        <v>85964.729931053604</v>
      </c>
      <c r="BE29" s="173">
        <f t="shared" si="20"/>
        <v>88266.939925707702</v>
      </c>
      <c r="BF29" s="42">
        <f t="shared" si="21"/>
        <v>158954.95679738227</v>
      </c>
    </row>
    <row r="30" spans="1:58" x14ac:dyDescent="0.25">
      <c r="B30" s="24">
        <v>22</v>
      </c>
      <c r="C30" s="10">
        <f>Cash!B36</f>
        <v>20200507</v>
      </c>
      <c r="D30" s="24">
        <f>Cash!F36</f>
        <v>1.6487000000000001</v>
      </c>
      <c r="E30" s="27">
        <f>Balanced!F36</f>
        <v>2.5015000000000001</v>
      </c>
      <c r="F30" s="27">
        <f>Growth!F36</f>
        <v>2.8767</v>
      </c>
      <c r="G30" s="27">
        <f>'High Growth 1'!F36</f>
        <v>5.4771000000000001</v>
      </c>
      <c r="H30" s="27">
        <f>'High Growth 2'!F36</f>
        <v>2.4647000000000001</v>
      </c>
      <c r="I30" s="27">
        <f>'High Growth 3'!F36</f>
        <v>0.66979999999999995</v>
      </c>
      <c r="J30" s="43">
        <f>'High Growth 4'!F36</f>
        <v>3.1006999999999998</v>
      </c>
      <c r="K30" s="10" t="str">
        <f>Growth!P36</f>
        <v>No</v>
      </c>
      <c r="L30" s="152"/>
      <c r="M30" s="147">
        <f>Summary!$G$56</f>
        <v>0.5</v>
      </c>
      <c r="N30" s="146">
        <f>Summary!$G$57</f>
        <v>0</v>
      </c>
      <c r="O30" s="146">
        <f>Summary!$G$58</f>
        <v>0</v>
      </c>
      <c r="P30" s="146">
        <f>Summary!$G$59</f>
        <v>0.125</v>
      </c>
      <c r="Q30" s="146">
        <f>Summary!$G$60</f>
        <v>0.125</v>
      </c>
      <c r="R30" s="146">
        <f>Summary!$G$61</f>
        <v>0.125</v>
      </c>
      <c r="S30" s="146">
        <f>Summary!$G$62</f>
        <v>0.125</v>
      </c>
      <c r="T30" s="150">
        <f t="shared" si="22"/>
        <v>1</v>
      </c>
      <c r="U30" s="158">
        <f t="shared" si="23"/>
        <v>42889.196165329049</v>
      </c>
      <c r="V30" s="155">
        <f t="shared" si="0"/>
        <v>0</v>
      </c>
      <c r="W30" s="155">
        <f t="shared" si="1"/>
        <v>0</v>
      </c>
      <c r="X30" s="155">
        <f t="shared" si="2"/>
        <v>2266.0937981544917</v>
      </c>
      <c r="Y30" s="155">
        <f t="shared" si="3"/>
        <v>4330.8041437134043</v>
      </c>
      <c r="Z30" s="155">
        <f t="shared" si="4"/>
        <v>16011.271935442568</v>
      </c>
      <c r="AA30" s="159">
        <f t="shared" si="5"/>
        <v>6390.9197811749073</v>
      </c>
      <c r="AB30" s="38">
        <f t="shared" si="24"/>
        <v>70711.417717778007</v>
      </c>
      <c r="AC30" s="35">
        <f t="shared" si="25"/>
        <v>0</v>
      </c>
      <c r="AD30" s="35">
        <f t="shared" si="26"/>
        <v>0</v>
      </c>
      <c r="AE30" s="35">
        <f t="shared" si="27"/>
        <v>12411.622341871966</v>
      </c>
      <c r="AF30" s="35">
        <f t="shared" si="28"/>
        <v>10674.132973010428</v>
      </c>
      <c r="AG30" s="35">
        <f t="shared" si="29"/>
        <v>10724.349942359431</v>
      </c>
      <c r="AH30" s="163">
        <f t="shared" si="30"/>
        <v>19816.324965489035</v>
      </c>
      <c r="AI30" s="144">
        <f t="shared" si="7"/>
        <v>124337.84794050887</v>
      </c>
      <c r="AJ30" s="144" t="e">
        <f t="shared" si="31"/>
        <v>#N/A</v>
      </c>
      <c r="AK30" s="35">
        <f>IF(OR(K30="Yes",Summary!$G$77="EP"),$AI30*M30,AB30)</f>
        <v>70711.417717778007</v>
      </c>
      <c r="AL30" s="38">
        <f>IF(OR(L30="Yes",Summary!$G$77="EP"),$AI30*N30,AC30)</f>
        <v>0</v>
      </c>
      <c r="AM30" s="38">
        <f>IF(OR(M30="Yes",Summary!$G$77="EP"),$AI30*O30,AD30)</f>
        <v>0</v>
      </c>
      <c r="AN30" s="38">
        <f>IF(OR(N30="Yes",Summary!$G$77="EP"),$AI30*P30,AE30)</f>
        <v>12411.622341871966</v>
      </c>
      <c r="AO30" s="38">
        <f>IF(OR(O30="Yes",Summary!$G$77="EP"),$AI30*Q30,AF30)</f>
        <v>10674.132973010428</v>
      </c>
      <c r="AP30" s="38">
        <f>IF(OR(P30="Yes",Summary!$G$77="EP"),$AI30*R30,AG30)</f>
        <v>10724.349942359431</v>
      </c>
      <c r="AQ30" s="156">
        <f>IF(OR(Q30="Yes",Summary!$G$77="EP"),$AI30*S30,AH30)</f>
        <v>19816.324965489035</v>
      </c>
      <c r="AR30" s="158">
        <f t="shared" si="8"/>
        <v>42889.196165329049</v>
      </c>
      <c r="AS30" s="155">
        <f t="shared" si="9"/>
        <v>0</v>
      </c>
      <c r="AT30" s="155">
        <f t="shared" si="10"/>
        <v>0</v>
      </c>
      <c r="AU30" s="155">
        <f t="shared" si="11"/>
        <v>2266.0937981544917</v>
      </c>
      <c r="AV30" s="155">
        <f t="shared" si="12"/>
        <v>4330.8041437134043</v>
      </c>
      <c r="AW30" s="155">
        <f t="shared" si="13"/>
        <v>16011.271935442568</v>
      </c>
      <c r="AX30" s="159">
        <f t="shared" si="14"/>
        <v>6390.9197811749082</v>
      </c>
      <c r="AZ30" s="40">
        <f t="shared" si="15"/>
        <v>101664.91952888944</v>
      </c>
      <c r="BA30" s="173">
        <f t="shared" si="16"/>
        <v>98240.584377331819</v>
      </c>
      <c r="BB30" s="41">
        <f t="shared" si="17"/>
        <v>93214.737046758033</v>
      </c>
      <c r="BC30" s="173">
        <f t="shared" si="18"/>
        <v>99292.978734975812</v>
      </c>
      <c r="BD30" s="41">
        <f t="shared" si="19"/>
        <v>85393.063784083439</v>
      </c>
      <c r="BE30" s="173">
        <f t="shared" si="20"/>
        <v>85794.799538875362</v>
      </c>
      <c r="BF30" s="42">
        <f t="shared" si="21"/>
        <v>158530.59972391225</v>
      </c>
    </row>
    <row r="31" spans="1:58" x14ac:dyDescent="0.25">
      <c r="B31" s="24">
        <v>23</v>
      </c>
      <c r="C31" s="10">
        <f>Cash!B37</f>
        <v>20200506</v>
      </c>
      <c r="D31" s="24">
        <f>Cash!F37</f>
        <v>1.6487000000000001</v>
      </c>
      <c r="E31" s="27">
        <f>Balanced!F37</f>
        <v>2.4982000000000002</v>
      </c>
      <c r="F31" s="27">
        <f>Growth!F37</f>
        <v>2.8826999999999998</v>
      </c>
      <c r="G31" s="27">
        <f>'High Growth 1'!F37</f>
        <v>5.4885000000000002</v>
      </c>
      <c r="H31" s="27">
        <f>'High Growth 2'!F37</f>
        <v>2.4822000000000002</v>
      </c>
      <c r="I31" s="27">
        <f>'High Growth 3'!F37</f>
        <v>0.64849999999999997</v>
      </c>
      <c r="J31" s="43">
        <f>'High Growth 4'!F37</f>
        <v>3.0651000000000002</v>
      </c>
      <c r="K31" s="10" t="str">
        <f>Growth!P37</f>
        <v>No</v>
      </c>
      <c r="L31" s="152"/>
      <c r="M31" s="147">
        <f>Summary!$G$56</f>
        <v>0.5</v>
      </c>
      <c r="N31" s="146">
        <f>Summary!$G$57</f>
        <v>0</v>
      </c>
      <c r="O31" s="146">
        <f>Summary!$G$58</f>
        <v>0</v>
      </c>
      <c r="P31" s="146">
        <f>Summary!$G$59</f>
        <v>0.125</v>
      </c>
      <c r="Q31" s="146">
        <f>Summary!$G$60</f>
        <v>0.125</v>
      </c>
      <c r="R31" s="146">
        <f>Summary!$G$61</f>
        <v>0.125</v>
      </c>
      <c r="S31" s="146">
        <f>Summary!$G$62</f>
        <v>0.125</v>
      </c>
      <c r="T31" s="150">
        <f t="shared" si="22"/>
        <v>1</v>
      </c>
      <c r="U31" s="158">
        <f t="shared" si="23"/>
        <v>42889.196165329049</v>
      </c>
      <c r="V31" s="155">
        <f t="shared" si="0"/>
        <v>0</v>
      </c>
      <c r="W31" s="155">
        <f t="shared" si="1"/>
        <v>0</v>
      </c>
      <c r="X31" s="155">
        <f t="shared" si="2"/>
        <v>2266.0937981544917</v>
      </c>
      <c r="Y31" s="155">
        <f t="shared" si="3"/>
        <v>4330.8041437134043</v>
      </c>
      <c r="Z31" s="155">
        <f t="shared" si="4"/>
        <v>16011.271935442568</v>
      </c>
      <c r="AA31" s="159">
        <f t="shared" si="5"/>
        <v>6390.9197811749082</v>
      </c>
      <c r="AB31" s="38">
        <f t="shared" si="24"/>
        <v>70711.417717778007</v>
      </c>
      <c r="AC31" s="35">
        <f t="shared" si="25"/>
        <v>0</v>
      </c>
      <c r="AD31" s="35">
        <f t="shared" si="26"/>
        <v>0</v>
      </c>
      <c r="AE31" s="35">
        <f t="shared" si="27"/>
        <v>12437.455811170928</v>
      </c>
      <c r="AF31" s="35">
        <f t="shared" si="28"/>
        <v>10749.922045525413</v>
      </c>
      <c r="AG31" s="35">
        <f t="shared" si="29"/>
        <v>10383.309850134505</v>
      </c>
      <c r="AH31" s="163">
        <f t="shared" si="30"/>
        <v>19588.808221279211</v>
      </c>
      <c r="AI31" s="144">
        <f t="shared" si="7"/>
        <v>123870.91364588807</v>
      </c>
      <c r="AJ31" s="144" t="e">
        <f t="shared" si="31"/>
        <v>#N/A</v>
      </c>
      <c r="AK31" s="35">
        <f>IF(OR(K31="Yes",Summary!$G$77="EP"),$AI31*M31,AB31)</f>
        <v>70711.417717778007</v>
      </c>
      <c r="AL31" s="38">
        <f>IF(OR(L31="Yes",Summary!$G$77="EP"),$AI31*N31,AC31)</f>
        <v>0</v>
      </c>
      <c r="AM31" s="38">
        <f>IF(OR(M31="Yes",Summary!$G$77="EP"),$AI31*O31,AD31)</f>
        <v>0</v>
      </c>
      <c r="AN31" s="38">
        <f>IF(OR(N31="Yes",Summary!$G$77="EP"),$AI31*P31,AE31)</f>
        <v>12437.455811170928</v>
      </c>
      <c r="AO31" s="38">
        <f>IF(OR(O31="Yes",Summary!$G$77="EP"),$AI31*Q31,AF31)</f>
        <v>10749.922045525413</v>
      </c>
      <c r="AP31" s="38">
        <f>IF(OR(P31="Yes",Summary!$G$77="EP"),$AI31*R31,AG31)</f>
        <v>10383.309850134505</v>
      </c>
      <c r="AQ31" s="156">
        <f>IF(OR(Q31="Yes",Summary!$G$77="EP"),$AI31*S31,AH31)</f>
        <v>19588.808221279211</v>
      </c>
      <c r="AR31" s="158">
        <f t="shared" si="8"/>
        <v>42889.196165329049</v>
      </c>
      <c r="AS31" s="155">
        <f t="shared" si="9"/>
        <v>0</v>
      </c>
      <c r="AT31" s="155">
        <f t="shared" si="10"/>
        <v>0</v>
      </c>
      <c r="AU31" s="155">
        <f t="shared" si="11"/>
        <v>2266.0937981544917</v>
      </c>
      <c r="AV31" s="155">
        <f t="shared" si="12"/>
        <v>4330.8041437134043</v>
      </c>
      <c r="AW31" s="155">
        <f t="shared" si="13"/>
        <v>16011.271935442568</v>
      </c>
      <c r="AX31" s="159">
        <f t="shared" si="14"/>
        <v>6390.9197811749073</v>
      </c>
      <c r="AZ31" s="40">
        <f t="shared" si="15"/>
        <v>101664.91952888944</v>
      </c>
      <c r="BA31" s="173">
        <f t="shared" si="16"/>
        <v>98110.984565840641</v>
      </c>
      <c r="BB31" s="41">
        <f t="shared" si="17"/>
        <v>93409.157188684738</v>
      </c>
      <c r="BC31" s="173">
        <f t="shared" si="18"/>
        <v>99499.6464893675</v>
      </c>
      <c r="BD31" s="41">
        <f t="shared" si="19"/>
        <v>85999.376364203315</v>
      </c>
      <c r="BE31" s="173">
        <f t="shared" si="20"/>
        <v>83066.478801075951</v>
      </c>
      <c r="BF31" s="42">
        <f t="shared" si="21"/>
        <v>156710.46577023366</v>
      </c>
    </row>
    <row r="32" spans="1:58" x14ac:dyDescent="0.25">
      <c r="B32" s="24">
        <v>24</v>
      </c>
      <c r="C32" s="10">
        <f>Cash!B38</f>
        <v>20200505</v>
      </c>
      <c r="D32" s="24">
        <f>Cash!F38</f>
        <v>1.6487000000000001</v>
      </c>
      <c r="E32" s="27">
        <f>Balanced!F38</f>
        <v>2.5116000000000001</v>
      </c>
      <c r="F32" s="27">
        <f>Growth!F38</f>
        <v>2.8961000000000001</v>
      </c>
      <c r="G32" s="27">
        <f>'High Growth 1'!F38</f>
        <v>5.5168999999999997</v>
      </c>
      <c r="H32" s="27">
        <f>'High Growth 2'!F38</f>
        <v>2.4954000000000001</v>
      </c>
      <c r="I32" s="27">
        <f>'High Growth 3'!F38</f>
        <v>0.66269999999999996</v>
      </c>
      <c r="J32" s="43">
        <f>'High Growth 4'!F38</f>
        <v>3.0293999999999999</v>
      </c>
      <c r="K32" s="10" t="str">
        <f>Growth!P38</f>
        <v>No</v>
      </c>
      <c r="L32" s="152"/>
      <c r="M32" s="147">
        <f>Summary!$G$56</f>
        <v>0.5</v>
      </c>
      <c r="N32" s="146">
        <f>Summary!$G$57</f>
        <v>0</v>
      </c>
      <c r="O32" s="146">
        <f>Summary!$G$58</f>
        <v>0</v>
      </c>
      <c r="P32" s="146">
        <f>Summary!$G$59</f>
        <v>0.125</v>
      </c>
      <c r="Q32" s="146">
        <f>Summary!$G$60</f>
        <v>0.125</v>
      </c>
      <c r="R32" s="146">
        <f>Summary!$G$61</f>
        <v>0.125</v>
      </c>
      <c r="S32" s="146">
        <f>Summary!$G$62</f>
        <v>0.125</v>
      </c>
      <c r="T32" s="150">
        <f t="shared" si="22"/>
        <v>1</v>
      </c>
      <c r="U32" s="158">
        <f t="shared" si="23"/>
        <v>42889.196165329049</v>
      </c>
      <c r="V32" s="155">
        <f t="shared" si="0"/>
        <v>0</v>
      </c>
      <c r="W32" s="155">
        <f t="shared" si="1"/>
        <v>0</v>
      </c>
      <c r="X32" s="155">
        <f t="shared" si="2"/>
        <v>2266.0937981544917</v>
      </c>
      <c r="Y32" s="155">
        <f t="shared" si="3"/>
        <v>4330.8041437134043</v>
      </c>
      <c r="Z32" s="155">
        <f t="shared" si="4"/>
        <v>16011.271935442568</v>
      </c>
      <c r="AA32" s="159">
        <f t="shared" si="5"/>
        <v>6390.9197811749082</v>
      </c>
      <c r="AB32" s="38">
        <f t="shared" si="24"/>
        <v>70711.417717778007</v>
      </c>
      <c r="AC32" s="35">
        <f t="shared" si="25"/>
        <v>0</v>
      </c>
      <c r="AD32" s="35">
        <f t="shared" si="26"/>
        <v>0</v>
      </c>
      <c r="AE32" s="35">
        <f t="shared" si="27"/>
        <v>12501.812875038515</v>
      </c>
      <c r="AF32" s="35">
        <f t="shared" si="28"/>
        <v>10807.088660222429</v>
      </c>
      <c r="AG32" s="35">
        <f t="shared" si="29"/>
        <v>10610.66991161779</v>
      </c>
      <c r="AH32" s="163">
        <f t="shared" si="30"/>
        <v>19360.652385091267</v>
      </c>
      <c r="AI32" s="144">
        <f t="shared" si="7"/>
        <v>123991.641549748</v>
      </c>
      <c r="AJ32" s="144" t="e">
        <f t="shared" si="31"/>
        <v>#N/A</v>
      </c>
      <c r="AK32" s="35">
        <f>IF(OR(K32="Yes",Summary!$G$77="EP"),$AI32*M32,AB32)</f>
        <v>70711.417717778007</v>
      </c>
      <c r="AL32" s="38">
        <f>IF(OR(L32="Yes",Summary!$G$77="EP"),$AI32*N32,AC32)</f>
        <v>0</v>
      </c>
      <c r="AM32" s="38">
        <f>IF(OR(M32="Yes",Summary!$G$77="EP"),$AI32*O32,AD32)</f>
        <v>0</v>
      </c>
      <c r="AN32" s="38">
        <f>IF(OR(N32="Yes",Summary!$G$77="EP"),$AI32*P32,AE32)</f>
        <v>12501.812875038515</v>
      </c>
      <c r="AO32" s="38">
        <f>IF(OR(O32="Yes",Summary!$G$77="EP"),$AI32*Q32,AF32)</f>
        <v>10807.088660222429</v>
      </c>
      <c r="AP32" s="38">
        <f>IF(OR(P32="Yes",Summary!$G$77="EP"),$AI32*R32,AG32)</f>
        <v>10610.66991161779</v>
      </c>
      <c r="AQ32" s="156">
        <f>IF(OR(Q32="Yes",Summary!$G$77="EP"),$AI32*S32,AH32)</f>
        <v>19360.652385091267</v>
      </c>
      <c r="AR32" s="158">
        <f t="shared" si="8"/>
        <v>42889.196165329049</v>
      </c>
      <c r="AS32" s="155">
        <f t="shared" si="9"/>
        <v>0</v>
      </c>
      <c r="AT32" s="155">
        <f t="shared" si="10"/>
        <v>0</v>
      </c>
      <c r="AU32" s="155">
        <f t="shared" si="11"/>
        <v>2266.0937981544917</v>
      </c>
      <c r="AV32" s="155">
        <f t="shared" si="12"/>
        <v>4330.8041437134043</v>
      </c>
      <c r="AW32" s="155">
        <f t="shared" si="13"/>
        <v>16011.271935442568</v>
      </c>
      <c r="AX32" s="159">
        <f t="shared" si="14"/>
        <v>6390.9197811749082</v>
      </c>
      <c r="AZ32" s="40">
        <f t="shared" si="15"/>
        <v>101664.91952888944</v>
      </c>
      <c r="BA32" s="173">
        <f t="shared" si="16"/>
        <v>98637.23834583514</v>
      </c>
      <c r="BB32" s="41">
        <f t="shared" si="17"/>
        <v>93843.362172321053</v>
      </c>
      <c r="BC32" s="173">
        <f t="shared" si="18"/>
        <v>100014.50300030819</v>
      </c>
      <c r="BD32" s="41">
        <f t="shared" si="19"/>
        <v>86456.709281779447</v>
      </c>
      <c r="BE32" s="173">
        <f t="shared" si="20"/>
        <v>84885.35929294223</v>
      </c>
      <c r="BF32" s="42">
        <f t="shared" si="21"/>
        <v>154885.21908073008</v>
      </c>
    </row>
    <row r="33" spans="2:58" x14ac:dyDescent="0.25">
      <c r="B33" s="24">
        <v>25</v>
      </c>
      <c r="C33" s="10">
        <f>Cash!B39</f>
        <v>20200504</v>
      </c>
      <c r="D33" s="24">
        <f>Cash!F39</f>
        <v>1.6487000000000001</v>
      </c>
      <c r="E33" s="27">
        <f>Balanced!F39</f>
        <v>2.4971000000000001</v>
      </c>
      <c r="F33" s="27">
        <f>Growth!F39</f>
        <v>2.8576999999999999</v>
      </c>
      <c r="G33" s="27">
        <f>'High Growth 1'!F39</f>
        <v>5.3613</v>
      </c>
      <c r="H33" s="27">
        <f>'High Growth 2'!F39</f>
        <v>2.4544000000000001</v>
      </c>
      <c r="I33" s="27">
        <f>'High Growth 3'!F39</f>
        <v>0.64929999999999999</v>
      </c>
      <c r="J33" s="43">
        <f>'High Growth 4'!F39</f>
        <v>2.9988000000000001</v>
      </c>
      <c r="K33" s="10" t="str">
        <f>Growth!P39</f>
        <v>No</v>
      </c>
      <c r="L33" s="152"/>
      <c r="M33" s="147">
        <f>Summary!$G$56</f>
        <v>0.5</v>
      </c>
      <c r="N33" s="146">
        <f>Summary!$G$57</f>
        <v>0</v>
      </c>
      <c r="O33" s="146">
        <f>Summary!$G$58</f>
        <v>0</v>
      </c>
      <c r="P33" s="146">
        <f>Summary!$G$59</f>
        <v>0.125</v>
      </c>
      <c r="Q33" s="146">
        <f>Summary!$G$60</f>
        <v>0.125</v>
      </c>
      <c r="R33" s="146">
        <f>Summary!$G$61</f>
        <v>0.125</v>
      </c>
      <c r="S33" s="146">
        <f>Summary!$G$62</f>
        <v>0.125</v>
      </c>
      <c r="T33" s="150">
        <f t="shared" si="22"/>
        <v>1</v>
      </c>
      <c r="U33" s="158">
        <f t="shared" si="23"/>
        <v>42889.196165329049</v>
      </c>
      <c r="V33" s="155">
        <f t="shared" si="0"/>
        <v>0</v>
      </c>
      <c r="W33" s="155">
        <f t="shared" si="1"/>
        <v>0</v>
      </c>
      <c r="X33" s="155">
        <f t="shared" si="2"/>
        <v>2266.0937981544917</v>
      </c>
      <c r="Y33" s="155">
        <f t="shared" si="3"/>
        <v>4330.8041437134043</v>
      </c>
      <c r="Z33" s="155">
        <f t="shared" si="4"/>
        <v>16011.271935442568</v>
      </c>
      <c r="AA33" s="159">
        <f t="shared" si="5"/>
        <v>6390.9197811749073</v>
      </c>
      <c r="AB33" s="38">
        <f t="shared" si="24"/>
        <v>70711.417717778007</v>
      </c>
      <c r="AC33" s="35">
        <f t="shared" si="25"/>
        <v>0</v>
      </c>
      <c r="AD33" s="35">
        <f t="shared" si="26"/>
        <v>0</v>
      </c>
      <c r="AE33" s="35">
        <f t="shared" si="27"/>
        <v>12149.208680045676</v>
      </c>
      <c r="AF33" s="35">
        <f t="shared" si="28"/>
        <v>10629.52569033018</v>
      </c>
      <c r="AG33" s="35">
        <f t="shared" si="29"/>
        <v>10396.118867682859</v>
      </c>
      <c r="AH33" s="163">
        <f t="shared" si="30"/>
        <v>19165.090239787314</v>
      </c>
      <c r="AI33" s="144">
        <f t="shared" si="7"/>
        <v>123051.36119562403</v>
      </c>
      <c r="AJ33" s="144" t="e">
        <f t="shared" si="31"/>
        <v>#N/A</v>
      </c>
      <c r="AK33" s="35">
        <f>IF(OR(K33="Yes",Summary!$G$77="EP"),$AI33*M33,AB33)</f>
        <v>70711.417717778007</v>
      </c>
      <c r="AL33" s="38">
        <f>IF(OR(L33="Yes",Summary!$G$77="EP"),$AI33*N33,AC33)</f>
        <v>0</v>
      </c>
      <c r="AM33" s="38">
        <f>IF(OR(M33="Yes",Summary!$G$77="EP"),$AI33*O33,AD33)</f>
        <v>0</v>
      </c>
      <c r="AN33" s="38">
        <f>IF(OR(N33="Yes",Summary!$G$77="EP"),$AI33*P33,AE33)</f>
        <v>12149.208680045676</v>
      </c>
      <c r="AO33" s="38">
        <f>IF(OR(O33="Yes",Summary!$G$77="EP"),$AI33*Q33,AF33)</f>
        <v>10629.52569033018</v>
      </c>
      <c r="AP33" s="38">
        <f>IF(OR(P33="Yes",Summary!$G$77="EP"),$AI33*R33,AG33)</f>
        <v>10396.118867682859</v>
      </c>
      <c r="AQ33" s="156">
        <f>IF(OR(Q33="Yes",Summary!$G$77="EP"),$AI33*S33,AH33)</f>
        <v>19165.090239787314</v>
      </c>
      <c r="AR33" s="158">
        <f t="shared" si="8"/>
        <v>42889.196165329049</v>
      </c>
      <c r="AS33" s="155">
        <f t="shared" si="9"/>
        <v>0</v>
      </c>
      <c r="AT33" s="155">
        <f t="shared" si="10"/>
        <v>0</v>
      </c>
      <c r="AU33" s="155">
        <f t="shared" si="11"/>
        <v>2266.0937981544917</v>
      </c>
      <c r="AV33" s="155">
        <f t="shared" si="12"/>
        <v>4330.8041437134043</v>
      </c>
      <c r="AW33" s="155">
        <f t="shared" si="13"/>
        <v>16011.271935442568</v>
      </c>
      <c r="AX33" s="159">
        <f t="shared" si="14"/>
        <v>6390.9197811749082</v>
      </c>
      <c r="AZ33" s="40">
        <f t="shared" si="15"/>
        <v>101664.91952888944</v>
      </c>
      <c r="BA33" s="173">
        <f t="shared" si="16"/>
        <v>98067.784628676905</v>
      </c>
      <c r="BB33" s="41">
        <f t="shared" si="17"/>
        <v>92599.07326399014</v>
      </c>
      <c r="BC33" s="173">
        <f t="shared" si="18"/>
        <v>97193.669440365484</v>
      </c>
      <c r="BD33" s="41">
        <f t="shared" si="19"/>
        <v>85036.205522641452</v>
      </c>
      <c r="BE33" s="173">
        <f t="shared" si="20"/>
        <v>83168.950941462783</v>
      </c>
      <c r="BF33" s="42">
        <f t="shared" si="21"/>
        <v>153320.72191829848</v>
      </c>
    </row>
    <row r="34" spans="2:58" x14ac:dyDescent="0.25">
      <c r="B34" s="24">
        <v>26</v>
      </c>
      <c r="C34" s="10">
        <f>Cash!B40</f>
        <v>20200501</v>
      </c>
      <c r="D34" s="24">
        <f>Cash!F40</f>
        <v>1.6487000000000001</v>
      </c>
      <c r="E34" s="27">
        <f>Balanced!F40</f>
        <v>2.5034999999999998</v>
      </c>
      <c r="F34" s="27">
        <f>Growth!F40</f>
        <v>2.8370000000000002</v>
      </c>
      <c r="G34" s="27">
        <f>'High Growth 1'!F40</f>
        <v>5.1821999999999999</v>
      </c>
      <c r="H34" s="27">
        <f>'High Growth 2'!F40</f>
        <v>2.4260999999999999</v>
      </c>
      <c r="I34" s="27">
        <f>'High Growth 3'!F40</f>
        <v>0.65810000000000002</v>
      </c>
      <c r="J34" s="43">
        <f>'High Growth 4'!F40</f>
        <v>2.9653</v>
      </c>
      <c r="K34" s="10" t="str">
        <f>Growth!P40</f>
        <v>No</v>
      </c>
      <c r="L34" s="152"/>
      <c r="M34" s="147">
        <f>Summary!$G$56</f>
        <v>0.5</v>
      </c>
      <c r="N34" s="146">
        <f>Summary!$G$57</f>
        <v>0</v>
      </c>
      <c r="O34" s="146">
        <f>Summary!$G$58</f>
        <v>0</v>
      </c>
      <c r="P34" s="146">
        <f>Summary!$G$59</f>
        <v>0.125</v>
      </c>
      <c r="Q34" s="146">
        <f>Summary!$G$60</f>
        <v>0.125</v>
      </c>
      <c r="R34" s="146">
        <f>Summary!$G$61</f>
        <v>0.125</v>
      </c>
      <c r="S34" s="146">
        <f>Summary!$G$62</f>
        <v>0.125</v>
      </c>
      <c r="T34" s="150">
        <f t="shared" si="22"/>
        <v>1</v>
      </c>
      <c r="U34" s="158">
        <f t="shared" si="23"/>
        <v>42889.196165329049</v>
      </c>
      <c r="V34" s="155">
        <f t="shared" si="0"/>
        <v>0</v>
      </c>
      <c r="W34" s="155">
        <f t="shared" si="1"/>
        <v>0</v>
      </c>
      <c r="X34" s="155">
        <f t="shared" si="2"/>
        <v>2266.0937981544917</v>
      </c>
      <c r="Y34" s="155">
        <f t="shared" si="3"/>
        <v>4330.8041437134043</v>
      </c>
      <c r="Z34" s="155">
        <f t="shared" si="4"/>
        <v>16011.271935442566</v>
      </c>
      <c r="AA34" s="159">
        <f t="shared" si="5"/>
        <v>6390.9197811749073</v>
      </c>
      <c r="AB34" s="38">
        <f t="shared" si="24"/>
        <v>70711.417717778007</v>
      </c>
      <c r="AC34" s="35">
        <f t="shared" si="25"/>
        <v>0</v>
      </c>
      <c r="AD34" s="35">
        <f t="shared" si="26"/>
        <v>0</v>
      </c>
      <c r="AE34" s="35">
        <f t="shared" si="27"/>
        <v>11743.351280796207</v>
      </c>
      <c r="AF34" s="35">
        <f t="shared" si="28"/>
        <v>10506.963933063091</v>
      </c>
      <c r="AG34" s="35">
        <f t="shared" si="29"/>
        <v>10537.018060714754</v>
      </c>
      <c r="AH34" s="163">
        <f t="shared" si="30"/>
        <v>18950.994427117952</v>
      </c>
      <c r="AI34" s="144">
        <f t="shared" si="7"/>
        <v>122449.74541947001</v>
      </c>
      <c r="AJ34" s="144" t="e">
        <f t="shared" si="31"/>
        <v>#N/A</v>
      </c>
      <c r="AK34" s="35">
        <f>IF(OR(K34="Yes",Summary!$G$77="EP"),$AI34*M34,AB34)</f>
        <v>70711.417717778007</v>
      </c>
      <c r="AL34" s="38">
        <f>IF(OR(L34="Yes",Summary!$G$77="EP"),$AI34*N34,AC34)</f>
        <v>0</v>
      </c>
      <c r="AM34" s="38">
        <f>IF(OR(M34="Yes",Summary!$G$77="EP"),$AI34*O34,AD34)</f>
        <v>0</v>
      </c>
      <c r="AN34" s="38">
        <f>IF(OR(N34="Yes",Summary!$G$77="EP"),$AI34*P34,AE34)</f>
        <v>11743.351280796207</v>
      </c>
      <c r="AO34" s="38">
        <f>IF(OR(O34="Yes",Summary!$G$77="EP"),$AI34*Q34,AF34)</f>
        <v>10506.963933063091</v>
      </c>
      <c r="AP34" s="38">
        <f>IF(OR(P34="Yes",Summary!$G$77="EP"),$AI34*R34,AG34)</f>
        <v>10537.018060714754</v>
      </c>
      <c r="AQ34" s="156">
        <f>IF(OR(Q34="Yes",Summary!$G$77="EP"),$AI34*S34,AH34)</f>
        <v>18950.994427117952</v>
      </c>
      <c r="AR34" s="158">
        <f t="shared" si="8"/>
        <v>42889.196165329049</v>
      </c>
      <c r="AS34" s="155">
        <f t="shared" si="9"/>
        <v>0</v>
      </c>
      <c r="AT34" s="155">
        <f t="shared" si="10"/>
        <v>0</v>
      </c>
      <c r="AU34" s="155">
        <f t="shared" si="11"/>
        <v>2266.0937981544917</v>
      </c>
      <c r="AV34" s="155">
        <f t="shared" si="12"/>
        <v>4330.8041437134043</v>
      </c>
      <c r="AW34" s="155">
        <f t="shared" si="13"/>
        <v>16011.271935442568</v>
      </c>
      <c r="AX34" s="159">
        <f t="shared" si="14"/>
        <v>6390.9197811749073</v>
      </c>
      <c r="AZ34" s="40">
        <f t="shared" si="15"/>
        <v>101664.91952888944</v>
      </c>
      <c r="BA34" s="173">
        <f t="shared" si="16"/>
        <v>98319.12971762949</v>
      </c>
      <c r="BB34" s="41">
        <f t="shared" si="17"/>
        <v>91928.323774343022</v>
      </c>
      <c r="BC34" s="173">
        <f t="shared" si="18"/>
        <v>93946.810246369729</v>
      </c>
      <c r="BD34" s="41">
        <f t="shared" si="19"/>
        <v>84055.71146450474</v>
      </c>
      <c r="BE34" s="173">
        <f t="shared" si="20"/>
        <v>84296.144485717945</v>
      </c>
      <c r="BF34" s="42">
        <f t="shared" si="21"/>
        <v>151607.95541694359</v>
      </c>
    </row>
    <row r="35" spans="2:58" x14ac:dyDescent="0.25">
      <c r="B35" s="24">
        <v>27</v>
      </c>
      <c r="C35" s="10">
        <f>Cash!B41</f>
        <v>20200430</v>
      </c>
      <c r="D35" s="24">
        <f>Cash!F41</f>
        <v>1.6487000000000001</v>
      </c>
      <c r="E35" s="27">
        <f>Balanced!F41</f>
        <v>2.5464000000000002</v>
      </c>
      <c r="F35" s="27">
        <f>Growth!F41</f>
        <v>2.9575</v>
      </c>
      <c r="G35" s="27">
        <f>'High Growth 1'!F41</f>
        <v>5.6420000000000003</v>
      </c>
      <c r="H35" s="27">
        <f>'High Growth 2'!F41</f>
        <v>2.5884999999999998</v>
      </c>
      <c r="I35" s="27">
        <f>'High Growth 3'!F41</f>
        <v>0.68149999999999999</v>
      </c>
      <c r="J35" s="43">
        <f>'High Growth 4'!F41</f>
        <v>3.0038</v>
      </c>
      <c r="K35" s="10" t="str">
        <f>Growth!P41</f>
        <v>No</v>
      </c>
      <c r="L35" s="152"/>
      <c r="M35" s="147">
        <f>Summary!$G$56</f>
        <v>0.5</v>
      </c>
      <c r="N35" s="146">
        <f>Summary!$G$57</f>
        <v>0</v>
      </c>
      <c r="O35" s="146">
        <f>Summary!$G$58</f>
        <v>0</v>
      </c>
      <c r="P35" s="146">
        <f>Summary!$G$59</f>
        <v>0.125</v>
      </c>
      <c r="Q35" s="146">
        <f>Summary!$G$60</f>
        <v>0.125</v>
      </c>
      <c r="R35" s="146">
        <f>Summary!$G$61</f>
        <v>0.125</v>
      </c>
      <c r="S35" s="146">
        <f>Summary!$G$62</f>
        <v>0.125</v>
      </c>
      <c r="T35" s="150">
        <f t="shared" si="22"/>
        <v>1</v>
      </c>
      <c r="U35" s="158">
        <f t="shared" si="23"/>
        <v>42889.196165329049</v>
      </c>
      <c r="V35" s="155">
        <f t="shared" si="0"/>
        <v>0</v>
      </c>
      <c r="W35" s="155">
        <f t="shared" si="1"/>
        <v>0</v>
      </c>
      <c r="X35" s="155">
        <f t="shared" si="2"/>
        <v>2266.0937981544917</v>
      </c>
      <c r="Y35" s="155">
        <f t="shared" si="3"/>
        <v>4330.8041437134043</v>
      </c>
      <c r="Z35" s="155">
        <f t="shared" si="4"/>
        <v>16011.271935442566</v>
      </c>
      <c r="AA35" s="159">
        <f t="shared" si="5"/>
        <v>6390.9197811749073</v>
      </c>
      <c r="AB35" s="38">
        <f t="shared" si="24"/>
        <v>70711.417717778007</v>
      </c>
      <c r="AC35" s="35">
        <f t="shared" si="25"/>
        <v>0</v>
      </c>
      <c r="AD35" s="35">
        <f t="shared" si="26"/>
        <v>0</v>
      </c>
      <c r="AE35" s="35">
        <f t="shared" si="27"/>
        <v>12785.301209187643</v>
      </c>
      <c r="AF35" s="35">
        <f t="shared" si="28"/>
        <v>11210.286526002146</v>
      </c>
      <c r="AG35" s="35">
        <f t="shared" si="29"/>
        <v>10911.681824004108</v>
      </c>
      <c r="AH35" s="163">
        <f t="shared" si="30"/>
        <v>19197.044838693186</v>
      </c>
      <c r="AI35" s="144">
        <f t="shared" si="7"/>
        <v>124815.73211566509</v>
      </c>
      <c r="AJ35" s="144" t="e">
        <f t="shared" si="31"/>
        <v>#N/A</v>
      </c>
      <c r="AK35" s="35">
        <f>IF(OR(K35="Yes",Summary!$G$77="EP"),$AI35*M35,AB35)</f>
        <v>70711.417717778007</v>
      </c>
      <c r="AL35" s="38">
        <f>IF(OR(L35="Yes",Summary!$G$77="EP"),$AI35*N35,AC35)</f>
        <v>0</v>
      </c>
      <c r="AM35" s="38">
        <f>IF(OR(M35="Yes",Summary!$G$77="EP"),$AI35*O35,AD35)</f>
        <v>0</v>
      </c>
      <c r="AN35" s="38">
        <f>IF(OR(N35="Yes",Summary!$G$77="EP"),$AI35*P35,AE35)</f>
        <v>12785.301209187643</v>
      </c>
      <c r="AO35" s="38">
        <f>IF(OR(O35="Yes",Summary!$G$77="EP"),$AI35*Q35,AF35)</f>
        <v>11210.286526002146</v>
      </c>
      <c r="AP35" s="38">
        <f>IF(OR(P35="Yes",Summary!$G$77="EP"),$AI35*R35,AG35)</f>
        <v>10911.681824004108</v>
      </c>
      <c r="AQ35" s="156">
        <f>IF(OR(Q35="Yes",Summary!$G$77="EP"),$AI35*S35,AH35)</f>
        <v>19197.044838693186</v>
      </c>
      <c r="AR35" s="158">
        <f t="shared" si="8"/>
        <v>42889.196165329049</v>
      </c>
      <c r="AS35" s="155">
        <f t="shared" si="9"/>
        <v>0</v>
      </c>
      <c r="AT35" s="155">
        <f t="shared" si="10"/>
        <v>0</v>
      </c>
      <c r="AU35" s="155">
        <f t="shared" si="11"/>
        <v>2266.0937981544917</v>
      </c>
      <c r="AV35" s="155">
        <f t="shared" si="12"/>
        <v>4330.8041437134043</v>
      </c>
      <c r="AW35" s="155">
        <f t="shared" si="13"/>
        <v>16011.271935442566</v>
      </c>
      <c r="AX35" s="159">
        <f t="shared" si="14"/>
        <v>6390.9197811749073</v>
      </c>
      <c r="AZ35" s="40">
        <f t="shared" si="15"/>
        <v>101664.91952888944</v>
      </c>
      <c r="BA35" s="173">
        <f t="shared" si="16"/>
        <v>100003.92726701489</v>
      </c>
      <c r="BB35" s="41">
        <f t="shared" si="17"/>
        <v>95832.928291370976</v>
      </c>
      <c r="BC35" s="173">
        <f t="shared" si="18"/>
        <v>102282.40967350123</v>
      </c>
      <c r="BD35" s="41">
        <f t="shared" si="19"/>
        <v>89682.292208017185</v>
      </c>
      <c r="BE35" s="173">
        <f t="shared" si="20"/>
        <v>87293.454592032795</v>
      </c>
      <c r="BF35" s="42">
        <f t="shared" si="21"/>
        <v>153576.35870954546</v>
      </c>
    </row>
    <row r="36" spans="2:58" x14ac:dyDescent="0.25">
      <c r="B36" s="24">
        <v>28</v>
      </c>
      <c r="C36" s="10">
        <f>Cash!B42</f>
        <v>20200429</v>
      </c>
      <c r="D36" s="24">
        <f>Cash!F42</f>
        <v>1.6486000000000001</v>
      </c>
      <c r="E36" s="27">
        <f>Balanced!F42</f>
        <v>2.5413999999999999</v>
      </c>
      <c r="F36" s="27">
        <f>Growth!F42</f>
        <v>2.8904999999999998</v>
      </c>
      <c r="G36" s="27">
        <f>'High Growth 1'!F42</f>
        <v>5.4646999999999997</v>
      </c>
      <c r="H36" s="27">
        <f>'High Growth 2'!F42</f>
        <v>2.5184000000000002</v>
      </c>
      <c r="I36" s="27">
        <f>'High Growth 3'!F42</f>
        <v>0.68930000000000002</v>
      </c>
      <c r="J36" s="43">
        <f>'High Growth 4'!F42</f>
        <v>3.016</v>
      </c>
      <c r="K36" s="10" t="str">
        <f>Growth!P42</f>
        <v>No</v>
      </c>
      <c r="L36" s="152"/>
      <c r="M36" s="147">
        <f>Summary!$G$56</f>
        <v>0.5</v>
      </c>
      <c r="N36" s="146">
        <f>Summary!$G$57</f>
        <v>0</v>
      </c>
      <c r="O36" s="146">
        <f>Summary!$G$58</f>
        <v>0</v>
      </c>
      <c r="P36" s="146">
        <f>Summary!$G$59</f>
        <v>0.125</v>
      </c>
      <c r="Q36" s="146">
        <f>Summary!$G$60</f>
        <v>0.125</v>
      </c>
      <c r="R36" s="146">
        <f>Summary!$G$61</f>
        <v>0.125</v>
      </c>
      <c r="S36" s="146">
        <f>Summary!$G$62</f>
        <v>0.125</v>
      </c>
      <c r="T36" s="150">
        <f t="shared" si="22"/>
        <v>1</v>
      </c>
      <c r="U36" s="158">
        <f t="shared" si="23"/>
        <v>42889.196165329049</v>
      </c>
      <c r="V36" s="155">
        <f t="shared" si="0"/>
        <v>0</v>
      </c>
      <c r="W36" s="155">
        <f t="shared" si="1"/>
        <v>0</v>
      </c>
      <c r="X36" s="155">
        <f t="shared" si="2"/>
        <v>2266.0937981544917</v>
      </c>
      <c r="Y36" s="155">
        <f t="shared" si="3"/>
        <v>4330.8041437134043</v>
      </c>
      <c r="Z36" s="155">
        <f t="shared" si="4"/>
        <v>16011.271935442566</v>
      </c>
      <c r="AA36" s="159">
        <f t="shared" si="5"/>
        <v>6390.9197811749073</v>
      </c>
      <c r="AB36" s="38">
        <f t="shared" si="24"/>
        <v>70707.128798161473</v>
      </c>
      <c r="AC36" s="35">
        <f t="shared" si="25"/>
        <v>0</v>
      </c>
      <c r="AD36" s="35">
        <f t="shared" si="26"/>
        <v>0</v>
      </c>
      <c r="AE36" s="35">
        <f t="shared" si="27"/>
        <v>12383.52277877485</v>
      </c>
      <c r="AF36" s="35">
        <f t="shared" si="28"/>
        <v>10906.697155527838</v>
      </c>
      <c r="AG36" s="35">
        <f t="shared" si="29"/>
        <v>11036.569745100562</v>
      </c>
      <c r="AH36" s="163">
        <f t="shared" si="30"/>
        <v>19275.014060023521</v>
      </c>
      <c r="AI36" s="144">
        <f t="shared" si="7"/>
        <v>124308.93253758825</v>
      </c>
      <c r="AJ36" s="144" t="e">
        <f t="shared" si="31"/>
        <v>#N/A</v>
      </c>
      <c r="AK36" s="35">
        <f>IF(OR(K36="Yes",Summary!$G$77="EP"),$AI36*M36,AB36)</f>
        <v>70707.128798161473</v>
      </c>
      <c r="AL36" s="38">
        <f>IF(OR(L36="Yes",Summary!$G$77="EP"),$AI36*N36,AC36)</f>
        <v>0</v>
      </c>
      <c r="AM36" s="38">
        <f>IF(OR(M36="Yes",Summary!$G$77="EP"),$AI36*O36,AD36)</f>
        <v>0</v>
      </c>
      <c r="AN36" s="38">
        <f>IF(OR(N36="Yes",Summary!$G$77="EP"),$AI36*P36,AE36)</f>
        <v>12383.52277877485</v>
      </c>
      <c r="AO36" s="38">
        <f>IF(OR(O36="Yes",Summary!$G$77="EP"),$AI36*Q36,AF36)</f>
        <v>10906.697155527838</v>
      </c>
      <c r="AP36" s="38">
        <f>IF(OR(P36="Yes",Summary!$G$77="EP"),$AI36*R36,AG36)</f>
        <v>11036.569745100562</v>
      </c>
      <c r="AQ36" s="156">
        <f>IF(OR(Q36="Yes",Summary!$G$77="EP"),$AI36*S36,AH36)</f>
        <v>19275.014060023521</v>
      </c>
      <c r="AR36" s="158">
        <f t="shared" si="8"/>
        <v>42889.196165329049</v>
      </c>
      <c r="AS36" s="155">
        <f t="shared" si="9"/>
        <v>0</v>
      </c>
      <c r="AT36" s="155">
        <f t="shared" si="10"/>
        <v>0</v>
      </c>
      <c r="AU36" s="155">
        <f t="shared" si="11"/>
        <v>2266.0937981544917</v>
      </c>
      <c r="AV36" s="155">
        <f t="shared" si="12"/>
        <v>4330.8041437134043</v>
      </c>
      <c r="AW36" s="155">
        <f t="shared" si="13"/>
        <v>16011.271935442566</v>
      </c>
      <c r="AX36" s="159">
        <f t="shared" si="14"/>
        <v>6390.9197811749073</v>
      </c>
      <c r="AZ36" s="40">
        <f t="shared" si="15"/>
        <v>101658.75316026392</v>
      </c>
      <c r="BA36" s="173">
        <f t="shared" si="16"/>
        <v>99807.563916270665</v>
      </c>
      <c r="BB36" s="41">
        <f t="shared" si="17"/>
        <v>93661.90337318946</v>
      </c>
      <c r="BC36" s="173">
        <f t="shared" si="18"/>
        <v>99068.182230198872</v>
      </c>
      <c r="BD36" s="41">
        <f t="shared" si="19"/>
        <v>87253.577244222717</v>
      </c>
      <c r="BE36" s="173">
        <f t="shared" si="20"/>
        <v>88292.557960804406</v>
      </c>
      <c r="BF36" s="42">
        <f t="shared" si="21"/>
        <v>154200.11248018814</v>
      </c>
    </row>
    <row r="37" spans="2:58" x14ac:dyDescent="0.25">
      <c r="B37" s="24">
        <v>29</v>
      </c>
      <c r="C37" s="10">
        <f>Cash!B43</f>
        <v>20200428</v>
      </c>
      <c r="D37" s="24">
        <f>Cash!F43</f>
        <v>1.6486000000000001</v>
      </c>
      <c r="E37" s="27">
        <f>Balanced!F43</f>
        <v>2.5118</v>
      </c>
      <c r="F37" s="27">
        <f>Growth!F43</f>
        <v>2.8451</v>
      </c>
      <c r="G37" s="27">
        <f>'High Growth 1'!F43</f>
        <v>5.3680000000000003</v>
      </c>
      <c r="H37" s="27">
        <f>'High Growth 2'!F43</f>
        <v>2.4651000000000001</v>
      </c>
      <c r="I37" s="27">
        <f>'High Growth 3'!F43</f>
        <v>0.6754</v>
      </c>
      <c r="J37" s="43">
        <f>'High Growth 4'!F43</f>
        <v>2.9607999999999999</v>
      </c>
      <c r="K37" s="10" t="str">
        <f>Growth!P43</f>
        <v>No</v>
      </c>
      <c r="L37" s="152"/>
      <c r="M37" s="147">
        <f>Summary!$G$56</f>
        <v>0.5</v>
      </c>
      <c r="N37" s="146">
        <f>Summary!$G$57</f>
        <v>0</v>
      </c>
      <c r="O37" s="146">
        <f>Summary!$G$58</f>
        <v>0</v>
      </c>
      <c r="P37" s="146">
        <f>Summary!$G$59</f>
        <v>0.125</v>
      </c>
      <c r="Q37" s="146">
        <f>Summary!$G$60</f>
        <v>0.125</v>
      </c>
      <c r="R37" s="146">
        <f>Summary!$G$61</f>
        <v>0.125</v>
      </c>
      <c r="S37" s="146">
        <f>Summary!$G$62</f>
        <v>0.125</v>
      </c>
      <c r="T37" s="150">
        <f t="shared" si="22"/>
        <v>1</v>
      </c>
      <c r="U37" s="158">
        <f t="shared" si="23"/>
        <v>42889.196165329049</v>
      </c>
      <c r="V37" s="155">
        <f t="shared" si="0"/>
        <v>0</v>
      </c>
      <c r="W37" s="155">
        <f t="shared" si="1"/>
        <v>0</v>
      </c>
      <c r="X37" s="155">
        <f t="shared" si="2"/>
        <v>2266.0937981544917</v>
      </c>
      <c r="Y37" s="155">
        <f t="shared" si="3"/>
        <v>4330.8041437134043</v>
      </c>
      <c r="Z37" s="155">
        <f t="shared" si="4"/>
        <v>16011.271935442564</v>
      </c>
      <c r="AA37" s="159">
        <f t="shared" si="5"/>
        <v>6390.9197811749063</v>
      </c>
      <c r="AB37" s="38">
        <f t="shared" si="24"/>
        <v>70707.128798161473</v>
      </c>
      <c r="AC37" s="35">
        <f t="shared" si="25"/>
        <v>0</v>
      </c>
      <c r="AD37" s="35">
        <f t="shared" si="26"/>
        <v>0</v>
      </c>
      <c r="AE37" s="35">
        <f t="shared" si="27"/>
        <v>12164.391508493312</v>
      </c>
      <c r="AF37" s="35">
        <f t="shared" si="28"/>
        <v>10675.865294667914</v>
      </c>
      <c r="AG37" s="35">
        <f t="shared" si="29"/>
        <v>10814.013065197909</v>
      </c>
      <c r="AH37" s="163">
        <f t="shared" si="30"/>
        <v>18922.235288102664</v>
      </c>
      <c r="AI37" s="144">
        <f t="shared" si="7"/>
        <v>123283.63395462326</v>
      </c>
      <c r="AJ37" s="144" t="e">
        <f t="shared" si="31"/>
        <v>#N/A</v>
      </c>
      <c r="AK37" s="35">
        <f>IF(OR(K37="Yes",Summary!$G$77="EP"),$AI37*M37,AB37)</f>
        <v>70707.128798161473</v>
      </c>
      <c r="AL37" s="38">
        <f>IF(OR(L37="Yes",Summary!$G$77="EP"),$AI37*N37,AC37)</f>
        <v>0</v>
      </c>
      <c r="AM37" s="38">
        <f>IF(OR(M37="Yes",Summary!$G$77="EP"),$AI37*O37,AD37)</f>
        <v>0</v>
      </c>
      <c r="AN37" s="38">
        <f>IF(OR(N37="Yes",Summary!$G$77="EP"),$AI37*P37,AE37)</f>
        <v>12164.391508493312</v>
      </c>
      <c r="AO37" s="38">
        <f>IF(OR(O37="Yes",Summary!$G$77="EP"),$AI37*Q37,AF37)</f>
        <v>10675.865294667914</v>
      </c>
      <c r="AP37" s="38">
        <f>IF(OR(P37="Yes",Summary!$G$77="EP"),$AI37*R37,AG37)</f>
        <v>10814.013065197909</v>
      </c>
      <c r="AQ37" s="156">
        <f>IF(OR(Q37="Yes",Summary!$G$77="EP"),$AI37*S37,AH37)</f>
        <v>18922.235288102664</v>
      </c>
      <c r="AR37" s="158">
        <f t="shared" si="8"/>
        <v>42889.196165329049</v>
      </c>
      <c r="AS37" s="155">
        <f t="shared" si="9"/>
        <v>0</v>
      </c>
      <c r="AT37" s="155">
        <f t="shared" si="10"/>
        <v>0</v>
      </c>
      <c r="AU37" s="155">
        <f t="shared" si="11"/>
        <v>2266.0937981544917</v>
      </c>
      <c r="AV37" s="155">
        <f t="shared" si="12"/>
        <v>4330.8041437134043</v>
      </c>
      <c r="AW37" s="155">
        <f t="shared" si="13"/>
        <v>16011.271935442566</v>
      </c>
      <c r="AX37" s="159">
        <f t="shared" si="14"/>
        <v>6390.9197811749073</v>
      </c>
      <c r="AZ37" s="40">
        <f t="shared" si="15"/>
        <v>101658.75316026392</v>
      </c>
      <c r="BA37" s="173">
        <f t="shared" si="16"/>
        <v>98645.092879864897</v>
      </c>
      <c r="BB37" s="41">
        <f t="shared" si="17"/>
        <v>92190.790965944063</v>
      </c>
      <c r="BC37" s="173">
        <f t="shared" si="18"/>
        <v>97315.132067946572</v>
      </c>
      <c r="BD37" s="41">
        <f t="shared" si="19"/>
        <v>85406.922357343326</v>
      </c>
      <c r="BE37" s="173">
        <f t="shared" si="20"/>
        <v>86512.104521583198</v>
      </c>
      <c r="BF37" s="42">
        <f t="shared" si="21"/>
        <v>151377.88230482131</v>
      </c>
    </row>
    <row r="38" spans="2:58" x14ac:dyDescent="0.25">
      <c r="B38" s="24">
        <v>30</v>
      </c>
      <c r="C38" s="10">
        <f>Cash!B44</f>
        <v>20200427</v>
      </c>
      <c r="D38" s="24">
        <f>Cash!F44</f>
        <v>1.6486000000000001</v>
      </c>
      <c r="E38" s="27">
        <f>Balanced!F44</f>
        <v>2.5030999999999999</v>
      </c>
      <c r="F38" s="27">
        <f>Growth!F44</f>
        <v>2.8445</v>
      </c>
      <c r="G38" s="27">
        <f>'High Growth 1'!F44</f>
        <v>5.3898000000000001</v>
      </c>
      <c r="H38" s="27">
        <f>'High Growth 2'!F44</f>
        <v>2.4803999999999999</v>
      </c>
      <c r="I38" s="27">
        <f>'High Growth 3'!F44</f>
        <v>0.6714</v>
      </c>
      <c r="J38" s="43">
        <f>'High Growth 4'!F44</f>
        <v>3.0125999999999999</v>
      </c>
      <c r="K38" s="10" t="str">
        <f>Growth!P44</f>
        <v>No</v>
      </c>
      <c r="L38" s="152"/>
      <c r="M38" s="147">
        <f>Summary!$G$56</f>
        <v>0.5</v>
      </c>
      <c r="N38" s="146">
        <f>Summary!$G$57</f>
        <v>0</v>
      </c>
      <c r="O38" s="146">
        <f>Summary!$G$58</f>
        <v>0</v>
      </c>
      <c r="P38" s="146">
        <f>Summary!$G$59</f>
        <v>0.125</v>
      </c>
      <c r="Q38" s="146">
        <f>Summary!$G$60</f>
        <v>0.125</v>
      </c>
      <c r="R38" s="146">
        <f>Summary!$G$61</f>
        <v>0.125</v>
      </c>
      <c r="S38" s="146">
        <f>Summary!$G$62</f>
        <v>0.125</v>
      </c>
      <c r="T38" s="150">
        <f t="shared" si="22"/>
        <v>1</v>
      </c>
      <c r="U38" s="158">
        <f t="shared" si="23"/>
        <v>42889.196165329049</v>
      </c>
      <c r="V38" s="155">
        <f t="shared" si="0"/>
        <v>0</v>
      </c>
      <c r="W38" s="155">
        <f t="shared" si="1"/>
        <v>0</v>
      </c>
      <c r="X38" s="155">
        <f t="shared" si="2"/>
        <v>2266.0937981544917</v>
      </c>
      <c r="Y38" s="155">
        <f t="shared" si="3"/>
        <v>4330.8041437134043</v>
      </c>
      <c r="Z38" s="155">
        <f t="shared" si="4"/>
        <v>16011.271935442563</v>
      </c>
      <c r="AA38" s="159">
        <f t="shared" si="5"/>
        <v>6390.9197811749054</v>
      </c>
      <c r="AB38" s="38">
        <f t="shared" si="24"/>
        <v>70707.128798161473</v>
      </c>
      <c r="AC38" s="35">
        <f t="shared" si="25"/>
        <v>0</v>
      </c>
      <c r="AD38" s="35">
        <f t="shared" si="26"/>
        <v>0</v>
      </c>
      <c r="AE38" s="35">
        <f t="shared" si="27"/>
        <v>12213.79235329308</v>
      </c>
      <c r="AF38" s="35">
        <f t="shared" si="28"/>
        <v>10742.126598066729</v>
      </c>
      <c r="AG38" s="35">
        <f t="shared" si="29"/>
        <v>10749.967977456137</v>
      </c>
      <c r="AH38" s="163">
        <f t="shared" si="30"/>
        <v>19253.284932767521</v>
      </c>
      <c r="AI38" s="144">
        <f t="shared" si="7"/>
        <v>123666.30065974494</v>
      </c>
      <c r="AJ38" s="144" t="e">
        <f t="shared" si="31"/>
        <v>#N/A</v>
      </c>
      <c r="AK38" s="35">
        <f>IF(OR(K38="Yes",Summary!$G$77="EP"),$AI38*M38,AB38)</f>
        <v>70707.128798161473</v>
      </c>
      <c r="AL38" s="38">
        <f>IF(OR(L38="Yes",Summary!$G$77="EP"),$AI38*N38,AC38)</f>
        <v>0</v>
      </c>
      <c r="AM38" s="38">
        <f>IF(OR(M38="Yes",Summary!$G$77="EP"),$AI38*O38,AD38)</f>
        <v>0</v>
      </c>
      <c r="AN38" s="38">
        <f>IF(OR(N38="Yes",Summary!$G$77="EP"),$AI38*P38,AE38)</f>
        <v>12213.79235329308</v>
      </c>
      <c r="AO38" s="38">
        <f>IF(OR(O38="Yes",Summary!$G$77="EP"),$AI38*Q38,AF38)</f>
        <v>10742.126598066729</v>
      </c>
      <c r="AP38" s="38">
        <f>IF(OR(P38="Yes",Summary!$G$77="EP"),$AI38*R38,AG38)</f>
        <v>10749.967977456137</v>
      </c>
      <c r="AQ38" s="156">
        <f>IF(OR(Q38="Yes",Summary!$G$77="EP"),$AI38*S38,AH38)</f>
        <v>19253.284932767521</v>
      </c>
      <c r="AR38" s="158">
        <f t="shared" si="8"/>
        <v>42889.196165329049</v>
      </c>
      <c r="AS38" s="155">
        <f t="shared" si="9"/>
        <v>0</v>
      </c>
      <c r="AT38" s="155">
        <f t="shared" si="10"/>
        <v>0</v>
      </c>
      <c r="AU38" s="155">
        <f t="shared" si="11"/>
        <v>2266.0937981544917</v>
      </c>
      <c r="AV38" s="155">
        <f t="shared" si="12"/>
        <v>4330.8041437134043</v>
      </c>
      <c r="AW38" s="155">
        <f t="shared" si="13"/>
        <v>16011.271935442564</v>
      </c>
      <c r="AX38" s="159">
        <f t="shared" si="14"/>
        <v>6390.9197811749063</v>
      </c>
      <c r="AZ38" s="40">
        <f t="shared" si="15"/>
        <v>101658.75316026392</v>
      </c>
      <c r="BA38" s="173">
        <f t="shared" si="16"/>
        <v>98303.420649569962</v>
      </c>
      <c r="BB38" s="41">
        <f t="shared" si="17"/>
        <v>92171.348951751395</v>
      </c>
      <c r="BC38" s="173">
        <f t="shared" si="18"/>
        <v>97710.338826344712</v>
      </c>
      <c r="BD38" s="41">
        <f t="shared" si="19"/>
        <v>85937.012784533843</v>
      </c>
      <c r="BE38" s="173">
        <f t="shared" si="20"/>
        <v>85999.74381964904</v>
      </c>
      <c r="BF38" s="42">
        <f t="shared" si="21"/>
        <v>154026.27946214017</v>
      </c>
    </row>
    <row r="39" spans="2:58" x14ac:dyDescent="0.25">
      <c r="B39" s="24">
        <v>31</v>
      </c>
      <c r="C39" s="10">
        <f>Cash!B45</f>
        <v>20200424</v>
      </c>
      <c r="D39" s="24">
        <f>Cash!F45</f>
        <v>1.6486000000000001</v>
      </c>
      <c r="E39" s="27">
        <f>Balanced!F45</f>
        <v>2.4807999999999999</v>
      </c>
      <c r="F39" s="27">
        <f>Growth!F45</f>
        <v>2.8096000000000001</v>
      </c>
      <c r="G39" s="27">
        <f>'High Growth 1'!F45</f>
        <v>5.2202000000000002</v>
      </c>
      <c r="H39" s="27">
        <f>'High Growth 2'!F45</f>
        <v>2.4167000000000001</v>
      </c>
      <c r="I39" s="27">
        <f>'High Growth 3'!F45</f>
        <v>0.64559999999999995</v>
      </c>
      <c r="J39" s="43">
        <f>'High Growth 4'!F45</f>
        <v>3.0024000000000002</v>
      </c>
      <c r="K39" s="10" t="str">
        <f>Growth!P45</f>
        <v>No</v>
      </c>
      <c r="L39" s="152"/>
      <c r="M39" s="147">
        <f>Summary!$G$56</f>
        <v>0.5</v>
      </c>
      <c r="N39" s="146">
        <f>Summary!$G$57</f>
        <v>0</v>
      </c>
      <c r="O39" s="146">
        <f>Summary!$G$58</f>
        <v>0</v>
      </c>
      <c r="P39" s="146">
        <f>Summary!$G$59</f>
        <v>0.125</v>
      </c>
      <c r="Q39" s="146">
        <f>Summary!$G$60</f>
        <v>0.125</v>
      </c>
      <c r="R39" s="146">
        <f>Summary!$G$61</f>
        <v>0.125</v>
      </c>
      <c r="S39" s="146">
        <f>Summary!$G$62</f>
        <v>0.125</v>
      </c>
      <c r="T39" s="150">
        <f t="shared" si="22"/>
        <v>1</v>
      </c>
      <c r="U39" s="158">
        <f t="shared" si="23"/>
        <v>42889.196165329049</v>
      </c>
      <c r="V39" s="155">
        <f t="shared" si="0"/>
        <v>0</v>
      </c>
      <c r="W39" s="155">
        <f t="shared" si="1"/>
        <v>0</v>
      </c>
      <c r="X39" s="155">
        <f t="shared" si="2"/>
        <v>2266.0937981544917</v>
      </c>
      <c r="Y39" s="155">
        <f t="shared" si="3"/>
        <v>4330.8041437134043</v>
      </c>
      <c r="Z39" s="155">
        <f t="shared" si="4"/>
        <v>16011.271935442563</v>
      </c>
      <c r="AA39" s="159">
        <f t="shared" si="5"/>
        <v>6390.9197811749054</v>
      </c>
      <c r="AB39" s="38">
        <f t="shared" si="24"/>
        <v>70707.128798161473</v>
      </c>
      <c r="AC39" s="35">
        <f t="shared" si="25"/>
        <v>0</v>
      </c>
      <c r="AD39" s="35">
        <f t="shared" si="26"/>
        <v>0</v>
      </c>
      <c r="AE39" s="35">
        <f t="shared" si="27"/>
        <v>11829.462845126078</v>
      </c>
      <c r="AF39" s="35">
        <f t="shared" si="28"/>
        <v>10466.254374112184</v>
      </c>
      <c r="AG39" s="35">
        <f t="shared" si="29"/>
        <v>10336.877161521717</v>
      </c>
      <c r="AH39" s="163">
        <f t="shared" si="30"/>
        <v>19188.097550999537</v>
      </c>
      <c r="AI39" s="144">
        <f t="shared" si="7"/>
        <v>122527.82072992099</v>
      </c>
      <c r="AJ39" s="144" t="e">
        <f t="shared" si="31"/>
        <v>#N/A</v>
      </c>
      <c r="AK39" s="35">
        <f>IF(OR(K39="Yes",Summary!$G$77="EP"),$AI39*M39,AB39)</f>
        <v>70707.128798161473</v>
      </c>
      <c r="AL39" s="38">
        <f>IF(OR(L39="Yes",Summary!$G$77="EP"),$AI39*N39,AC39)</f>
        <v>0</v>
      </c>
      <c r="AM39" s="38">
        <f>IF(OR(M39="Yes",Summary!$G$77="EP"),$AI39*O39,AD39)</f>
        <v>0</v>
      </c>
      <c r="AN39" s="38">
        <f>IF(OR(N39="Yes",Summary!$G$77="EP"),$AI39*P39,AE39)</f>
        <v>11829.462845126078</v>
      </c>
      <c r="AO39" s="38">
        <f>IF(OR(O39="Yes",Summary!$G$77="EP"),$AI39*Q39,AF39)</f>
        <v>10466.254374112184</v>
      </c>
      <c r="AP39" s="38">
        <f>IF(OR(P39="Yes",Summary!$G$77="EP"),$AI39*R39,AG39)</f>
        <v>10336.877161521717</v>
      </c>
      <c r="AQ39" s="156">
        <f>IF(OR(Q39="Yes",Summary!$G$77="EP"),$AI39*S39,AH39)</f>
        <v>19188.097550999537</v>
      </c>
      <c r="AR39" s="158">
        <f t="shared" si="8"/>
        <v>42889.196165329049</v>
      </c>
      <c r="AS39" s="155">
        <f t="shared" si="9"/>
        <v>0</v>
      </c>
      <c r="AT39" s="155">
        <f t="shared" si="10"/>
        <v>0</v>
      </c>
      <c r="AU39" s="155">
        <f t="shared" si="11"/>
        <v>2266.0937981544917</v>
      </c>
      <c r="AV39" s="155">
        <f t="shared" si="12"/>
        <v>4330.8041437134043</v>
      </c>
      <c r="AW39" s="155">
        <f t="shared" si="13"/>
        <v>16011.271935442563</v>
      </c>
      <c r="AX39" s="159">
        <f t="shared" si="14"/>
        <v>6390.9197811749054</v>
      </c>
      <c r="AZ39" s="40">
        <f t="shared" si="15"/>
        <v>101658.75316026392</v>
      </c>
      <c r="BA39" s="173">
        <f t="shared" si="16"/>
        <v>97427.640105250757</v>
      </c>
      <c r="BB39" s="41">
        <f t="shared" si="17"/>
        <v>91040.471792877739</v>
      </c>
      <c r="BC39" s="173">
        <f t="shared" si="18"/>
        <v>94635.702761008695</v>
      </c>
      <c r="BD39" s="41">
        <f t="shared" si="19"/>
        <v>83730.03499289749</v>
      </c>
      <c r="BE39" s="173">
        <f t="shared" si="20"/>
        <v>82695.017292173681</v>
      </c>
      <c r="BF39" s="42">
        <f t="shared" si="21"/>
        <v>153504.78040799632</v>
      </c>
    </row>
    <row r="40" spans="2:58" x14ac:dyDescent="0.25">
      <c r="B40" s="24">
        <v>32</v>
      </c>
      <c r="C40" s="10">
        <f>Cash!B46</f>
        <v>20200423</v>
      </c>
      <c r="D40" s="24">
        <f>Cash!F46</f>
        <v>1.6486000000000001</v>
      </c>
      <c r="E40" s="27">
        <f>Balanced!F46</f>
        <v>2.4769999999999999</v>
      </c>
      <c r="F40" s="27">
        <f>Growth!F46</f>
        <v>2.7984</v>
      </c>
      <c r="G40" s="27">
        <f>'High Growth 1'!F46</f>
        <v>5.1862000000000004</v>
      </c>
      <c r="H40" s="27">
        <f>'High Growth 2'!F46</f>
        <v>2.4026000000000001</v>
      </c>
      <c r="I40" s="27">
        <f>'High Growth 3'!F46</f>
        <v>0.64270000000000005</v>
      </c>
      <c r="J40" s="43">
        <f>'High Growth 4'!F46</f>
        <v>2.9864000000000002</v>
      </c>
      <c r="K40" s="10" t="str">
        <f>Growth!P46</f>
        <v>No</v>
      </c>
      <c r="L40" s="152"/>
      <c r="M40" s="147">
        <f>Summary!$G$56</f>
        <v>0.5</v>
      </c>
      <c r="N40" s="146">
        <f>Summary!$G$57</f>
        <v>0</v>
      </c>
      <c r="O40" s="146">
        <f>Summary!$G$58</f>
        <v>0</v>
      </c>
      <c r="P40" s="146">
        <f>Summary!$G$59</f>
        <v>0.125</v>
      </c>
      <c r="Q40" s="146">
        <f>Summary!$G$60</f>
        <v>0.125</v>
      </c>
      <c r="R40" s="146">
        <f>Summary!$G$61</f>
        <v>0.125</v>
      </c>
      <c r="S40" s="146">
        <f>Summary!$G$62</f>
        <v>0.125</v>
      </c>
      <c r="T40" s="150">
        <f t="shared" si="22"/>
        <v>1</v>
      </c>
      <c r="U40" s="158">
        <f t="shared" si="23"/>
        <v>42889.196165329049</v>
      </c>
      <c r="V40" s="155">
        <f t="shared" si="0"/>
        <v>0</v>
      </c>
      <c r="W40" s="155">
        <f t="shared" si="1"/>
        <v>0</v>
      </c>
      <c r="X40" s="155">
        <f t="shared" si="2"/>
        <v>2266.0937981544917</v>
      </c>
      <c r="Y40" s="155">
        <f t="shared" si="3"/>
        <v>4330.8041437134043</v>
      </c>
      <c r="Z40" s="155">
        <f t="shared" si="4"/>
        <v>16011.271935442561</v>
      </c>
      <c r="AA40" s="159">
        <f t="shared" si="5"/>
        <v>6390.9197811749054</v>
      </c>
      <c r="AB40" s="38">
        <f t="shared" si="24"/>
        <v>70707.128798161473</v>
      </c>
      <c r="AC40" s="35">
        <f t="shared" si="25"/>
        <v>0</v>
      </c>
      <c r="AD40" s="35">
        <f t="shared" si="26"/>
        <v>0</v>
      </c>
      <c r="AE40" s="35">
        <f t="shared" si="27"/>
        <v>11752.415655988825</v>
      </c>
      <c r="AF40" s="35">
        <f t="shared" si="28"/>
        <v>10405.190035685826</v>
      </c>
      <c r="AG40" s="35">
        <f t="shared" si="29"/>
        <v>10290.444472908935</v>
      </c>
      <c r="AH40" s="163">
        <f t="shared" si="30"/>
        <v>19085.842834500738</v>
      </c>
      <c r="AI40" s="144">
        <f t="shared" si="7"/>
        <v>122241.02179724579</v>
      </c>
      <c r="AJ40" s="144" t="e">
        <f t="shared" si="31"/>
        <v>#N/A</v>
      </c>
      <c r="AK40" s="35">
        <f>IF(OR(K40="Yes",Summary!$G$77="EP"),$AI40*M40,AB40)</f>
        <v>70707.128798161473</v>
      </c>
      <c r="AL40" s="38">
        <f>IF(OR(L40="Yes",Summary!$G$77="EP"),$AI40*N40,AC40)</f>
        <v>0</v>
      </c>
      <c r="AM40" s="38">
        <f>IF(OR(M40="Yes",Summary!$G$77="EP"),$AI40*O40,AD40)</f>
        <v>0</v>
      </c>
      <c r="AN40" s="38">
        <f>IF(OR(N40="Yes",Summary!$G$77="EP"),$AI40*P40,AE40)</f>
        <v>11752.415655988825</v>
      </c>
      <c r="AO40" s="38">
        <f>IF(OR(O40="Yes",Summary!$G$77="EP"),$AI40*Q40,AF40)</f>
        <v>10405.190035685826</v>
      </c>
      <c r="AP40" s="38">
        <f>IF(OR(P40="Yes",Summary!$G$77="EP"),$AI40*R40,AG40)</f>
        <v>10290.444472908935</v>
      </c>
      <c r="AQ40" s="156">
        <f>IF(OR(Q40="Yes",Summary!$G$77="EP"),$AI40*S40,AH40)</f>
        <v>19085.842834500738</v>
      </c>
      <c r="AR40" s="158">
        <f t="shared" si="8"/>
        <v>42889.196165329049</v>
      </c>
      <c r="AS40" s="155">
        <f t="shared" si="9"/>
        <v>0</v>
      </c>
      <c r="AT40" s="155">
        <f t="shared" si="10"/>
        <v>0</v>
      </c>
      <c r="AU40" s="155">
        <f t="shared" si="11"/>
        <v>2266.0937981544917</v>
      </c>
      <c r="AV40" s="155">
        <f t="shared" si="12"/>
        <v>4330.8041437134043</v>
      </c>
      <c r="AW40" s="155">
        <f t="shared" si="13"/>
        <v>16011.271935442563</v>
      </c>
      <c r="AX40" s="159">
        <f t="shared" si="14"/>
        <v>6390.9197811749054</v>
      </c>
      <c r="AZ40" s="40">
        <f t="shared" si="15"/>
        <v>101658.75316026392</v>
      </c>
      <c r="BA40" s="173">
        <f t="shared" si="16"/>
        <v>97278.403958685143</v>
      </c>
      <c r="BB40" s="41">
        <f t="shared" si="17"/>
        <v>90677.554194614553</v>
      </c>
      <c r="BC40" s="173">
        <f t="shared" si="18"/>
        <v>94019.325247910674</v>
      </c>
      <c r="BD40" s="41">
        <f t="shared" si="19"/>
        <v>83241.520285486622</v>
      </c>
      <c r="BE40" s="173">
        <f t="shared" si="20"/>
        <v>82323.555783271426</v>
      </c>
      <c r="BF40" s="42">
        <f t="shared" si="21"/>
        <v>152686.74267600593</v>
      </c>
    </row>
    <row r="41" spans="2:58" x14ac:dyDescent="0.25">
      <c r="B41" s="24">
        <v>33</v>
      </c>
      <c r="C41" s="10">
        <f>Cash!B47</f>
        <v>20200422</v>
      </c>
      <c r="D41" s="24">
        <f>Cash!F47</f>
        <v>1.6486000000000001</v>
      </c>
      <c r="E41" s="27">
        <f>Balanced!F47</f>
        <v>2.4773000000000001</v>
      </c>
      <c r="F41" s="27">
        <f>Growth!F47</f>
        <v>2.8003</v>
      </c>
      <c r="G41" s="27">
        <f>'High Growth 1'!F47</f>
        <v>5.1631999999999998</v>
      </c>
      <c r="H41" s="27">
        <f>'High Growth 2'!F47</f>
        <v>2.4137</v>
      </c>
      <c r="I41" s="27">
        <f>'High Growth 3'!F47</f>
        <v>0.64200000000000002</v>
      </c>
      <c r="J41" s="43">
        <f>'High Growth 4'!F47</f>
        <v>3.0261999999999998</v>
      </c>
      <c r="K41" s="10" t="str">
        <f>Growth!P47</f>
        <v>No</v>
      </c>
      <c r="L41" s="152"/>
      <c r="M41" s="147">
        <f>Summary!$G$56</f>
        <v>0.5</v>
      </c>
      <c r="N41" s="146">
        <f>Summary!$G$57</f>
        <v>0</v>
      </c>
      <c r="O41" s="146">
        <f>Summary!$G$58</f>
        <v>0</v>
      </c>
      <c r="P41" s="146">
        <f>Summary!$G$59</f>
        <v>0.125</v>
      </c>
      <c r="Q41" s="146">
        <f>Summary!$G$60</f>
        <v>0.125</v>
      </c>
      <c r="R41" s="146">
        <f>Summary!$G$61</f>
        <v>0.125</v>
      </c>
      <c r="S41" s="146">
        <f>Summary!$G$62</f>
        <v>0.125</v>
      </c>
      <c r="T41" s="150">
        <f t="shared" si="22"/>
        <v>1</v>
      </c>
      <c r="U41" s="158">
        <f t="shared" si="23"/>
        <v>42889.196165329049</v>
      </c>
      <c r="V41" s="155">
        <f t="shared" si="0"/>
        <v>0</v>
      </c>
      <c r="W41" s="155">
        <f t="shared" si="1"/>
        <v>0</v>
      </c>
      <c r="X41" s="155">
        <f t="shared" si="2"/>
        <v>2266.0937981544917</v>
      </c>
      <c r="Y41" s="155">
        <f t="shared" si="3"/>
        <v>4330.8041437134043</v>
      </c>
      <c r="Z41" s="155">
        <f t="shared" si="4"/>
        <v>16011.271935442559</v>
      </c>
      <c r="AA41" s="159">
        <f t="shared" si="5"/>
        <v>6390.9197811749054</v>
      </c>
      <c r="AB41" s="38">
        <f t="shared" si="24"/>
        <v>70707.128798161473</v>
      </c>
      <c r="AC41" s="35">
        <f t="shared" si="25"/>
        <v>0</v>
      </c>
      <c r="AD41" s="35">
        <f t="shared" si="26"/>
        <v>0</v>
      </c>
      <c r="AE41" s="35">
        <f t="shared" si="27"/>
        <v>11700.295498631271</v>
      </c>
      <c r="AF41" s="35">
        <f t="shared" si="28"/>
        <v>10453.261961681044</v>
      </c>
      <c r="AG41" s="35">
        <f t="shared" si="29"/>
        <v>10279.236582554124</v>
      </c>
      <c r="AH41" s="163">
        <f t="shared" si="30"/>
        <v>19340.201441791498</v>
      </c>
      <c r="AI41" s="144">
        <f t="shared" si="7"/>
        <v>122480.12428281939</v>
      </c>
      <c r="AJ41" s="144" t="e">
        <f t="shared" si="31"/>
        <v>#N/A</v>
      </c>
      <c r="AK41" s="35">
        <f>IF(OR(K41="Yes",Summary!$G$77="EP"),$AI41*M41,AB41)</f>
        <v>70707.128798161473</v>
      </c>
      <c r="AL41" s="38">
        <f>IF(OR(L41="Yes",Summary!$G$77="EP"),$AI41*N41,AC41)</f>
        <v>0</v>
      </c>
      <c r="AM41" s="38">
        <f>IF(OR(M41="Yes",Summary!$G$77="EP"),$AI41*O41,AD41)</f>
        <v>0</v>
      </c>
      <c r="AN41" s="38">
        <f>IF(OR(N41="Yes",Summary!$G$77="EP"),$AI41*P41,AE41)</f>
        <v>11700.295498631271</v>
      </c>
      <c r="AO41" s="38">
        <f>IF(OR(O41="Yes",Summary!$G$77="EP"),$AI41*Q41,AF41)</f>
        <v>10453.261961681044</v>
      </c>
      <c r="AP41" s="38">
        <f>IF(OR(P41="Yes",Summary!$G$77="EP"),$AI41*R41,AG41)</f>
        <v>10279.236582554124</v>
      </c>
      <c r="AQ41" s="156">
        <f>IF(OR(Q41="Yes",Summary!$G$77="EP"),$AI41*S41,AH41)</f>
        <v>19340.201441791498</v>
      </c>
      <c r="AR41" s="158">
        <f t="shared" si="8"/>
        <v>42889.196165329049</v>
      </c>
      <c r="AS41" s="155">
        <f t="shared" si="9"/>
        <v>0</v>
      </c>
      <c r="AT41" s="155">
        <f t="shared" si="10"/>
        <v>0</v>
      </c>
      <c r="AU41" s="155">
        <f t="shared" si="11"/>
        <v>2266.0937981544917</v>
      </c>
      <c r="AV41" s="155">
        <f t="shared" si="12"/>
        <v>4330.8041437134043</v>
      </c>
      <c r="AW41" s="155">
        <f t="shared" si="13"/>
        <v>16011.271935442561</v>
      </c>
      <c r="AX41" s="159">
        <f t="shared" si="14"/>
        <v>6390.9197811749054</v>
      </c>
      <c r="AZ41" s="40">
        <f t="shared" si="15"/>
        <v>101658.75316026392</v>
      </c>
      <c r="BA41" s="173">
        <f t="shared" si="16"/>
        <v>97290.185759729808</v>
      </c>
      <c r="BB41" s="41">
        <f t="shared" si="17"/>
        <v>90739.120572891348</v>
      </c>
      <c r="BC41" s="173">
        <f t="shared" si="18"/>
        <v>93602.363989050238</v>
      </c>
      <c r="BD41" s="41">
        <f t="shared" si="19"/>
        <v>83626.095693448369</v>
      </c>
      <c r="BE41" s="173">
        <f t="shared" si="20"/>
        <v>82233.892660432946</v>
      </c>
      <c r="BF41" s="42">
        <f t="shared" si="21"/>
        <v>154721.61153433201</v>
      </c>
    </row>
    <row r="42" spans="2:58" x14ac:dyDescent="0.25">
      <c r="B42" s="24">
        <v>34</v>
      </c>
      <c r="C42" s="10">
        <f>Cash!B48</f>
        <v>20200421</v>
      </c>
      <c r="D42" s="24">
        <f>Cash!F48</f>
        <v>1.6486000000000001</v>
      </c>
      <c r="E42" s="27">
        <f>Balanced!F48</f>
        <v>2.4693999999999998</v>
      </c>
      <c r="F42" s="27">
        <f>Growth!F48</f>
        <v>2.8064</v>
      </c>
      <c r="G42" s="27">
        <f>'High Growth 1'!F48</f>
        <v>5.1363000000000003</v>
      </c>
      <c r="H42" s="27">
        <f>'High Growth 2'!F48</f>
        <v>2.4095</v>
      </c>
      <c r="I42" s="27">
        <f>'High Growth 3'!F48</f>
        <v>0.62719999999999998</v>
      </c>
      <c r="J42" s="43">
        <f>'High Growth 4'!F48</f>
        <v>2.9807999999999999</v>
      </c>
      <c r="K42" s="10" t="str">
        <f>Growth!P48</f>
        <v>No</v>
      </c>
      <c r="L42" s="152"/>
      <c r="M42" s="147">
        <f>Summary!$G$56</f>
        <v>0.5</v>
      </c>
      <c r="N42" s="146">
        <f>Summary!$G$57</f>
        <v>0</v>
      </c>
      <c r="O42" s="146">
        <f>Summary!$G$58</f>
        <v>0</v>
      </c>
      <c r="P42" s="146">
        <f>Summary!$G$59</f>
        <v>0.125</v>
      </c>
      <c r="Q42" s="146">
        <f>Summary!$G$60</f>
        <v>0.125</v>
      </c>
      <c r="R42" s="146">
        <f>Summary!$G$61</f>
        <v>0.125</v>
      </c>
      <c r="S42" s="146">
        <f>Summary!$G$62</f>
        <v>0.125</v>
      </c>
      <c r="T42" s="150">
        <f t="shared" si="22"/>
        <v>1</v>
      </c>
      <c r="U42" s="158">
        <f t="shared" si="23"/>
        <v>42889.196165329049</v>
      </c>
      <c r="V42" s="155">
        <f t="shared" si="0"/>
        <v>0</v>
      </c>
      <c r="W42" s="155">
        <f t="shared" si="1"/>
        <v>0</v>
      </c>
      <c r="X42" s="155">
        <f t="shared" si="2"/>
        <v>2266.0937981544917</v>
      </c>
      <c r="Y42" s="155">
        <f t="shared" si="3"/>
        <v>4330.8041437134043</v>
      </c>
      <c r="Z42" s="155">
        <f t="shared" si="4"/>
        <v>16011.271935442559</v>
      </c>
      <c r="AA42" s="159">
        <f t="shared" si="5"/>
        <v>6390.9197811749054</v>
      </c>
      <c r="AB42" s="38">
        <f t="shared" si="24"/>
        <v>70707.128798161473</v>
      </c>
      <c r="AC42" s="35">
        <f t="shared" si="25"/>
        <v>0</v>
      </c>
      <c r="AD42" s="35">
        <f t="shared" si="26"/>
        <v>0</v>
      </c>
      <c r="AE42" s="35">
        <f t="shared" si="27"/>
        <v>11639.337575460917</v>
      </c>
      <c r="AF42" s="35">
        <f t="shared" si="28"/>
        <v>10435.072584277448</v>
      </c>
      <c r="AG42" s="35">
        <f t="shared" si="29"/>
        <v>10042.269757909573</v>
      </c>
      <c r="AH42" s="163">
        <f t="shared" si="30"/>
        <v>19050.053683726157</v>
      </c>
      <c r="AI42" s="144">
        <f t="shared" si="7"/>
        <v>121873.86239953557</v>
      </c>
      <c r="AJ42" s="144" t="e">
        <f t="shared" si="31"/>
        <v>#N/A</v>
      </c>
      <c r="AK42" s="35">
        <f>IF(OR(K42="Yes",Summary!$G$77="EP"),$AI42*M42,AB42)</f>
        <v>70707.128798161473</v>
      </c>
      <c r="AL42" s="38">
        <f>IF(OR(L42="Yes",Summary!$G$77="EP"),$AI42*N42,AC42)</f>
        <v>0</v>
      </c>
      <c r="AM42" s="38">
        <f>IF(OR(M42="Yes",Summary!$G$77="EP"),$AI42*O42,AD42)</f>
        <v>0</v>
      </c>
      <c r="AN42" s="38">
        <f>IF(OR(N42="Yes",Summary!$G$77="EP"),$AI42*P42,AE42)</f>
        <v>11639.337575460917</v>
      </c>
      <c r="AO42" s="38">
        <f>IF(OR(O42="Yes",Summary!$G$77="EP"),$AI42*Q42,AF42)</f>
        <v>10435.072584277448</v>
      </c>
      <c r="AP42" s="38">
        <f>IF(OR(P42="Yes",Summary!$G$77="EP"),$AI42*R42,AG42)</f>
        <v>10042.269757909573</v>
      </c>
      <c r="AQ42" s="156">
        <f>IF(OR(Q42="Yes",Summary!$G$77="EP"),$AI42*S42,AH42)</f>
        <v>19050.053683726157</v>
      </c>
      <c r="AR42" s="158">
        <f t="shared" si="8"/>
        <v>42889.196165329049</v>
      </c>
      <c r="AS42" s="155">
        <f t="shared" si="9"/>
        <v>0</v>
      </c>
      <c r="AT42" s="155">
        <f t="shared" si="10"/>
        <v>0</v>
      </c>
      <c r="AU42" s="155">
        <f t="shared" si="11"/>
        <v>2266.0937981544917</v>
      </c>
      <c r="AV42" s="155">
        <f t="shared" si="12"/>
        <v>4330.8041437134043</v>
      </c>
      <c r="AW42" s="155">
        <f t="shared" si="13"/>
        <v>16011.271935442559</v>
      </c>
      <c r="AX42" s="159">
        <f t="shared" si="14"/>
        <v>6390.9197811749054</v>
      </c>
      <c r="AZ42" s="40">
        <f t="shared" si="15"/>
        <v>101658.75316026392</v>
      </c>
      <c r="BA42" s="173">
        <f t="shared" si="16"/>
        <v>96979.93166555393</v>
      </c>
      <c r="BB42" s="41">
        <f t="shared" si="17"/>
        <v>90936.781050516831</v>
      </c>
      <c r="BC42" s="173">
        <f t="shared" si="18"/>
        <v>93114.700603687408</v>
      </c>
      <c r="BD42" s="41">
        <f t="shared" si="19"/>
        <v>83480.5806742196</v>
      </c>
      <c r="BE42" s="173">
        <f t="shared" si="20"/>
        <v>80338.15806327654</v>
      </c>
      <c r="BF42" s="42">
        <f t="shared" si="21"/>
        <v>152400.42946980929</v>
      </c>
    </row>
    <row r="43" spans="2:58" x14ac:dyDescent="0.25">
      <c r="B43" s="24">
        <v>35</v>
      </c>
      <c r="C43" s="10">
        <f>Cash!B49</f>
        <v>20200420</v>
      </c>
      <c r="D43" s="24">
        <f>Cash!F49</f>
        <v>1.6486000000000001</v>
      </c>
      <c r="E43" s="27">
        <f>Balanced!F49</f>
        <v>2.5015999999999998</v>
      </c>
      <c r="F43" s="27">
        <f>Growth!F49</f>
        <v>2.8721000000000001</v>
      </c>
      <c r="G43" s="27">
        <f>'High Growth 1'!F49</f>
        <v>5.3830999999999998</v>
      </c>
      <c r="H43" s="27">
        <f>'High Growth 2'!F49</f>
        <v>2.5114000000000001</v>
      </c>
      <c r="I43" s="27">
        <f>'High Growth 3'!F49</f>
        <v>0.65139999999999998</v>
      </c>
      <c r="J43" s="43">
        <f>'High Growth 4'!F49</f>
        <v>3.0310999999999999</v>
      </c>
      <c r="K43" s="10" t="str">
        <f>Growth!P49</f>
        <v>No</v>
      </c>
      <c r="L43" s="152"/>
      <c r="M43" s="147">
        <f>Summary!$G$56</f>
        <v>0.5</v>
      </c>
      <c r="N43" s="146">
        <f>Summary!$G$57</f>
        <v>0</v>
      </c>
      <c r="O43" s="146">
        <f>Summary!$G$58</f>
        <v>0</v>
      </c>
      <c r="P43" s="146">
        <f>Summary!$G$59</f>
        <v>0.125</v>
      </c>
      <c r="Q43" s="146">
        <f>Summary!$G$60</f>
        <v>0.125</v>
      </c>
      <c r="R43" s="146">
        <f>Summary!$G$61</f>
        <v>0.125</v>
      </c>
      <c r="S43" s="146">
        <f>Summary!$G$62</f>
        <v>0.125</v>
      </c>
      <c r="T43" s="150">
        <f t="shared" si="22"/>
        <v>1</v>
      </c>
      <c r="U43" s="158">
        <f t="shared" si="23"/>
        <v>42889.196165329049</v>
      </c>
      <c r="V43" s="155">
        <f t="shared" si="0"/>
        <v>0</v>
      </c>
      <c r="W43" s="155">
        <f t="shared" si="1"/>
        <v>0</v>
      </c>
      <c r="X43" s="155">
        <f t="shared" si="2"/>
        <v>2266.0937981544917</v>
      </c>
      <c r="Y43" s="155">
        <f t="shared" si="3"/>
        <v>4330.8041437134043</v>
      </c>
      <c r="Z43" s="155">
        <f t="shared" si="4"/>
        <v>16011.271935442559</v>
      </c>
      <c r="AA43" s="159">
        <f t="shared" si="5"/>
        <v>6390.9197811749054</v>
      </c>
      <c r="AB43" s="38">
        <f t="shared" si="24"/>
        <v>70707.128798161473</v>
      </c>
      <c r="AC43" s="35">
        <f t="shared" si="25"/>
        <v>0</v>
      </c>
      <c r="AD43" s="35">
        <f t="shared" si="26"/>
        <v>0</v>
      </c>
      <c r="AE43" s="35">
        <f t="shared" si="27"/>
        <v>12198.609524845444</v>
      </c>
      <c r="AF43" s="35">
        <f t="shared" si="28"/>
        <v>10876.381526521844</v>
      </c>
      <c r="AG43" s="35">
        <f t="shared" si="29"/>
        <v>10429.742538747283</v>
      </c>
      <c r="AH43" s="163">
        <f t="shared" si="30"/>
        <v>19371.516948719254</v>
      </c>
      <c r="AI43" s="144">
        <f t="shared" si="7"/>
        <v>123583.37933699531</v>
      </c>
      <c r="AJ43" s="144" t="e">
        <f t="shared" si="31"/>
        <v>#N/A</v>
      </c>
      <c r="AK43" s="35">
        <f>IF(OR(K43="Yes",Summary!$G$77="EP"),$AI43*M43,AB43)</f>
        <v>70707.128798161473</v>
      </c>
      <c r="AL43" s="38">
        <f>IF(OR(L43="Yes",Summary!$G$77="EP"),$AI43*N43,AC43)</f>
        <v>0</v>
      </c>
      <c r="AM43" s="38">
        <f>IF(OR(M43="Yes",Summary!$G$77="EP"),$AI43*O43,AD43)</f>
        <v>0</v>
      </c>
      <c r="AN43" s="38">
        <f>IF(OR(N43="Yes",Summary!$G$77="EP"),$AI43*P43,AE43)</f>
        <v>12198.609524845444</v>
      </c>
      <c r="AO43" s="38">
        <f>IF(OR(O43="Yes",Summary!$G$77="EP"),$AI43*Q43,AF43)</f>
        <v>10876.381526521844</v>
      </c>
      <c r="AP43" s="38">
        <f>IF(OR(P43="Yes",Summary!$G$77="EP"),$AI43*R43,AG43)</f>
        <v>10429.742538747283</v>
      </c>
      <c r="AQ43" s="156">
        <f>IF(OR(Q43="Yes",Summary!$G$77="EP"),$AI43*S43,AH43)</f>
        <v>19371.516948719254</v>
      </c>
      <c r="AR43" s="158">
        <f t="shared" si="8"/>
        <v>42889.196165329049</v>
      </c>
      <c r="AS43" s="155">
        <f t="shared" si="9"/>
        <v>0</v>
      </c>
      <c r="AT43" s="155">
        <f t="shared" si="10"/>
        <v>0</v>
      </c>
      <c r="AU43" s="155">
        <f t="shared" si="11"/>
        <v>2266.0937981544917</v>
      </c>
      <c r="AV43" s="155">
        <f t="shared" si="12"/>
        <v>4330.8041437134043</v>
      </c>
      <c r="AW43" s="155">
        <f t="shared" si="13"/>
        <v>16011.271935442559</v>
      </c>
      <c r="AX43" s="159">
        <f t="shared" si="14"/>
        <v>6390.9197811749054</v>
      </c>
      <c r="AZ43" s="40">
        <f t="shared" si="15"/>
        <v>101658.75316026392</v>
      </c>
      <c r="BA43" s="173">
        <f t="shared" si="16"/>
        <v>98244.511644346683</v>
      </c>
      <c r="BB43" s="41">
        <f t="shared" si="17"/>
        <v>93065.681604614234</v>
      </c>
      <c r="BC43" s="173">
        <f t="shared" si="18"/>
        <v>97588.876198763624</v>
      </c>
      <c r="BD43" s="41">
        <f t="shared" si="19"/>
        <v>87011.052212174764</v>
      </c>
      <c r="BE43" s="173">
        <f t="shared" si="20"/>
        <v>83437.940309978221</v>
      </c>
      <c r="BF43" s="42">
        <f t="shared" si="21"/>
        <v>154972.13558975406</v>
      </c>
    </row>
    <row r="44" spans="2:58" x14ac:dyDescent="0.25">
      <c r="B44" s="24">
        <v>36</v>
      </c>
      <c r="C44" s="10">
        <f>Cash!B50</f>
        <v>20200417</v>
      </c>
      <c r="D44" s="24">
        <f>Cash!F50</f>
        <v>1.6486000000000001</v>
      </c>
      <c r="E44" s="27">
        <f>Balanced!F50</f>
        <v>2.5301</v>
      </c>
      <c r="F44" s="27">
        <f>Growth!F50</f>
        <v>2.9321000000000002</v>
      </c>
      <c r="G44" s="27">
        <f>'High Growth 1'!F50</f>
        <v>5.6163999999999996</v>
      </c>
      <c r="H44" s="27">
        <f>'High Growth 2'!F50</f>
        <v>2.6124999999999998</v>
      </c>
      <c r="I44" s="27">
        <f>'High Growth 3'!F50</f>
        <v>0.67779999999999996</v>
      </c>
      <c r="J44" s="43">
        <f>'High Growth 4'!F50</f>
        <v>3.0246</v>
      </c>
      <c r="K44" s="10" t="str">
        <f>Growth!P50</f>
        <v>No</v>
      </c>
      <c r="L44" s="152"/>
      <c r="M44" s="147">
        <f>Summary!$G$56</f>
        <v>0.5</v>
      </c>
      <c r="N44" s="146">
        <f>Summary!$G$57</f>
        <v>0</v>
      </c>
      <c r="O44" s="146">
        <f>Summary!$G$58</f>
        <v>0</v>
      </c>
      <c r="P44" s="146">
        <f>Summary!$G$59</f>
        <v>0.125</v>
      </c>
      <c r="Q44" s="146">
        <f>Summary!$G$60</f>
        <v>0.125</v>
      </c>
      <c r="R44" s="146">
        <f>Summary!$G$61</f>
        <v>0.125</v>
      </c>
      <c r="S44" s="146">
        <f>Summary!$G$62</f>
        <v>0.125</v>
      </c>
      <c r="T44" s="150">
        <f t="shared" si="22"/>
        <v>1</v>
      </c>
      <c r="U44" s="158">
        <f t="shared" si="23"/>
        <v>42889.196165329049</v>
      </c>
      <c r="V44" s="155">
        <f t="shared" si="0"/>
        <v>0</v>
      </c>
      <c r="W44" s="155">
        <f t="shared" si="1"/>
        <v>0</v>
      </c>
      <c r="X44" s="155">
        <f t="shared" si="2"/>
        <v>2266.0937981544917</v>
      </c>
      <c r="Y44" s="155">
        <f t="shared" si="3"/>
        <v>4330.8041437134043</v>
      </c>
      <c r="Z44" s="155">
        <f t="shared" si="4"/>
        <v>16011.271935442557</v>
      </c>
      <c r="AA44" s="159">
        <f t="shared" si="5"/>
        <v>6390.9197811749054</v>
      </c>
      <c r="AB44" s="38">
        <f t="shared" si="24"/>
        <v>70707.128798161473</v>
      </c>
      <c r="AC44" s="35">
        <f t="shared" si="25"/>
        <v>0</v>
      </c>
      <c r="AD44" s="35">
        <f t="shared" si="26"/>
        <v>0</v>
      </c>
      <c r="AE44" s="35">
        <f t="shared" si="27"/>
        <v>12727.289207954886</v>
      </c>
      <c r="AF44" s="35">
        <f t="shared" si="28"/>
        <v>11314.225825451267</v>
      </c>
      <c r="AG44" s="35">
        <f t="shared" si="29"/>
        <v>10852.440117842965</v>
      </c>
      <c r="AH44" s="163">
        <f t="shared" si="30"/>
        <v>19329.975970141619</v>
      </c>
      <c r="AI44" s="144">
        <f t="shared" si="7"/>
        <v>124931.05991955222</v>
      </c>
      <c r="AJ44" s="144" t="e">
        <f t="shared" si="31"/>
        <v>#N/A</v>
      </c>
      <c r="AK44" s="35">
        <f>IF(OR(K44="Yes",Summary!$G$77="EP"),$AI44*M44,AB44)</f>
        <v>70707.128798161473</v>
      </c>
      <c r="AL44" s="38">
        <f>IF(OR(L44="Yes",Summary!$G$77="EP"),$AI44*N44,AC44)</f>
        <v>0</v>
      </c>
      <c r="AM44" s="38">
        <f>IF(OR(M44="Yes",Summary!$G$77="EP"),$AI44*O44,AD44)</f>
        <v>0</v>
      </c>
      <c r="AN44" s="38">
        <f>IF(OR(N44="Yes",Summary!$G$77="EP"),$AI44*P44,AE44)</f>
        <v>12727.289207954886</v>
      </c>
      <c r="AO44" s="38">
        <f>IF(OR(O44="Yes",Summary!$G$77="EP"),$AI44*Q44,AF44)</f>
        <v>11314.225825451267</v>
      </c>
      <c r="AP44" s="38">
        <f>IF(OR(P44="Yes",Summary!$G$77="EP"),$AI44*R44,AG44)</f>
        <v>10852.440117842965</v>
      </c>
      <c r="AQ44" s="156">
        <f>IF(OR(Q44="Yes",Summary!$G$77="EP"),$AI44*S44,AH44)</f>
        <v>19329.975970141619</v>
      </c>
      <c r="AR44" s="158">
        <f t="shared" si="8"/>
        <v>42889.196165329049</v>
      </c>
      <c r="AS44" s="155">
        <f t="shared" si="9"/>
        <v>0</v>
      </c>
      <c r="AT44" s="155">
        <f t="shared" si="10"/>
        <v>0</v>
      </c>
      <c r="AU44" s="155">
        <f t="shared" si="11"/>
        <v>2266.0937981544917</v>
      </c>
      <c r="AV44" s="155">
        <f t="shared" si="12"/>
        <v>4330.8041437134043</v>
      </c>
      <c r="AW44" s="155">
        <f t="shared" si="13"/>
        <v>16011.271935442559</v>
      </c>
      <c r="AX44" s="159">
        <f t="shared" si="14"/>
        <v>6390.9197811749054</v>
      </c>
      <c r="AZ44" s="40">
        <f t="shared" si="15"/>
        <v>101658.75316026392</v>
      </c>
      <c r="BA44" s="173">
        <f t="shared" si="16"/>
        <v>99363.78274358873</v>
      </c>
      <c r="BB44" s="41">
        <f t="shared" si="17"/>
        <v>95009.883023881281</v>
      </c>
      <c r="BC44" s="173">
        <f t="shared" si="18"/>
        <v>101818.31366363917</v>
      </c>
      <c r="BD44" s="41">
        <f t="shared" si="19"/>
        <v>90513.806603610166</v>
      </c>
      <c r="BE44" s="173">
        <f t="shared" si="20"/>
        <v>86819.520942743693</v>
      </c>
      <c r="BF44" s="42">
        <f t="shared" si="21"/>
        <v>154639.80776113298</v>
      </c>
    </row>
    <row r="45" spans="2:58" x14ac:dyDescent="0.25">
      <c r="B45" s="24">
        <v>37</v>
      </c>
      <c r="C45" s="10">
        <f>Cash!B51</f>
        <v>20200416</v>
      </c>
      <c r="D45" s="24">
        <f>Cash!F51</f>
        <v>1.6485000000000001</v>
      </c>
      <c r="E45" s="27">
        <f>Balanced!F51</f>
        <v>2.4986000000000002</v>
      </c>
      <c r="F45" s="27">
        <f>Growth!F51</f>
        <v>2.8934000000000002</v>
      </c>
      <c r="G45" s="27">
        <f>'High Growth 1'!F51</f>
        <v>5.4934000000000003</v>
      </c>
      <c r="H45" s="27">
        <f>'High Growth 2'!F51</f>
        <v>2.5556999999999999</v>
      </c>
      <c r="I45" s="27">
        <f>'High Growth 3'!F51</f>
        <v>0.65039999999999998</v>
      </c>
      <c r="J45" s="43">
        <f>'High Growth 4'!F51</f>
        <v>3.0110000000000001</v>
      </c>
      <c r="K45" s="10" t="str">
        <f>Growth!P51</f>
        <v>No</v>
      </c>
      <c r="L45" s="152"/>
      <c r="M45" s="147">
        <f>Summary!$G$56</f>
        <v>0.5</v>
      </c>
      <c r="N45" s="146">
        <f>Summary!$G$57</f>
        <v>0</v>
      </c>
      <c r="O45" s="146">
        <f>Summary!$G$58</f>
        <v>0</v>
      </c>
      <c r="P45" s="146">
        <f>Summary!$G$59</f>
        <v>0.125</v>
      </c>
      <c r="Q45" s="146">
        <f>Summary!$G$60</f>
        <v>0.125</v>
      </c>
      <c r="R45" s="146">
        <f>Summary!$G$61</f>
        <v>0.125</v>
      </c>
      <c r="S45" s="146">
        <f>Summary!$G$62</f>
        <v>0.125</v>
      </c>
      <c r="T45" s="150">
        <f t="shared" si="22"/>
        <v>1</v>
      </c>
      <c r="U45" s="158">
        <f t="shared" si="23"/>
        <v>42889.196165329049</v>
      </c>
      <c r="V45" s="155">
        <f t="shared" si="0"/>
        <v>0</v>
      </c>
      <c r="W45" s="155">
        <f t="shared" si="1"/>
        <v>0</v>
      </c>
      <c r="X45" s="155">
        <f t="shared" si="2"/>
        <v>2266.0937981544917</v>
      </c>
      <c r="Y45" s="155">
        <f t="shared" si="3"/>
        <v>4330.8041437134043</v>
      </c>
      <c r="Z45" s="155">
        <f t="shared" si="4"/>
        <v>16011.271935442557</v>
      </c>
      <c r="AA45" s="159">
        <f t="shared" si="5"/>
        <v>6390.9197811749054</v>
      </c>
      <c r="AB45" s="38">
        <f t="shared" si="24"/>
        <v>70702.839878544939</v>
      </c>
      <c r="AC45" s="35">
        <f t="shared" si="25"/>
        <v>0</v>
      </c>
      <c r="AD45" s="35">
        <f t="shared" si="26"/>
        <v>0</v>
      </c>
      <c r="AE45" s="35">
        <f t="shared" si="27"/>
        <v>12448.559670781886</v>
      </c>
      <c r="AF45" s="35">
        <f t="shared" si="28"/>
        <v>11068.236150088347</v>
      </c>
      <c r="AG45" s="35">
        <f t="shared" si="29"/>
        <v>10413.731266811839</v>
      </c>
      <c r="AH45" s="163">
        <f t="shared" si="30"/>
        <v>19243.059461117642</v>
      </c>
      <c r="AI45" s="144">
        <f t="shared" si="7"/>
        <v>123876.42642734465</v>
      </c>
      <c r="AJ45" s="144" t="e">
        <f t="shared" si="31"/>
        <v>#N/A</v>
      </c>
      <c r="AK45" s="35">
        <f>IF(OR(K45="Yes",Summary!$G$77="EP"),$AI45*M45,AB45)</f>
        <v>70702.839878544939</v>
      </c>
      <c r="AL45" s="38">
        <f>IF(OR(L45="Yes",Summary!$G$77="EP"),$AI45*N45,AC45)</f>
        <v>0</v>
      </c>
      <c r="AM45" s="38">
        <f>IF(OR(M45="Yes",Summary!$G$77="EP"),$AI45*O45,AD45)</f>
        <v>0</v>
      </c>
      <c r="AN45" s="38">
        <f>IF(OR(N45="Yes",Summary!$G$77="EP"),$AI45*P45,AE45)</f>
        <v>12448.559670781886</v>
      </c>
      <c r="AO45" s="38">
        <f>IF(OR(O45="Yes",Summary!$G$77="EP"),$AI45*Q45,AF45)</f>
        <v>11068.236150088347</v>
      </c>
      <c r="AP45" s="38">
        <f>IF(OR(P45="Yes",Summary!$G$77="EP"),$AI45*R45,AG45)</f>
        <v>10413.731266811839</v>
      </c>
      <c r="AQ45" s="156">
        <f>IF(OR(Q45="Yes",Summary!$G$77="EP"),$AI45*S45,AH45)</f>
        <v>19243.059461117642</v>
      </c>
      <c r="AR45" s="158">
        <f t="shared" si="8"/>
        <v>42889.196165329049</v>
      </c>
      <c r="AS45" s="155">
        <f t="shared" si="9"/>
        <v>0</v>
      </c>
      <c r="AT45" s="155">
        <f t="shared" si="10"/>
        <v>0</v>
      </c>
      <c r="AU45" s="155">
        <f t="shared" si="11"/>
        <v>2266.0937981544917</v>
      </c>
      <c r="AV45" s="155">
        <f t="shared" si="12"/>
        <v>4330.8041437134043</v>
      </c>
      <c r="AW45" s="155">
        <f t="shared" si="13"/>
        <v>16011.271935442557</v>
      </c>
      <c r="AX45" s="159">
        <f t="shared" si="14"/>
        <v>6390.9197811749054</v>
      </c>
      <c r="AZ45" s="40">
        <f t="shared" si="15"/>
        <v>101652.58679163842</v>
      </c>
      <c r="BA45" s="173">
        <f t="shared" si="16"/>
        <v>98126.69363390017</v>
      </c>
      <c r="BB45" s="41">
        <f t="shared" si="17"/>
        <v>93755.873108454034</v>
      </c>
      <c r="BC45" s="173">
        <f t="shared" si="18"/>
        <v>99588.47736625516</v>
      </c>
      <c r="BD45" s="41">
        <f t="shared" si="19"/>
        <v>88545.889200706792</v>
      </c>
      <c r="BE45" s="173">
        <f t="shared" si="20"/>
        <v>83309.850134494685</v>
      </c>
      <c r="BF45" s="42">
        <f t="shared" si="21"/>
        <v>153944.47568894114</v>
      </c>
    </row>
    <row r="46" spans="2:58" x14ac:dyDescent="0.25">
      <c r="B46" s="24">
        <v>38</v>
      </c>
      <c r="C46" s="10">
        <f>Cash!B52</f>
        <v>20200415</v>
      </c>
      <c r="D46" s="24">
        <f>Cash!F52</f>
        <v>1.6484000000000001</v>
      </c>
      <c r="E46" s="27">
        <f>Balanced!F52</f>
        <v>2.5085000000000002</v>
      </c>
      <c r="F46" s="27">
        <f>Growth!F52</f>
        <v>2.9186000000000001</v>
      </c>
      <c r="G46" s="27">
        <f>'High Growth 1'!F52</f>
        <v>5.5486000000000004</v>
      </c>
      <c r="H46" s="27">
        <f>'High Growth 2'!F52</f>
        <v>2.5720999999999998</v>
      </c>
      <c r="I46" s="27">
        <f>'High Growth 3'!F52</f>
        <v>0.65700000000000003</v>
      </c>
      <c r="J46" s="43">
        <f>'High Growth 4'!F52</f>
        <v>2.9542000000000002</v>
      </c>
      <c r="K46" s="10" t="str">
        <f>Growth!P52</f>
        <v>No</v>
      </c>
      <c r="L46" s="152"/>
      <c r="M46" s="147">
        <f>Summary!$G$56</f>
        <v>0.5</v>
      </c>
      <c r="N46" s="146">
        <f>Summary!$G$57</f>
        <v>0</v>
      </c>
      <c r="O46" s="146">
        <f>Summary!$G$58</f>
        <v>0</v>
      </c>
      <c r="P46" s="146">
        <f>Summary!$G$59</f>
        <v>0.125</v>
      </c>
      <c r="Q46" s="146">
        <f>Summary!$G$60</f>
        <v>0.125</v>
      </c>
      <c r="R46" s="146">
        <f>Summary!$G$61</f>
        <v>0.125</v>
      </c>
      <c r="S46" s="146">
        <f>Summary!$G$62</f>
        <v>0.125</v>
      </c>
      <c r="T46" s="150">
        <f t="shared" si="22"/>
        <v>1</v>
      </c>
      <c r="U46" s="158">
        <f t="shared" si="23"/>
        <v>42889.196165329049</v>
      </c>
      <c r="V46" s="155">
        <f t="shared" si="0"/>
        <v>0</v>
      </c>
      <c r="W46" s="155">
        <f t="shared" si="1"/>
        <v>0</v>
      </c>
      <c r="X46" s="155">
        <f t="shared" si="2"/>
        <v>2266.0937981544917</v>
      </c>
      <c r="Y46" s="155">
        <f t="shared" si="3"/>
        <v>4330.8041437134043</v>
      </c>
      <c r="Z46" s="155">
        <f t="shared" si="4"/>
        <v>16011.271935442557</v>
      </c>
      <c r="AA46" s="159">
        <f t="shared" si="5"/>
        <v>6390.9197811749054</v>
      </c>
      <c r="AB46" s="38">
        <f t="shared" si="24"/>
        <v>70698.550958928405</v>
      </c>
      <c r="AC46" s="35">
        <f t="shared" si="25"/>
        <v>0</v>
      </c>
      <c r="AD46" s="35">
        <f t="shared" si="26"/>
        <v>0</v>
      </c>
      <c r="AE46" s="35">
        <f t="shared" si="27"/>
        <v>12573.648048440013</v>
      </c>
      <c r="AF46" s="35">
        <f t="shared" si="28"/>
        <v>11139.261338045246</v>
      </c>
      <c r="AG46" s="35">
        <f t="shared" si="29"/>
        <v>10519.405661585761</v>
      </c>
      <c r="AH46" s="163">
        <f t="shared" si="30"/>
        <v>18880.055217546906</v>
      </c>
      <c r="AI46" s="144">
        <f t="shared" si="7"/>
        <v>123810.92122454631</v>
      </c>
      <c r="AJ46" s="144" t="e">
        <f t="shared" si="31"/>
        <v>#N/A</v>
      </c>
      <c r="AK46" s="35">
        <f>IF(OR(K46="Yes",Summary!$G$77="EP"),$AI46*M46,AB46)</f>
        <v>70698.550958928405</v>
      </c>
      <c r="AL46" s="38">
        <f>IF(OR(L46="Yes",Summary!$G$77="EP"),$AI46*N46,AC46)</f>
        <v>0</v>
      </c>
      <c r="AM46" s="38">
        <f>IF(OR(M46="Yes",Summary!$G$77="EP"),$AI46*O46,AD46)</f>
        <v>0</v>
      </c>
      <c r="AN46" s="38">
        <f>IF(OR(N46="Yes",Summary!$G$77="EP"),$AI46*P46,AE46)</f>
        <v>12573.648048440013</v>
      </c>
      <c r="AO46" s="38">
        <f>IF(OR(O46="Yes",Summary!$G$77="EP"),$AI46*Q46,AF46)</f>
        <v>11139.261338045246</v>
      </c>
      <c r="AP46" s="38">
        <f>IF(OR(P46="Yes",Summary!$G$77="EP"),$AI46*R46,AG46)</f>
        <v>10519.405661585761</v>
      </c>
      <c r="AQ46" s="156">
        <f>IF(OR(Q46="Yes",Summary!$G$77="EP"),$AI46*S46,AH46)</f>
        <v>18880.055217546906</v>
      </c>
      <c r="AR46" s="158">
        <f t="shared" si="8"/>
        <v>42889.196165329049</v>
      </c>
      <c r="AS46" s="155">
        <f t="shared" si="9"/>
        <v>0</v>
      </c>
      <c r="AT46" s="155">
        <f t="shared" si="10"/>
        <v>0</v>
      </c>
      <c r="AU46" s="155">
        <f t="shared" si="11"/>
        <v>2266.0937981544917</v>
      </c>
      <c r="AV46" s="155">
        <f t="shared" si="12"/>
        <v>4330.8041437134043</v>
      </c>
      <c r="AW46" s="155">
        <f t="shared" si="13"/>
        <v>16011.271935442557</v>
      </c>
      <c r="AX46" s="159">
        <f t="shared" si="14"/>
        <v>6390.9197811749054</v>
      </c>
      <c r="AZ46" s="40">
        <f t="shared" si="15"/>
        <v>101646.4204230129</v>
      </c>
      <c r="BA46" s="173">
        <f t="shared" si="16"/>
        <v>98515.493068373718</v>
      </c>
      <c r="BB46" s="41">
        <f t="shared" si="17"/>
        <v>94572.437704546188</v>
      </c>
      <c r="BC46" s="173">
        <f t="shared" si="18"/>
        <v>100589.18438752019</v>
      </c>
      <c r="BD46" s="41">
        <f t="shared" si="19"/>
        <v>89114.090704361995</v>
      </c>
      <c r="BE46" s="173">
        <f t="shared" si="20"/>
        <v>84155.245292686057</v>
      </c>
      <c r="BF46" s="42">
        <f t="shared" si="21"/>
        <v>151040.44174037527</v>
      </c>
    </row>
    <row r="47" spans="2:58" x14ac:dyDescent="0.25">
      <c r="B47" s="24">
        <v>39</v>
      </c>
      <c r="C47" s="10">
        <f>Cash!B53</f>
        <v>20200414</v>
      </c>
      <c r="D47" s="24">
        <f>Cash!F53</f>
        <v>1.6483000000000001</v>
      </c>
      <c r="E47" s="27">
        <f>Balanced!F53</f>
        <v>2.5316999999999998</v>
      </c>
      <c r="F47" s="27">
        <f>Growth!F53</f>
        <v>2.9308999999999998</v>
      </c>
      <c r="G47" s="27">
        <f>'High Growth 1'!F53</f>
        <v>5.5660999999999996</v>
      </c>
      <c r="H47" s="27">
        <f>'High Growth 2'!F53</f>
        <v>2.5762</v>
      </c>
      <c r="I47" s="27">
        <f>'High Growth 3'!F53</f>
        <v>0.68540000000000001</v>
      </c>
      <c r="J47" s="43">
        <f>'High Growth 4'!F53</f>
        <v>2.9076</v>
      </c>
      <c r="K47" s="10" t="str">
        <f>Growth!P53</f>
        <v>No</v>
      </c>
      <c r="L47" s="152"/>
      <c r="M47" s="147">
        <f>Summary!$G$56</f>
        <v>0.5</v>
      </c>
      <c r="N47" s="146">
        <f>Summary!$G$57</f>
        <v>0</v>
      </c>
      <c r="O47" s="146">
        <f>Summary!$G$58</f>
        <v>0</v>
      </c>
      <c r="P47" s="146">
        <f>Summary!$G$59</f>
        <v>0.125</v>
      </c>
      <c r="Q47" s="146">
        <f>Summary!$G$60</f>
        <v>0.125</v>
      </c>
      <c r="R47" s="146">
        <f>Summary!$G$61</f>
        <v>0.125</v>
      </c>
      <c r="S47" s="146">
        <f>Summary!$G$62</f>
        <v>0.125</v>
      </c>
      <c r="T47" s="150">
        <f t="shared" si="22"/>
        <v>1</v>
      </c>
      <c r="U47" s="158">
        <f t="shared" si="23"/>
        <v>42889.196165329042</v>
      </c>
      <c r="V47" s="155">
        <f t="shared" si="0"/>
        <v>0</v>
      </c>
      <c r="W47" s="155">
        <f t="shared" si="1"/>
        <v>0</v>
      </c>
      <c r="X47" s="155">
        <f t="shared" si="2"/>
        <v>2266.0937981544917</v>
      </c>
      <c r="Y47" s="155">
        <f t="shared" si="3"/>
        <v>4330.8041437134043</v>
      </c>
      <c r="Z47" s="155">
        <f t="shared" si="4"/>
        <v>16011.271935442557</v>
      </c>
      <c r="AA47" s="159">
        <f t="shared" si="5"/>
        <v>6390.9197811749045</v>
      </c>
      <c r="AB47" s="38">
        <f t="shared" si="24"/>
        <v>70694.26203931187</v>
      </c>
      <c r="AC47" s="35">
        <f t="shared" si="25"/>
        <v>0</v>
      </c>
      <c r="AD47" s="35">
        <f t="shared" si="26"/>
        <v>0</v>
      </c>
      <c r="AE47" s="35">
        <f t="shared" si="27"/>
        <v>12613.304689907714</v>
      </c>
      <c r="AF47" s="35">
        <f t="shared" si="28"/>
        <v>11157.017635034472</v>
      </c>
      <c r="AG47" s="35">
        <f t="shared" si="29"/>
        <v>10974.125784552329</v>
      </c>
      <c r="AH47" s="163">
        <f t="shared" si="30"/>
        <v>18582.238355744154</v>
      </c>
      <c r="AI47" s="144">
        <f t="shared" si="7"/>
        <v>124020.94850455054</v>
      </c>
      <c r="AJ47" s="144" t="e">
        <f t="shared" si="31"/>
        <v>#N/A</v>
      </c>
      <c r="AK47" s="35">
        <f>IF(OR(K47="Yes",Summary!$G$77="EP"),$AI47*M47,AB47)</f>
        <v>70694.26203931187</v>
      </c>
      <c r="AL47" s="38">
        <f>IF(OR(L47="Yes",Summary!$G$77="EP"),$AI47*N47,AC47)</f>
        <v>0</v>
      </c>
      <c r="AM47" s="38">
        <f>IF(OR(M47="Yes",Summary!$G$77="EP"),$AI47*O47,AD47)</f>
        <v>0</v>
      </c>
      <c r="AN47" s="38">
        <f>IF(OR(N47="Yes",Summary!$G$77="EP"),$AI47*P47,AE47)</f>
        <v>12613.304689907714</v>
      </c>
      <c r="AO47" s="38">
        <f>IF(OR(O47="Yes",Summary!$G$77="EP"),$AI47*Q47,AF47)</f>
        <v>11157.017635034472</v>
      </c>
      <c r="AP47" s="38">
        <f>IF(OR(P47="Yes",Summary!$G$77="EP"),$AI47*R47,AG47)</f>
        <v>10974.125784552329</v>
      </c>
      <c r="AQ47" s="156">
        <f>IF(OR(Q47="Yes",Summary!$G$77="EP"),$AI47*S47,AH47)</f>
        <v>18582.238355744154</v>
      </c>
      <c r="AR47" s="158">
        <f t="shared" si="8"/>
        <v>42889.196165329049</v>
      </c>
      <c r="AS47" s="155">
        <f t="shared" si="9"/>
        <v>0</v>
      </c>
      <c r="AT47" s="155">
        <f t="shared" si="10"/>
        <v>0</v>
      </c>
      <c r="AU47" s="155">
        <f t="shared" si="11"/>
        <v>2266.0937981544917</v>
      </c>
      <c r="AV47" s="155">
        <f t="shared" si="12"/>
        <v>4330.8041437134043</v>
      </c>
      <c r="AW47" s="155">
        <f t="shared" si="13"/>
        <v>16011.271935442557</v>
      </c>
      <c r="AX47" s="159">
        <f t="shared" si="14"/>
        <v>6390.9197811749054</v>
      </c>
      <c r="AZ47" s="40">
        <f t="shared" si="15"/>
        <v>101640.25405438738</v>
      </c>
      <c r="BA47" s="173">
        <f t="shared" si="16"/>
        <v>99426.619015826873</v>
      </c>
      <c r="BB47" s="41">
        <f t="shared" si="17"/>
        <v>94970.998995495916</v>
      </c>
      <c r="BC47" s="173">
        <f t="shared" si="18"/>
        <v>100906.4375192618</v>
      </c>
      <c r="BD47" s="41">
        <f t="shared" si="19"/>
        <v>89256.141080275804</v>
      </c>
      <c r="BE47" s="173">
        <f t="shared" si="20"/>
        <v>87793.0062764186</v>
      </c>
      <c r="BF47" s="42">
        <f t="shared" si="21"/>
        <v>148657.90684595326</v>
      </c>
    </row>
    <row r="48" spans="2:58" x14ac:dyDescent="0.25">
      <c r="B48" s="24">
        <v>40</v>
      </c>
      <c r="C48" s="10">
        <f>Cash!B54</f>
        <v>20200409</v>
      </c>
      <c r="D48" s="24">
        <f>Cash!F54</f>
        <v>1.6482000000000001</v>
      </c>
      <c r="E48" s="27">
        <f>Balanced!F54</f>
        <v>2.5251999999999999</v>
      </c>
      <c r="F48" s="27">
        <f>Growth!F54</f>
        <v>2.8877999999999999</v>
      </c>
      <c r="G48" s="27">
        <f>'High Growth 1'!F54</f>
        <v>5.4241000000000001</v>
      </c>
      <c r="H48" s="27">
        <f>'High Growth 2'!F54</f>
        <v>2.5011999999999999</v>
      </c>
      <c r="I48" s="27">
        <f>'High Growth 3'!F54</f>
        <v>0.69830000000000003</v>
      </c>
      <c r="J48" s="43">
        <f>'High Growth 4'!F54</f>
        <v>2.8039000000000001</v>
      </c>
      <c r="K48" s="10" t="str">
        <f>Growth!P54</f>
        <v>No</v>
      </c>
      <c r="L48" s="152"/>
      <c r="M48" s="147">
        <f>Summary!$G$56</f>
        <v>0.5</v>
      </c>
      <c r="N48" s="146">
        <f>Summary!$G$57</f>
        <v>0</v>
      </c>
      <c r="O48" s="146">
        <f>Summary!$G$58</f>
        <v>0</v>
      </c>
      <c r="P48" s="146">
        <f>Summary!$G$59</f>
        <v>0.125</v>
      </c>
      <c r="Q48" s="146">
        <f>Summary!$G$60</f>
        <v>0.125</v>
      </c>
      <c r="R48" s="146">
        <f>Summary!$G$61</f>
        <v>0.125</v>
      </c>
      <c r="S48" s="146">
        <f>Summary!$G$62</f>
        <v>0.125</v>
      </c>
      <c r="T48" s="150">
        <f t="shared" si="22"/>
        <v>1</v>
      </c>
      <c r="U48" s="158">
        <f t="shared" si="23"/>
        <v>42889.196165329042</v>
      </c>
      <c r="V48" s="155">
        <f t="shared" si="0"/>
        <v>0</v>
      </c>
      <c r="W48" s="155">
        <f t="shared" si="1"/>
        <v>0</v>
      </c>
      <c r="X48" s="155">
        <f t="shared" si="2"/>
        <v>2266.0937981544917</v>
      </c>
      <c r="Y48" s="155">
        <f t="shared" si="3"/>
        <v>4330.8041437134043</v>
      </c>
      <c r="Z48" s="155">
        <f t="shared" si="4"/>
        <v>16011.271935442557</v>
      </c>
      <c r="AA48" s="159">
        <f t="shared" si="5"/>
        <v>6390.9197811749045</v>
      </c>
      <c r="AB48" s="38">
        <f t="shared" si="24"/>
        <v>70689.973119695336</v>
      </c>
      <c r="AC48" s="35">
        <f t="shared" si="25"/>
        <v>0</v>
      </c>
      <c r="AD48" s="35">
        <f t="shared" si="26"/>
        <v>0</v>
      </c>
      <c r="AE48" s="35">
        <f t="shared" si="27"/>
        <v>12291.519370569778</v>
      </c>
      <c r="AF48" s="35">
        <f t="shared" si="28"/>
        <v>10832.207324255965</v>
      </c>
      <c r="AG48" s="35">
        <f t="shared" si="29"/>
        <v>11180.671192519538</v>
      </c>
      <c r="AH48" s="163">
        <f t="shared" si="30"/>
        <v>17919.499974436316</v>
      </c>
      <c r="AI48" s="144">
        <f t="shared" si="7"/>
        <v>122913.87098147694</v>
      </c>
      <c r="AJ48" s="144" t="e">
        <f t="shared" si="31"/>
        <v>#N/A</v>
      </c>
      <c r="AK48" s="35">
        <f>IF(OR(K48="Yes",Summary!$G$77="EP"),$AI48*M48,AB48)</f>
        <v>70689.973119695336</v>
      </c>
      <c r="AL48" s="38">
        <f>IF(OR(L48="Yes",Summary!$G$77="EP"),$AI48*N48,AC48)</f>
        <v>0</v>
      </c>
      <c r="AM48" s="38">
        <f>IF(OR(M48="Yes",Summary!$G$77="EP"),$AI48*O48,AD48)</f>
        <v>0</v>
      </c>
      <c r="AN48" s="38">
        <f>IF(OR(N48="Yes",Summary!$G$77="EP"),$AI48*P48,AE48)</f>
        <v>12291.519370569778</v>
      </c>
      <c r="AO48" s="38">
        <f>IF(OR(O48="Yes",Summary!$G$77="EP"),$AI48*Q48,AF48)</f>
        <v>10832.207324255965</v>
      </c>
      <c r="AP48" s="38">
        <f>IF(OR(P48="Yes",Summary!$G$77="EP"),$AI48*R48,AG48)</f>
        <v>11180.671192519538</v>
      </c>
      <c r="AQ48" s="156">
        <f>IF(OR(Q48="Yes",Summary!$G$77="EP"),$AI48*S48,AH48)</f>
        <v>17919.499974436316</v>
      </c>
      <c r="AR48" s="158">
        <f t="shared" si="8"/>
        <v>42889.196165329042</v>
      </c>
      <c r="AS48" s="155">
        <f t="shared" si="9"/>
        <v>0</v>
      </c>
      <c r="AT48" s="155">
        <f t="shared" si="10"/>
        <v>0</v>
      </c>
      <c r="AU48" s="155">
        <f t="shared" si="11"/>
        <v>2266.0937981544917</v>
      </c>
      <c r="AV48" s="155">
        <f t="shared" si="12"/>
        <v>4330.8041437134043</v>
      </c>
      <c r="AW48" s="155">
        <f t="shared" si="13"/>
        <v>16011.271935442557</v>
      </c>
      <c r="AX48" s="159">
        <f t="shared" si="14"/>
        <v>6390.9197811749045</v>
      </c>
      <c r="AZ48" s="40">
        <f t="shared" si="15"/>
        <v>101634.08768576187</v>
      </c>
      <c r="BA48" s="173">
        <f t="shared" si="16"/>
        <v>99171.346659859395</v>
      </c>
      <c r="BB48" s="41">
        <f t="shared" si="17"/>
        <v>93574.414309322441</v>
      </c>
      <c r="BC48" s="173">
        <f t="shared" si="18"/>
        <v>98332.1549645583</v>
      </c>
      <c r="BD48" s="41">
        <f t="shared" si="19"/>
        <v>86657.658594047753</v>
      </c>
      <c r="BE48" s="173">
        <f t="shared" si="20"/>
        <v>89445.369540156273</v>
      </c>
      <c r="BF48" s="42">
        <f t="shared" si="21"/>
        <v>143355.99979549056</v>
      </c>
    </row>
    <row r="49" spans="2:58" x14ac:dyDescent="0.25">
      <c r="B49" s="24">
        <v>41</v>
      </c>
      <c r="C49" s="10">
        <f>Cash!B55</f>
        <v>20200408</v>
      </c>
      <c r="D49" s="24">
        <f>Cash!F55</f>
        <v>1.6482000000000001</v>
      </c>
      <c r="E49" s="27">
        <f>Balanced!F55</f>
        <v>2.4895999999999998</v>
      </c>
      <c r="F49" s="27">
        <f>Growth!F55</f>
        <v>2.8058000000000001</v>
      </c>
      <c r="G49" s="27">
        <f>'High Growth 1'!F55</f>
        <v>5.1540999999999997</v>
      </c>
      <c r="H49" s="27">
        <f>'High Growth 2'!F55</f>
        <v>2.4072</v>
      </c>
      <c r="I49" s="27">
        <f>'High Growth 3'!F55</f>
        <v>0.66879999999999995</v>
      </c>
      <c r="J49" s="43">
        <f>'High Growth 4'!F55</f>
        <v>2.8153999999999999</v>
      </c>
      <c r="K49" s="10" t="str">
        <f>Growth!P55</f>
        <v>No</v>
      </c>
      <c r="L49" s="152"/>
      <c r="M49" s="147">
        <f>Summary!$G$56</f>
        <v>0.5</v>
      </c>
      <c r="N49" s="146">
        <f>Summary!$G$57</f>
        <v>0</v>
      </c>
      <c r="O49" s="146">
        <f>Summary!$G$58</f>
        <v>0</v>
      </c>
      <c r="P49" s="146">
        <f>Summary!$G$59</f>
        <v>0.125</v>
      </c>
      <c r="Q49" s="146">
        <f>Summary!$G$60</f>
        <v>0.125</v>
      </c>
      <c r="R49" s="146">
        <f>Summary!$G$61</f>
        <v>0.125</v>
      </c>
      <c r="S49" s="146">
        <f>Summary!$G$62</f>
        <v>0.125</v>
      </c>
      <c r="T49" s="150">
        <f t="shared" si="22"/>
        <v>1</v>
      </c>
      <c r="U49" s="158">
        <f t="shared" si="23"/>
        <v>42889.196165329049</v>
      </c>
      <c r="V49" s="155">
        <f t="shared" si="0"/>
        <v>0</v>
      </c>
      <c r="W49" s="155">
        <f t="shared" si="1"/>
        <v>0</v>
      </c>
      <c r="X49" s="155">
        <f t="shared" si="2"/>
        <v>2266.0937981544917</v>
      </c>
      <c r="Y49" s="155">
        <f t="shared" si="3"/>
        <v>4330.8041437134043</v>
      </c>
      <c r="Z49" s="155">
        <f t="shared" si="4"/>
        <v>16011.271935442559</v>
      </c>
      <c r="AA49" s="159">
        <f t="shared" si="5"/>
        <v>6390.9197811749045</v>
      </c>
      <c r="AB49" s="38">
        <f t="shared" si="24"/>
        <v>70689.973119695336</v>
      </c>
      <c r="AC49" s="35">
        <f t="shared" si="25"/>
        <v>0</v>
      </c>
      <c r="AD49" s="35">
        <f t="shared" si="26"/>
        <v>0</v>
      </c>
      <c r="AE49" s="35">
        <f t="shared" si="27"/>
        <v>11679.674045068065</v>
      </c>
      <c r="AF49" s="35">
        <f t="shared" si="28"/>
        <v>10425.111734746906</v>
      </c>
      <c r="AG49" s="35">
        <f t="shared" si="29"/>
        <v>10708.338670423982</v>
      </c>
      <c r="AH49" s="163">
        <f t="shared" si="30"/>
        <v>17992.995551919827</v>
      </c>
      <c r="AI49" s="144">
        <f t="shared" si="7"/>
        <v>121496.09312185412</v>
      </c>
      <c r="AJ49" s="144" t="e">
        <f t="shared" si="31"/>
        <v>#N/A</v>
      </c>
      <c r="AK49" s="35">
        <f>IF(OR(K49="Yes",Summary!$G$77="EP"),$AI49*M49,AB49)</f>
        <v>70689.973119695336</v>
      </c>
      <c r="AL49" s="38">
        <f>IF(OR(L49="Yes",Summary!$G$77="EP"),$AI49*N49,AC49)</f>
        <v>0</v>
      </c>
      <c r="AM49" s="38">
        <f>IF(OR(M49="Yes",Summary!$G$77="EP"),$AI49*O49,AD49)</f>
        <v>0</v>
      </c>
      <c r="AN49" s="38">
        <f>IF(OR(N49="Yes",Summary!$G$77="EP"),$AI49*P49,AE49)</f>
        <v>11679.674045068065</v>
      </c>
      <c r="AO49" s="38">
        <f>IF(OR(O49="Yes",Summary!$G$77="EP"),$AI49*Q49,AF49)</f>
        <v>10425.111734746906</v>
      </c>
      <c r="AP49" s="38">
        <f>IF(OR(P49="Yes",Summary!$G$77="EP"),$AI49*R49,AG49)</f>
        <v>10708.338670423982</v>
      </c>
      <c r="AQ49" s="156">
        <f>IF(OR(Q49="Yes",Summary!$G$77="EP"),$AI49*S49,AH49)</f>
        <v>17992.995551919827</v>
      </c>
      <c r="AR49" s="158">
        <f t="shared" si="8"/>
        <v>42889.196165329042</v>
      </c>
      <c r="AS49" s="155">
        <f t="shared" si="9"/>
        <v>0</v>
      </c>
      <c r="AT49" s="155">
        <f t="shared" si="10"/>
        <v>0</v>
      </c>
      <c r="AU49" s="155">
        <f t="shared" si="11"/>
        <v>2266.0937981544917</v>
      </c>
      <c r="AV49" s="155">
        <f t="shared" si="12"/>
        <v>4330.8041437134043</v>
      </c>
      <c r="AW49" s="155">
        <f t="shared" si="13"/>
        <v>16011.271935442557</v>
      </c>
      <c r="AX49" s="159">
        <f t="shared" si="14"/>
        <v>6390.9197811749045</v>
      </c>
      <c r="AZ49" s="40">
        <f t="shared" si="15"/>
        <v>101634.08768576187</v>
      </c>
      <c r="BA49" s="173">
        <f t="shared" si="16"/>
        <v>97773.23960256057</v>
      </c>
      <c r="BB49" s="41">
        <f t="shared" si="17"/>
        <v>90917.339036324163</v>
      </c>
      <c r="BC49" s="173">
        <f t="shared" si="18"/>
        <v>93437.392360544589</v>
      </c>
      <c r="BD49" s="41">
        <f t="shared" si="19"/>
        <v>83400.893877975279</v>
      </c>
      <c r="BE49" s="173">
        <f t="shared" si="20"/>
        <v>85666.709363391827</v>
      </c>
      <c r="BF49" s="42">
        <f t="shared" si="21"/>
        <v>143943.96441535864</v>
      </c>
    </row>
    <row r="50" spans="2:58" x14ac:dyDescent="0.25">
      <c r="B50" s="24">
        <v>42</v>
      </c>
      <c r="C50" s="10">
        <f>Cash!B56</f>
        <v>20200407</v>
      </c>
      <c r="D50" s="24">
        <f>Cash!F56</f>
        <v>1.6480999999999999</v>
      </c>
      <c r="E50" s="27">
        <f>Balanced!F56</f>
        <v>2.4763000000000002</v>
      </c>
      <c r="F50" s="27">
        <f>Growth!F56</f>
        <v>2.8226</v>
      </c>
      <c r="G50" s="27">
        <f>'High Growth 1'!F56</f>
        <v>5.2727000000000004</v>
      </c>
      <c r="H50" s="27">
        <f>'High Growth 2'!F56</f>
        <v>2.4481000000000002</v>
      </c>
      <c r="I50" s="27">
        <f>'High Growth 3'!F56</f>
        <v>0.63629999999999998</v>
      </c>
      <c r="J50" s="43">
        <f>'High Growth 4'!F56</f>
        <v>2.8037999999999998</v>
      </c>
      <c r="K50" s="10" t="str">
        <f>Growth!P56</f>
        <v>No</v>
      </c>
      <c r="L50" s="152"/>
      <c r="M50" s="147">
        <f>Summary!$G$56</f>
        <v>0.5</v>
      </c>
      <c r="N50" s="146">
        <f>Summary!$G$57</f>
        <v>0</v>
      </c>
      <c r="O50" s="146">
        <f>Summary!$G$58</f>
        <v>0</v>
      </c>
      <c r="P50" s="146">
        <f>Summary!$G$59</f>
        <v>0.125</v>
      </c>
      <c r="Q50" s="146">
        <f>Summary!$G$60</f>
        <v>0.125</v>
      </c>
      <c r="R50" s="146">
        <f>Summary!$G$61</f>
        <v>0.125</v>
      </c>
      <c r="S50" s="146">
        <f>Summary!$G$62</f>
        <v>0.125</v>
      </c>
      <c r="T50" s="150">
        <f t="shared" si="22"/>
        <v>1</v>
      </c>
      <c r="U50" s="158">
        <f t="shared" si="23"/>
        <v>42889.196165329049</v>
      </c>
      <c r="V50" s="155">
        <f t="shared" si="0"/>
        <v>0</v>
      </c>
      <c r="W50" s="155">
        <f t="shared" si="1"/>
        <v>0</v>
      </c>
      <c r="X50" s="155">
        <f t="shared" si="2"/>
        <v>2266.0937981544917</v>
      </c>
      <c r="Y50" s="155">
        <f t="shared" si="3"/>
        <v>4330.8041437134043</v>
      </c>
      <c r="Z50" s="155">
        <f t="shared" si="4"/>
        <v>16011.271935442561</v>
      </c>
      <c r="AA50" s="159">
        <f t="shared" si="5"/>
        <v>6390.9197811749045</v>
      </c>
      <c r="AB50" s="38">
        <f t="shared" si="24"/>
        <v>70685.684200078802</v>
      </c>
      <c r="AC50" s="35">
        <f t="shared" si="25"/>
        <v>0</v>
      </c>
      <c r="AD50" s="35">
        <f t="shared" si="26"/>
        <v>0</v>
      </c>
      <c r="AE50" s="35">
        <f t="shared" si="27"/>
        <v>11948.432769529189</v>
      </c>
      <c r="AF50" s="35">
        <f t="shared" si="28"/>
        <v>10602.241624224785</v>
      </c>
      <c r="AG50" s="35">
        <f t="shared" si="29"/>
        <v>10187.9723325221</v>
      </c>
      <c r="AH50" s="163">
        <f t="shared" si="30"/>
        <v>17918.860882458197</v>
      </c>
      <c r="AI50" s="144">
        <f t="shared" si="7"/>
        <v>121343.19180881308</v>
      </c>
      <c r="AJ50" s="144" t="e">
        <f t="shared" si="31"/>
        <v>#N/A</v>
      </c>
      <c r="AK50" s="35">
        <f>IF(OR(K50="Yes",Summary!$G$77="EP"),$AI50*M50,AB50)</f>
        <v>70685.684200078802</v>
      </c>
      <c r="AL50" s="38">
        <f>IF(OR(L50="Yes",Summary!$G$77="EP"),$AI50*N50,AC50)</f>
        <v>0</v>
      </c>
      <c r="AM50" s="38">
        <f>IF(OR(M50="Yes",Summary!$G$77="EP"),$AI50*O50,AD50)</f>
        <v>0</v>
      </c>
      <c r="AN50" s="38">
        <f>IF(OR(N50="Yes",Summary!$G$77="EP"),$AI50*P50,AE50)</f>
        <v>11948.432769529189</v>
      </c>
      <c r="AO50" s="38">
        <f>IF(OR(O50="Yes",Summary!$G$77="EP"),$AI50*Q50,AF50)</f>
        <v>10602.241624224785</v>
      </c>
      <c r="AP50" s="38">
        <f>IF(OR(P50="Yes",Summary!$G$77="EP"),$AI50*R50,AG50)</f>
        <v>10187.9723325221</v>
      </c>
      <c r="AQ50" s="156">
        <f>IF(OR(Q50="Yes",Summary!$G$77="EP"),$AI50*S50,AH50)</f>
        <v>17918.860882458197</v>
      </c>
      <c r="AR50" s="158">
        <f t="shared" si="8"/>
        <v>42889.196165329049</v>
      </c>
      <c r="AS50" s="155">
        <f t="shared" si="9"/>
        <v>0</v>
      </c>
      <c r="AT50" s="155">
        <f t="shared" si="10"/>
        <v>0</v>
      </c>
      <c r="AU50" s="155">
        <f t="shared" si="11"/>
        <v>2266.0937981544917</v>
      </c>
      <c r="AV50" s="155">
        <f t="shared" si="12"/>
        <v>4330.8041437134043</v>
      </c>
      <c r="AW50" s="155">
        <f t="shared" si="13"/>
        <v>16011.271935442559</v>
      </c>
      <c r="AX50" s="159">
        <f t="shared" si="14"/>
        <v>6390.9197811749045</v>
      </c>
      <c r="AZ50" s="40">
        <f t="shared" si="15"/>
        <v>101627.92131713634</v>
      </c>
      <c r="BA50" s="173">
        <f t="shared" si="16"/>
        <v>97250.913089580965</v>
      </c>
      <c r="BB50" s="41">
        <f t="shared" si="17"/>
        <v>91461.715433718928</v>
      </c>
      <c r="BC50" s="173">
        <f t="shared" si="18"/>
        <v>95587.462156233596</v>
      </c>
      <c r="BD50" s="41">
        <f t="shared" si="19"/>
        <v>84817.932993798298</v>
      </c>
      <c r="BE50" s="173">
        <f t="shared" si="20"/>
        <v>81503.778660176758</v>
      </c>
      <c r="BF50" s="42">
        <f t="shared" si="21"/>
        <v>143350.88705966561</v>
      </c>
    </row>
    <row r="51" spans="2:58" x14ac:dyDescent="0.25">
      <c r="B51" s="24">
        <v>43</v>
      </c>
      <c r="C51" s="10">
        <f>Cash!B57</f>
        <v>20200406</v>
      </c>
      <c r="D51" s="24">
        <f>Cash!F57</f>
        <v>1.6477999999999999</v>
      </c>
      <c r="E51" s="27">
        <f>Balanced!F57</f>
        <v>2.4725999999999999</v>
      </c>
      <c r="F51" s="27">
        <f>Growth!F57</f>
        <v>2.8382000000000001</v>
      </c>
      <c r="G51" s="27">
        <f>'High Growth 1'!F57</f>
        <v>5.3438999999999997</v>
      </c>
      <c r="H51" s="27">
        <f>'High Growth 2'!F57</f>
        <v>2.4721000000000002</v>
      </c>
      <c r="I51" s="27">
        <f>'High Growth 3'!F57</f>
        <v>0.61980000000000002</v>
      </c>
      <c r="J51" s="43">
        <f>'High Growth 4'!F57</f>
        <v>2.8224999999999998</v>
      </c>
      <c r="K51" s="10" t="str">
        <f>Growth!P57</f>
        <v>No</v>
      </c>
      <c r="L51" s="152"/>
      <c r="M51" s="147">
        <f>Summary!$G$56</f>
        <v>0.5</v>
      </c>
      <c r="N51" s="146">
        <f>Summary!$G$57</f>
        <v>0</v>
      </c>
      <c r="O51" s="146">
        <f>Summary!$G$58</f>
        <v>0</v>
      </c>
      <c r="P51" s="146">
        <f>Summary!$G$59</f>
        <v>0.125</v>
      </c>
      <c r="Q51" s="146">
        <f>Summary!$G$60</f>
        <v>0.125</v>
      </c>
      <c r="R51" s="146">
        <f>Summary!$G$61</f>
        <v>0.125</v>
      </c>
      <c r="S51" s="146">
        <f>Summary!$G$62</f>
        <v>0.125</v>
      </c>
      <c r="T51" s="150">
        <f t="shared" si="22"/>
        <v>1</v>
      </c>
      <c r="U51" s="158">
        <f t="shared" si="23"/>
        <v>42889.196165329049</v>
      </c>
      <c r="V51" s="155">
        <f t="shared" si="0"/>
        <v>0</v>
      </c>
      <c r="W51" s="155">
        <f t="shared" si="1"/>
        <v>0</v>
      </c>
      <c r="X51" s="155">
        <f t="shared" si="2"/>
        <v>2266.0937981544917</v>
      </c>
      <c r="Y51" s="155">
        <f t="shared" si="3"/>
        <v>4330.8041437134043</v>
      </c>
      <c r="Z51" s="155">
        <f t="shared" si="4"/>
        <v>16011.271935442561</v>
      </c>
      <c r="AA51" s="159">
        <f t="shared" si="5"/>
        <v>6390.9197811749045</v>
      </c>
      <c r="AB51" s="38">
        <f t="shared" si="24"/>
        <v>70672.817441229199</v>
      </c>
      <c r="AC51" s="35">
        <f t="shared" si="25"/>
        <v>0</v>
      </c>
      <c r="AD51" s="35">
        <f t="shared" si="26"/>
        <v>0</v>
      </c>
      <c r="AE51" s="35">
        <f t="shared" si="27"/>
        <v>12109.778647957786</v>
      </c>
      <c r="AF51" s="35">
        <f t="shared" si="28"/>
        <v>10706.180923673908</v>
      </c>
      <c r="AG51" s="35">
        <f t="shared" si="29"/>
        <v>9923.7863455872994</v>
      </c>
      <c r="AH51" s="163">
        <f t="shared" si="30"/>
        <v>18038.371082366168</v>
      </c>
      <c r="AI51" s="144">
        <f t="shared" si="7"/>
        <v>121450.93444081437</v>
      </c>
      <c r="AJ51" s="144" t="e">
        <f t="shared" si="31"/>
        <v>#N/A</v>
      </c>
      <c r="AK51" s="35">
        <f>IF(OR(K51="Yes",Summary!$G$77="EP"),$AI51*M51,AB51)</f>
        <v>70672.817441229199</v>
      </c>
      <c r="AL51" s="38">
        <f>IF(OR(L51="Yes",Summary!$G$77="EP"),$AI51*N51,AC51)</f>
        <v>0</v>
      </c>
      <c r="AM51" s="38">
        <f>IF(OR(M51="Yes",Summary!$G$77="EP"),$AI51*O51,AD51)</f>
        <v>0</v>
      </c>
      <c r="AN51" s="38">
        <f>IF(OR(N51="Yes",Summary!$G$77="EP"),$AI51*P51,AE51)</f>
        <v>12109.778647957786</v>
      </c>
      <c r="AO51" s="38">
        <f>IF(OR(O51="Yes",Summary!$G$77="EP"),$AI51*Q51,AF51)</f>
        <v>10706.180923673908</v>
      </c>
      <c r="AP51" s="38">
        <f>IF(OR(P51="Yes",Summary!$G$77="EP"),$AI51*R51,AG51)</f>
        <v>9923.7863455872994</v>
      </c>
      <c r="AQ51" s="156">
        <f>IF(OR(Q51="Yes",Summary!$G$77="EP"),$AI51*S51,AH51)</f>
        <v>18038.371082366168</v>
      </c>
      <c r="AR51" s="158">
        <f t="shared" si="8"/>
        <v>42889.196165329049</v>
      </c>
      <c r="AS51" s="155">
        <f t="shared" si="9"/>
        <v>0</v>
      </c>
      <c r="AT51" s="155">
        <f t="shared" si="10"/>
        <v>0</v>
      </c>
      <c r="AU51" s="155">
        <f t="shared" si="11"/>
        <v>2266.0937981544917</v>
      </c>
      <c r="AV51" s="155">
        <f t="shared" si="12"/>
        <v>4330.8041437134043</v>
      </c>
      <c r="AW51" s="155">
        <f t="shared" si="13"/>
        <v>16011.271935442561</v>
      </c>
      <c r="AX51" s="159">
        <f t="shared" si="14"/>
        <v>6390.9197811749045</v>
      </c>
      <c r="AZ51" s="40">
        <f t="shared" si="15"/>
        <v>101609.42221125979</v>
      </c>
      <c r="BA51" s="173">
        <f t="shared" si="16"/>
        <v>97105.604210030229</v>
      </c>
      <c r="BB51" s="41">
        <f t="shared" si="17"/>
        <v>91967.207802728357</v>
      </c>
      <c r="BC51" s="173">
        <f t="shared" si="18"/>
        <v>96878.229183662377</v>
      </c>
      <c r="BD51" s="41">
        <f t="shared" si="19"/>
        <v>85649.44738939128</v>
      </c>
      <c r="BE51" s="173">
        <f t="shared" si="20"/>
        <v>79390.290764698351</v>
      </c>
      <c r="BF51" s="42">
        <f t="shared" si="21"/>
        <v>144306.96865892937</v>
      </c>
    </row>
    <row r="52" spans="2:58" x14ac:dyDescent="0.25">
      <c r="B52" s="24">
        <v>44</v>
      </c>
      <c r="C52" s="10">
        <f>Cash!B58</f>
        <v>20200403</v>
      </c>
      <c r="D52" s="24">
        <f>Cash!F58</f>
        <v>1.6479999999999999</v>
      </c>
      <c r="E52" s="27">
        <f>Balanced!F58</f>
        <v>2.4102999999999999</v>
      </c>
      <c r="F52" s="27">
        <f>Growth!F58</f>
        <v>2.7456</v>
      </c>
      <c r="G52" s="27">
        <f>'High Growth 1'!F58</f>
        <v>4.9516</v>
      </c>
      <c r="H52" s="27">
        <f>'High Growth 2'!F58</f>
        <v>2.3401999999999998</v>
      </c>
      <c r="I52" s="27">
        <f>'High Growth 3'!F58</f>
        <v>0.57389999999999997</v>
      </c>
      <c r="J52" s="43">
        <f>'High Growth 4'!F58</f>
        <v>2.7341000000000002</v>
      </c>
      <c r="K52" s="10" t="str">
        <f>Growth!P58</f>
        <v>No</v>
      </c>
      <c r="L52" s="152"/>
      <c r="M52" s="147">
        <f>Summary!$G$56</f>
        <v>0.5</v>
      </c>
      <c r="N52" s="146">
        <f>Summary!$G$57</f>
        <v>0</v>
      </c>
      <c r="O52" s="146">
        <f>Summary!$G$58</f>
        <v>0</v>
      </c>
      <c r="P52" s="146">
        <f>Summary!$G$59</f>
        <v>0.125</v>
      </c>
      <c r="Q52" s="146">
        <f>Summary!$G$60</f>
        <v>0.125</v>
      </c>
      <c r="R52" s="146">
        <f>Summary!$G$61</f>
        <v>0.125</v>
      </c>
      <c r="S52" s="146">
        <f>Summary!$G$62</f>
        <v>0.125</v>
      </c>
      <c r="T52" s="150">
        <f t="shared" si="22"/>
        <v>1</v>
      </c>
      <c r="U52" s="158">
        <f t="shared" si="23"/>
        <v>42889.196165329049</v>
      </c>
      <c r="V52" s="155">
        <f t="shared" si="0"/>
        <v>0</v>
      </c>
      <c r="W52" s="155">
        <f t="shared" si="1"/>
        <v>0</v>
      </c>
      <c r="X52" s="155">
        <f t="shared" si="2"/>
        <v>2266.0937981544917</v>
      </c>
      <c r="Y52" s="155">
        <f t="shared" si="3"/>
        <v>4330.8041437134043</v>
      </c>
      <c r="Z52" s="155">
        <f t="shared" si="4"/>
        <v>16011.271935442559</v>
      </c>
      <c r="AA52" s="159">
        <f t="shared" si="5"/>
        <v>6390.9197811749045</v>
      </c>
      <c r="AB52" s="38">
        <f t="shared" si="24"/>
        <v>70681.395280462268</v>
      </c>
      <c r="AC52" s="35">
        <f t="shared" si="25"/>
        <v>0</v>
      </c>
      <c r="AD52" s="35">
        <f t="shared" si="26"/>
        <v>0</v>
      </c>
      <c r="AE52" s="35">
        <f t="shared" si="27"/>
        <v>11220.790050941781</v>
      </c>
      <c r="AF52" s="35">
        <f t="shared" si="28"/>
        <v>10134.947857118108</v>
      </c>
      <c r="AG52" s="35">
        <f t="shared" si="29"/>
        <v>9188.8689637504849</v>
      </c>
      <c r="AH52" s="163">
        <f t="shared" si="30"/>
        <v>17473.413773710308</v>
      </c>
      <c r="AI52" s="144">
        <f t="shared" si="7"/>
        <v>118699.41592598296</v>
      </c>
      <c r="AJ52" s="144" t="e">
        <f t="shared" si="31"/>
        <v>#N/A</v>
      </c>
      <c r="AK52" s="35">
        <f>IF(OR(K52="Yes",Summary!$G$77="EP"),$AI52*M52,AB52)</f>
        <v>70681.395280462268</v>
      </c>
      <c r="AL52" s="38">
        <f>IF(OR(L52="Yes",Summary!$G$77="EP"),$AI52*N52,AC52)</f>
        <v>0</v>
      </c>
      <c r="AM52" s="38">
        <f>IF(OR(M52="Yes",Summary!$G$77="EP"),$AI52*O52,AD52)</f>
        <v>0</v>
      </c>
      <c r="AN52" s="38">
        <f>IF(OR(N52="Yes",Summary!$G$77="EP"),$AI52*P52,AE52)</f>
        <v>11220.790050941781</v>
      </c>
      <c r="AO52" s="38">
        <f>IF(OR(O52="Yes",Summary!$G$77="EP"),$AI52*Q52,AF52)</f>
        <v>10134.947857118108</v>
      </c>
      <c r="AP52" s="38">
        <f>IF(OR(P52="Yes",Summary!$G$77="EP"),$AI52*R52,AG52)</f>
        <v>9188.8689637504849</v>
      </c>
      <c r="AQ52" s="156">
        <f>IF(OR(Q52="Yes",Summary!$G$77="EP"),$AI52*S52,AH52)</f>
        <v>17473.413773710308</v>
      </c>
      <c r="AR52" s="158">
        <f t="shared" si="8"/>
        <v>42889.196165329049</v>
      </c>
      <c r="AS52" s="155">
        <f t="shared" si="9"/>
        <v>0</v>
      </c>
      <c r="AT52" s="155">
        <f t="shared" si="10"/>
        <v>0</v>
      </c>
      <c r="AU52" s="155">
        <f t="shared" si="11"/>
        <v>2266.0937981544917</v>
      </c>
      <c r="AV52" s="155">
        <f t="shared" si="12"/>
        <v>4330.8041437134043</v>
      </c>
      <c r="AW52" s="155">
        <f t="shared" si="13"/>
        <v>16011.271935442561</v>
      </c>
      <c r="AX52" s="159">
        <f t="shared" si="14"/>
        <v>6390.9197811749045</v>
      </c>
      <c r="AZ52" s="40">
        <f t="shared" si="15"/>
        <v>101621.75494851082</v>
      </c>
      <c r="BA52" s="173">
        <f t="shared" si="16"/>
        <v>94658.916859757286</v>
      </c>
      <c r="BB52" s="41">
        <f t="shared" si="17"/>
        <v>88966.656945659561</v>
      </c>
      <c r="BC52" s="173">
        <f t="shared" si="18"/>
        <v>89766.320407534324</v>
      </c>
      <c r="BD52" s="41">
        <f t="shared" si="19"/>
        <v>81079.582856944879</v>
      </c>
      <c r="BE52" s="173">
        <f t="shared" si="20"/>
        <v>73510.951710003836</v>
      </c>
      <c r="BF52" s="42">
        <f t="shared" si="21"/>
        <v>139787.3101896825</v>
      </c>
    </row>
    <row r="53" spans="2:58" x14ac:dyDescent="0.25">
      <c r="B53" s="24">
        <v>45</v>
      </c>
      <c r="C53" s="10">
        <f>Cash!B59</f>
        <v>20200402</v>
      </c>
      <c r="D53" s="24">
        <f>Cash!F59</f>
        <v>1.6479999999999999</v>
      </c>
      <c r="E53" s="27">
        <f>Balanced!F59</f>
        <v>2.4308999999999998</v>
      </c>
      <c r="F53" s="27">
        <f>Growth!F59</f>
        <v>2.7846000000000002</v>
      </c>
      <c r="G53" s="27">
        <f>'High Growth 1'!F59</f>
        <v>5.0651000000000002</v>
      </c>
      <c r="H53" s="27">
        <f>'High Growth 2'!F59</f>
        <v>2.3978000000000002</v>
      </c>
      <c r="I53" s="27">
        <f>'High Growth 3'!F59</f>
        <v>0.5847</v>
      </c>
      <c r="J53" s="43">
        <f>'High Growth 4'!F59</f>
        <v>2.7383999999999999</v>
      </c>
      <c r="K53" s="10" t="str">
        <f>Growth!P59</f>
        <v>No</v>
      </c>
      <c r="L53" s="152"/>
      <c r="M53" s="147">
        <f>Summary!$G$56</f>
        <v>0.5</v>
      </c>
      <c r="N53" s="146">
        <f>Summary!$G$57</f>
        <v>0</v>
      </c>
      <c r="O53" s="146">
        <f>Summary!$G$58</f>
        <v>0</v>
      </c>
      <c r="P53" s="146">
        <f>Summary!$G$59</f>
        <v>0.125</v>
      </c>
      <c r="Q53" s="146">
        <f>Summary!$G$60</f>
        <v>0.125</v>
      </c>
      <c r="R53" s="146">
        <f>Summary!$G$61</f>
        <v>0.125</v>
      </c>
      <c r="S53" s="146">
        <f>Summary!$G$62</f>
        <v>0.125</v>
      </c>
      <c r="T53" s="150">
        <f t="shared" si="22"/>
        <v>1</v>
      </c>
      <c r="U53" s="158">
        <f t="shared" si="23"/>
        <v>42889.196165329049</v>
      </c>
      <c r="V53" s="155">
        <f t="shared" si="0"/>
        <v>0</v>
      </c>
      <c r="W53" s="155">
        <f t="shared" si="1"/>
        <v>0</v>
      </c>
      <c r="X53" s="155">
        <f t="shared" si="2"/>
        <v>2266.0937981544917</v>
      </c>
      <c r="Y53" s="155">
        <f t="shared" si="3"/>
        <v>4330.8041437134043</v>
      </c>
      <c r="Z53" s="155">
        <f t="shared" si="4"/>
        <v>16011.271935442559</v>
      </c>
      <c r="AA53" s="159">
        <f t="shared" si="5"/>
        <v>6390.9197811749054</v>
      </c>
      <c r="AB53" s="38">
        <f t="shared" si="24"/>
        <v>70681.395280462268</v>
      </c>
      <c r="AC53" s="35">
        <f t="shared" si="25"/>
        <v>0</v>
      </c>
      <c r="AD53" s="35">
        <f t="shared" si="26"/>
        <v>0</v>
      </c>
      <c r="AE53" s="35">
        <f t="shared" si="27"/>
        <v>11477.991697032316</v>
      </c>
      <c r="AF53" s="35">
        <f t="shared" si="28"/>
        <v>10384.402175796002</v>
      </c>
      <c r="AG53" s="35">
        <f t="shared" si="29"/>
        <v>9361.7907006532641</v>
      </c>
      <c r="AH53" s="163">
        <f t="shared" si="30"/>
        <v>17500.894728769359</v>
      </c>
      <c r="AI53" s="144">
        <f t="shared" si="7"/>
        <v>119406.4745827132</v>
      </c>
      <c r="AJ53" s="144" t="e">
        <f t="shared" si="31"/>
        <v>#N/A</v>
      </c>
      <c r="AK53" s="35">
        <f>IF(OR(K53="Yes",Summary!$G$77="EP"),$AI53*M53,AB53)</f>
        <v>70681.395280462268</v>
      </c>
      <c r="AL53" s="38">
        <f>IF(OR(L53="Yes",Summary!$G$77="EP"),$AI53*N53,AC53)</f>
        <v>0</v>
      </c>
      <c r="AM53" s="38">
        <f>IF(OR(M53="Yes",Summary!$G$77="EP"),$AI53*O53,AD53)</f>
        <v>0</v>
      </c>
      <c r="AN53" s="38">
        <f>IF(OR(N53="Yes",Summary!$G$77="EP"),$AI53*P53,AE53)</f>
        <v>11477.991697032316</v>
      </c>
      <c r="AO53" s="38">
        <f>IF(OR(O53="Yes",Summary!$G$77="EP"),$AI53*Q53,AF53)</f>
        <v>10384.402175796002</v>
      </c>
      <c r="AP53" s="38">
        <f>IF(OR(P53="Yes",Summary!$G$77="EP"),$AI53*R53,AG53)</f>
        <v>9361.7907006532641</v>
      </c>
      <c r="AQ53" s="156">
        <f>IF(OR(Q53="Yes",Summary!$G$77="EP"),$AI53*S53,AH53)</f>
        <v>17500.894728769359</v>
      </c>
      <c r="AR53" s="158">
        <f t="shared" si="8"/>
        <v>42889.196165329049</v>
      </c>
      <c r="AS53" s="155">
        <f t="shared" si="9"/>
        <v>0</v>
      </c>
      <c r="AT53" s="155">
        <f t="shared" si="10"/>
        <v>0</v>
      </c>
      <c r="AU53" s="155">
        <f t="shared" si="11"/>
        <v>2266.0937981544917</v>
      </c>
      <c r="AV53" s="155">
        <f t="shared" si="12"/>
        <v>4330.8041437134043</v>
      </c>
      <c r="AW53" s="155">
        <f t="shared" si="13"/>
        <v>16011.271935442559</v>
      </c>
      <c r="AX53" s="159">
        <f t="shared" si="14"/>
        <v>6390.9197811749045</v>
      </c>
      <c r="AZ53" s="40">
        <f t="shared" si="15"/>
        <v>101621.75494851082</v>
      </c>
      <c r="BA53" s="173">
        <f t="shared" si="16"/>
        <v>95467.933864823455</v>
      </c>
      <c r="BB53" s="41">
        <f t="shared" si="17"/>
        <v>90230.387868183141</v>
      </c>
      <c r="BC53" s="173">
        <f t="shared" si="18"/>
        <v>91823.933576258598</v>
      </c>
      <c r="BD53" s="41">
        <f t="shared" si="19"/>
        <v>83075.217406368029</v>
      </c>
      <c r="BE53" s="173">
        <f t="shared" si="20"/>
        <v>74894.325605226084</v>
      </c>
      <c r="BF53" s="42">
        <f t="shared" si="21"/>
        <v>140007.1578301549</v>
      </c>
    </row>
    <row r="54" spans="2:58" x14ac:dyDescent="0.25">
      <c r="B54" s="24">
        <v>46</v>
      </c>
      <c r="C54" s="10">
        <f>Cash!B60</f>
        <v>20200401</v>
      </c>
      <c r="D54" s="24">
        <f>Cash!F60</f>
        <v>1.6477999999999999</v>
      </c>
      <c r="E54" s="27">
        <f>Balanced!F60</f>
        <v>2.4295</v>
      </c>
      <c r="F54" s="27">
        <f>Growth!F60</f>
        <v>2.8228</v>
      </c>
      <c r="G54" s="27">
        <f>'High Growth 1'!F60</f>
        <v>5.1910999999999996</v>
      </c>
      <c r="H54" s="27">
        <f>'High Growth 2'!F60</f>
        <v>2.4592000000000001</v>
      </c>
      <c r="I54" s="27">
        <f>'High Growth 3'!F60</f>
        <v>0.58779999999999999</v>
      </c>
      <c r="J54" s="43">
        <f>'High Growth 4'!F60</f>
        <v>2.7088000000000001</v>
      </c>
      <c r="K54" s="10" t="str">
        <f>Growth!P60</f>
        <v>No</v>
      </c>
      <c r="L54" s="152"/>
      <c r="M54" s="147">
        <f>Summary!$G$56</f>
        <v>0.5</v>
      </c>
      <c r="N54" s="146">
        <f>Summary!$G$57</f>
        <v>0</v>
      </c>
      <c r="O54" s="146">
        <f>Summary!$G$58</f>
        <v>0</v>
      </c>
      <c r="P54" s="146">
        <f>Summary!$G$59</f>
        <v>0.125</v>
      </c>
      <c r="Q54" s="146">
        <f>Summary!$G$60</f>
        <v>0.125</v>
      </c>
      <c r="R54" s="146">
        <f>Summary!$G$61</f>
        <v>0.125</v>
      </c>
      <c r="S54" s="146">
        <f>Summary!$G$62</f>
        <v>0.125</v>
      </c>
      <c r="T54" s="150">
        <f t="shared" si="22"/>
        <v>1</v>
      </c>
      <c r="U54" s="158">
        <f t="shared" si="23"/>
        <v>42889.196165329042</v>
      </c>
      <c r="V54" s="155">
        <f t="shared" si="0"/>
        <v>0</v>
      </c>
      <c r="W54" s="155">
        <f t="shared" si="1"/>
        <v>0</v>
      </c>
      <c r="X54" s="155">
        <f t="shared" si="2"/>
        <v>2266.0937981544917</v>
      </c>
      <c r="Y54" s="155">
        <f t="shared" si="3"/>
        <v>4330.8041437134043</v>
      </c>
      <c r="Z54" s="155">
        <f t="shared" si="4"/>
        <v>16011.271935442559</v>
      </c>
      <c r="AA54" s="159">
        <f t="shared" si="5"/>
        <v>6390.9197811749054</v>
      </c>
      <c r="AB54" s="38">
        <f t="shared" si="24"/>
        <v>70672.817441229199</v>
      </c>
      <c r="AC54" s="35">
        <f t="shared" si="25"/>
        <v>0</v>
      </c>
      <c r="AD54" s="35">
        <f t="shared" si="26"/>
        <v>0</v>
      </c>
      <c r="AE54" s="35">
        <f t="shared" si="27"/>
        <v>11763.519515599781</v>
      </c>
      <c r="AF54" s="35">
        <f t="shared" si="28"/>
        <v>10650.313550220004</v>
      </c>
      <c r="AG54" s="35">
        <f t="shared" si="29"/>
        <v>9411.4256436531359</v>
      </c>
      <c r="AH54" s="163">
        <f t="shared" si="30"/>
        <v>17311.723503246583</v>
      </c>
      <c r="AI54" s="144">
        <f t="shared" si="7"/>
        <v>119809.79965394869</v>
      </c>
      <c r="AJ54" s="144" t="e">
        <f t="shared" si="31"/>
        <v>#N/A</v>
      </c>
      <c r="AK54" s="35">
        <f>IF(OR(K54="Yes",Summary!$G$77="EP"),$AI54*M54,AB54)</f>
        <v>70672.817441229199</v>
      </c>
      <c r="AL54" s="38">
        <f>IF(OR(L54="Yes",Summary!$G$77="EP"),$AI54*N54,AC54)</f>
        <v>0</v>
      </c>
      <c r="AM54" s="38">
        <f>IF(OR(M54="Yes",Summary!$G$77="EP"),$AI54*O54,AD54)</f>
        <v>0</v>
      </c>
      <c r="AN54" s="38">
        <f>IF(OR(N54="Yes",Summary!$G$77="EP"),$AI54*P54,AE54)</f>
        <v>11763.519515599781</v>
      </c>
      <c r="AO54" s="38">
        <f>IF(OR(O54="Yes",Summary!$G$77="EP"),$AI54*Q54,AF54)</f>
        <v>10650.313550220004</v>
      </c>
      <c r="AP54" s="38">
        <f>IF(OR(P54="Yes",Summary!$G$77="EP"),$AI54*R54,AG54)</f>
        <v>9411.4256436531359</v>
      </c>
      <c r="AQ54" s="156">
        <f>IF(OR(Q54="Yes",Summary!$G$77="EP"),$AI54*S54,AH54)</f>
        <v>17311.723503246583</v>
      </c>
      <c r="AR54" s="158">
        <f t="shared" si="8"/>
        <v>42889.196165329049</v>
      </c>
      <c r="AS54" s="155">
        <f t="shared" si="9"/>
        <v>0</v>
      </c>
      <c r="AT54" s="155">
        <f t="shared" si="10"/>
        <v>0</v>
      </c>
      <c r="AU54" s="155">
        <f t="shared" si="11"/>
        <v>2266.0937981544917</v>
      </c>
      <c r="AV54" s="155">
        <f t="shared" si="12"/>
        <v>4330.8041437134043</v>
      </c>
      <c r="AW54" s="155">
        <f t="shared" si="13"/>
        <v>16011.271935442559</v>
      </c>
      <c r="AX54" s="159">
        <f t="shared" si="14"/>
        <v>6390.9197811749054</v>
      </c>
      <c r="AZ54" s="40">
        <f t="shared" si="15"/>
        <v>101609.42221125979</v>
      </c>
      <c r="BA54" s="173">
        <f t="shared" si="16"/>
        <v>95412.952126615084</v>
      </c>
      <c r="BB54" s="41">
        <f t="shared" si="17"/>
        <v>91468.196105116484</v>
      </c>
      <c r="BC54" s="173">
        <f t="shared" si="18"/>
        <v>94108.156124798319</v>
      </c>
      <c r="BD54" s="41">
        <f t="shared" si="19"/>
        <v>85202.508401760046</v>
      </c>
      <c r="BE54" s="173">
        <f t="shared" si="20"/>
        <v>75291.405149225058</v>
      </c>
      <c r="BF54" s="42">
        <f t="shared" si="21"/>
        <v>138493.7880259727</v>
      </c>
    </row>
    <row r="55" spans="2:58" x14ac:dyDescent="0.25">
      <c r="B55" s="24">
        <v>47</v>
      </c>
      <c r="C55" s="10">
        <f>Cash!B61</f>
        <v>20200331</v>
      </c>
      <c r="D55" s="24">
        <f>Cash!F61</f>
        <v>1.6476999999999999</v>
      </c>
      <c r="E55" s="27">
        <f>Balanced!F61</f>
        <v>2.4476</v>
      </c>
      <c r="F55" s="27">
        <f>Growth!F61</f>
        <v>2.7376</v>
      </c>
      <c r="G55" s="27">
        <f>'High Growth 1'!F61</f>
        <v>4.8971</v>
      </c>
      <c r="H55" s="27">
        <f>'High Growth 2'!F61</f>
        <v>2.3233000000000001</v>
      </c>
      <c r="I55" s="27">
        <f>'High Growth 3'!F61</f>
        <v>0.63749999999999996</v>
      </c>
      <c r="J55" s="43">
        <f>'High Growth 4'!F61</f>
        <v>2.8035999999999999</v>
      </c>
      <c r="K55" s="10" t="str">
        <f>Growth!P61</f>
        <v>No</v>
      </c>
      <c r="L55" s="152"/>
      <c r="M55" s="147">
        <f>Summary!$G$56</f>
        <v>0.5</v>
      </c>
      <c r="N55" s="146">
        <f>Summary!$G$57</f>
        <v>0</v>
      </c>
      <c r="O55" s="146">
        <f>Summary!$G$58</f>
        <v>0</v>
      </c>
      <c r="P55" s="146">
        <f>Summary!$G$59</f>
        <v>0.125</v>
      </c>
      <c r="Q55" s="146">
        <f>Summary!$G$60</f>
        <v>0.125</v>
      </c>
      <c r="R55" s="146">
        <f>Summary!$G$61</f>
        <v>0.125</v>
      </c>
      <c r="S55" s="146">
        <f>Summary!$G$62</f>
        <v>0.125</v>
      </c>
      <c r="T55" s="150">
        <f t="shared" si="22"/>
        <v>1</v>
      </c>
      <c r="U55" s="158">
        <f t="shared" si="23"/>
        <v>42889.196165329042</v>
      </c>
      <c r="V55" s="155">
        <f t="shared" si="0"/>
        <v>0</v>
      </c>
      <c r="W55" s="155">
        <f t="shared" si="1"/>
        <v>0</v>
      </c>
      <c r="X55" s="155">
        <f t="shared" si="2"/>
        <v>2266.0937981544917</v>
      </c>
      <c r="Y55" s="155">
        <f t="shared" si="3"/>
        <v>4330.8041437134043</v>
      </c>
      <c r="Z55" s="155">
        <f t="shared" si="4"/>
        <v>16011.271935442557</v>
      </c>
      <c r="AA55" s="159">
        <f t="shared" si="5"/>
        <v>6390.9197811749054</v>
      </c>
      <c r="AB55" s="38">
        <f t="shared" si="24"/>
        <v>70668.528521612665</v>
      </c>
      <c r="AC55" s="35">
        <f t="shared" si="25"/>
        <v>0</v>
      </c>
      <c r="AD55" s="35">
        <f t="shared" si="26"/>
        <v>0</v>
      </c>
      <c r="AE55" s="35">
        <f t="shared" si="27"/>
        <v>11097.287938942362</v>
      </c>
      <c r="AF55" s="35">
        <f t="shared" si="28"/>
        <v>10061.757267089353</v>
      </c>
      <c r="AG55" s="35">
        <f t="shared" si="29"/>
        <v>10207.18585884463</v>
      </c>
      <c r="AH55" s="163">
        <f t="shared" si="30"/>
        <v>17917.582698501963</v>
      </c>
      <c r="AI55" s="144">
        <f t="shared" si="7"/>
        <v>119952.34228499098</v>
      </c>
      <c r="AJ55" s="144" t="e">
        <f t="shared" si="31"/>
        <v>#N/A</v>
      </c>
      <c r="AK55" s="35">
        <f>IF(OR(K55="Yes",Summary!$G$77="EP"),$AI55*M55,AB55)</f>
        <v>70668.528521612665</v>
      </c>
      <c r="AL55" s="38">
        <f>IF(OR(L55="Yes",Summary!$G$77="EP"),$AI55*N55,AC55)</f>
        <v>0</v>
      </c>
      <c r="AM55" s="38">
        <f>IF(OR(M55="Yes",Summary!$G$77="EP"),$AI55*O55,AD55)</f>
        <v>0</v>
      </c>
      <c r="AN55" s="38">
        <f>IF(OR(N55="Yes",Summary!$G$77="EP"),$AI55*P55,AE55)</f>
        <v>11097.287938942362</v>
      </c>
      <c r="AO55" s="38">
        <f>IF(OR(O55="Yes",Summary!$G$77="EP"),$AI55*Q55,AF55)</f>
        <v>10061.757267089353</v>
      </c>
      <c r="AP55" s="38">
        <f>IF(OR(P55="Yes",Summary!$G$77="EP"),$AI55*R55,AG55)</f>
        <v>10207.18585884463</v>
      </c>
      <c r="AQ55" s="156">
        <f>IF(OR(Q55="Yes",Summary!$G$77="EP"),$AI55*S55,AH55)</f>
        <v>17917.582698501963</v>
      </c>
      <c r="AR55" s="158">
        <f t="shared" si="8"/>
        <v>42889.196165329042</v>
      </c>
      <c r="AS55" s="155">
        <f t="shared" si="9"/>
        <v>0</v>
      </c>
      <c r="AT55" s="155">
        <f t="shared" si="10"/>
        <v>0</v>
      </c>
      <c r="AU55" s="155">
        <f t="shared" si="11"/>
        <v>2266.0937981544917</v>
      </c>
      <c r="AV55" s="155">
        <f t="shared" si="12"/>
        <v>4330.8041437134043</v>
      </c>
      <c r="AW55" s="155">
        <f t="shared" si="13"/>
        <v>16011.271935442559</v>
      </c>
      <c r="AX55" s="159">
        <f t="shared" si="14"/>
        <v>6390.9197811749054</v>
      </c>
      <c r="AZ55" s="40">
        <f t="shared" si="15"/>
        <v>101603.25584263427</v>
      </c>
      <c r="BA55" s="173">
        <f t="shared" si="16"/>
        <v>96123.787456309146</v>
      </c>
      <c r="BB55" s="41">
        <f t="shared" si="17"/>
        <v>88707.430089757298</v>
      </c>
      <c r="BC55" s="173">
        <f t="shared" si="18"/>
        <v>88778.303511538965</v>
      </c>
      <c r="BD55" s="41">
        <f t="shared" si="19"/>
        <v>80494.058136714841</v>
      </c>
      <c r="BE55" s="173">
        <f t="shared" si="20"/>
        <v>81657.486870757013</v>
      </c>
      <c r="BF55" s="42">
        <f t="shared" si="21"/>
        <v>143340.66158801573</v>
      </c>
    </row>
    <row r="56" spans="2:58" x14ac:dyDescent="0.25">
      <c r="B56" s="24">
        <v>48</v>
      </c>
      <c r="C56" s="10">
        <f>Cash!B62</f>
        <v>20200330</v>
      </c>
      <c r="D56" s="24">
        <f>Cash!F62</f>
        <v>1.6474</v>
      </c>
      <c r="E56" s="27">
        <f>Balanced!F62</f>
        <v>2.4552999999999998</v>
      </c>
      <c r="F56" s="27">
        <f>Growth!F62</f>
        <v>2.79</v>
      </c>
      <c r="G56" s="27">
        <f>'High Growth 1'!F62</f>
        <v>5.133</v>
      </c>
      <c r="H56" s="27">
        <f>'High Growth 2'!F62</f>
        <v>2.423</v>
      </c>
      <c r="I56" s="27">
        <f>'High Growth 3'!F62</f>
        <v>0.62990000000000002</v>
      </c>
      <c r="J56" s="43">
        <f>'High Growth 4'!F62</f>
        <v>2.7862</v>
      </c>
      <c r="K56" s="10" t="str">
        <f>Growth!P62</f>
        <v>No</v>
      </c>
      <c r="L56" s="152"/>
      <c r="M56" s="147">
        <f>Summary!$G$56</f>
        <v>0.5</v>
      </c>
      <c r="N56" s="146">
        <f>Summary!$G$57</f>
        <v>0</v>
      </c>
      <c r="O56" s="146">
        <f>Summary!$G$58</f>
        <v>0</v>
      </c>
      <c r="P56" s="146">
        <f>Summary!$G$59</f>
        <v>0.125</v>
      </c>
      <c r="Q56" s="146">
        <f>Summary!$G$60</f>
        <v>0.125</v>
      </c>
      <c r="R56" s="146">
        <f>Summary!$G$61</f>
        <v>0.125</v>
      </c>
      <c r="S56" s="146">
        <f>Summary!$G$62</f>
        <v>0.125</v>
      </c>
      <c r="T56" s="150">
        <f t="shared" si="22"/>
        <v>1</v>
      </c>
      <c r="U56" s="158">
        <f t="shared" si="23"/>
        <v>42889.196165329042</v>
      </c>
      <c r="V56" s="155">
        <f t="shared" si="0"/>
        <v>0</v>
      </c>
      <c r="W56" s="155">
        <f t="shared" si="1"/>
        <v>0</v>
      </c>
      <c r="X56" s="155">
        <f t="shared" si="2"/>
        <v>2266.0937981544917</v>
      </c>
      <c r="Y56" s="155">
        <f t="shared" si="3"/>
        <v>4330.8041437134043</v>
      </c>
      <c r="Z56" s="155">
        <f t="shared" si="4"/>
        <v>16011.271935442557</v>
      </c>
      <c r="AA56" s="159">
        <f t="shared" si="5"/>
        <v>6390.9197811749054</v>
      </c>
      <c r="AB56" s="38">
        <f t="shared" si="24"/>
        <v>70655.661762763062</v>
      </c>
      <c r="AC56" s="35">
        <f t="shared" si="25"/>
        <v>0</v>
      </c>
      <c r="AD56" s="35">
        <f t="shared" si="26"/>
        <v>0</v>
      </c>
      <c r="AE56" s="35">
        <f t="shared" si="27"/>
        <v>11631.859465927006</v>
      </c>
      <c r="AF56" s="35">
        <f t="shared" si="28"/>
        <v>10493.538440217579</v>
      </c>
      <c r="AG56" s="35">
        <f t="shared" si="29"/>
        <v>10085.500192135267</v>
      </c>
      <c r="AH56" s="163">
        <f t="shared" si="30"/>
        <v>17806.380694309522</v>
      </c>
      <c r="AI56" s="144">
        <f t="shared" si="7"/>
        <v>120672.94055535244</v>
      </c>
      <c r="AJ56" s="144" t="e">
        <f t="shared" si="31"/>
        <v>#N/A</v>
      </c>
      <c r="AK56" s="35">
        <f>IF(OR(K56="Yes",Summary!$G$77="EP"),$AI56*M56,AB56)</f>
        <v>70655.661762763062</v>
      </c>
      <c r="AL56" s="38">
        <f>IF(OR(L56="Yes",Summary!$G$77="EP"),$AI56*N56,AC56)</f>
        <v>0</v>
      </c>
      <c r="AM56" s="38">
        <f>IF(OR(M56="Yes",Summary!$G$77="EP"),$AI56*O56,AD56)</f>
        <v>0</v>
      </c>
      <c r="AN56" s="38">
        <f>IF(OR(N56="Yes",Summary!$G$77="EP"),$AI56*P56,AE56)</f>
        <v>11631.859465927006</v>
      </c>
      <c r="AO56" s="38">
        <f>IF(OR(O56="Yes",Summary!$G$77="EP"),$AI56*Q56,AF56)</f>
        <v>10493.538440217579</v>
      </c>
      <c r="AP56" s="38">
        <f>IF(OR(P56="Yes",Summary!$G$77="EP"),$AI56*R56,AG56)</f>
        <v>10085.500192135267</v>
      </c>
      <c r="AQ56" s="156">
        <f>IF(OR(Q56="Yes",Summary!$G$77="EP"),$AI56*S56,AH56)</f>
        <v>17806.380694309522</v>
      </c>
      <c r="AR56" s="158">
        <f t="shared" si="8"/>
        <v>42889.196165329042</v>
      </c>
      <c r="AS56" s="155">
        <f t="shared" si="9"/>
        <v>0</v>
      </c>
      <c r="AT56" s="155">
        <f t="shared" si="10"/>
        <v>0</v>
      </c>
      <c r="AU56" s="155">
        <f t="shared" si="11"/>
        <v>2266.0937981544917</v>
      </c>
      <c r="AV56" s="155">
        <f t="shared" si="12"/>
        <v>4330.8041437134043</v>
      </c>
      <c r="AW56" s="155">
        <f t="shared" si="13"/>
        <v>16011.271935442557</v>
      </c>
      <c r="AX56" s="159">
        <f t="shared" si="14"/>
        <v>6390.9197811749054</v>
      </c>
      <c r="AZ56" s="40">
        <f t="shared" si="15"/>
        <v>101584.75673675773</v>
      </c>
      <c r="BA56" s="173">
        <f t="shared" si="16"/>
        <v>96426.187016455238</v>
      </c>
      <c r="BB56" s="41">
        <f t="shared" si="17"/>
        <v>90405.365995917178</v>
      </c>
      <c r="BC56" s="173">
        <f t="shared" si="18"/>
        <v>93054.875727416118</v>
      </c>
      <c r="BD56" s="41">
        <f t="shared" si="19"/>
        <v>83948.307521740644</v>
      </c>
      <c r="BE56" s="173">
        <f t="shared" si="20"/>
        <v>80684.001537082106</v>
      </c>
      <c r="BF56" s="42">
        <f t="shared" si="21"/>
        <v>142451.04555447618</v>
      </c>
    </row>
    <row r="57" spans="2:58" x14ac:dyDescent="0.25">
      <c r="B57" s="24">
        <v>49</v>
      </c>
      <c r="C57" s="10">
        <f>Cash!B63</f>
        <v>20200327</v>
      </c>
      <c r="D57" s="24">
        <f>Cash!F63</f>
        <v>1.6472</v>
      </c>
      <c r="E57" s="27">
        <f>Balanced!F63</f>
        <v>2.4146999999999998</v>
      </c>
      <c r="F57" s="27">
        <f>Growth!F63</f>
        <v>2.6446999999999998</v>
      </c>
      <c r="G57" s="27">
        <f>'High Growth 1'!F63</f>
        <v>4.5136000000000003</v>
      </c>
      <c r="H57" s="27">
        <f>'High Growth 2'!F63</f>
        <v>2.1631</v>
      </c>
      <c r="I57" s="27">
        <f>'High Growth 3'!F63</f>
        <v>0.61460000000000004</v>
      </c>
      <c r="J57" s="43">
        <f>'High Growth 4'!F63</f>
        <v>2.7664</v>
      </c>
      <c r="K57" s="10" t="str">
        <f>Growth!P63</f>
        <v>No</v>
      </c>
      <c r="L57" s="152"/>
      <c r="M57" s="147">
        <f>Summary!$G$56</f>
        <v>0.5</v>
      </c>
      <c r="N57" s="146">
        <f>Summary!$G$57</f>
        <v>0</v>
      </c>
      <c r="O57" s="146">
        <f>Summary!$G$58</f>
        <v>0</v>
      </c>
      <c r="P57" s="146">
        <f>Summary!$G$59</f>
        <v>0.125</v>
      </c>
      <c r="Q57" s="146">
        <f>Summary!$G$60</f>
        <v>0.125</v>
      </c>
      <c r="R57" s="146">
        <f>Summary!$G$61</f>
        <v>0.125</v>
      </c>
      <c r="S57" s="146">
        <f>Summary!$G$62</f>
        <v>0.125</v>
      </c>
      <c r="T57" s="150">
        <f t="shared" si="22"/>
        <v>1</v>
      </c>
      <c r="U57" s="158">
        <f t="shared" si="23"/>
        <v>42889.196165329042</v>
      </c>
      <c r="V57" s="155">
        <f t="shared" si="0"/>
        <v>0</v>
      </c>
      <c r="W57" s="155">
        <f t="shared" si="1"/>
        <v>0</v>
      </c>
      <c r="X57" s="155">
        <f t="shared" si="2"/>
        <v>2266.0937981544917</v>
      </c>
      <c r="Y57" s="155">
        <f t="shared" si="3"/>
        <v>4330.8041437134043</v>
      </c>
      <c r="Z57" s="155">
        <f t="shared" si="4"/>
        <v>16011.271935442555</v>
      </c>
      <c r="AA57" s="159">
        <f t="shared" si="5"/>
        <v>6390.9197811749063</v>
      </c>
      <c r="AB57" s="38">
        <f t="shared" si="24"/>
        <v>70647.083923529994</v>
      </c>
      <c r="AC57" s="35">
        <f t="shared" si="25"/>
        <v>0</v>
      </c>
      <c r="AD57" s="35">
        <f t="shared" si="26"/>
        <v>0</v>
      </c>
      <c r="AE57" s="35">
        <f t="shared" si="27"/>
        <v>10228.240967350113</v>
      </c>
      <c r="AF57" s="35">
        <f t="shared" si="28"/>
        <v>9367.9624432664641</v>
      </c>
      <c r="AG57" s="35">
        <f t="shared" si="29"/>
        <v>9840.527731522996</v>
      </c>
      <c r="AH57" s="163">
        <f t="shared" si="30"/>
        <v>17679.840482642259</v>
      </c>
      <c r="AI57" s="144">
        <f t="shared" si="7"/>
        <v>117763.65554831181</v>
      </c>
      <c r="AJ57" s="144" t="e">
        <f t="shared" si="31"/>
        <v>#N/A</v>
      </c>
      <c r="AK57" s="35">
        <f>IF(OR(K57="Yes",Summary!$G$77="EP"),$AI57*M57,AB57)</f>
        <v>70647.083923529994</v>
      </c>
      <c r="AL57" s="38">
        <f>IF(OR(L57="Yes",Summary!$G$77="EP"),$AI57*N57,AC57)</f>
        <v>0</v>
      </c>
      <c r="AM57" s="38">
        <f>IF(OR(M57="Yes",Summary!$G$77="EP"),$AI57*O57,AD57)</f>
        <v>0</v>
      </c>
      <c r="AN57" s="38">
        <f>IF(OR(N57="Yes",Summary!$G$77="EP"),$AI57*P57,AE57)</f>
        <v>10228.240967350113</v>
      </c>
      <c r="AO57" s="38">
        <f>IF(OR(O57="Yes",Summary!$G$77="EP"),$AI57*Q57,AF57)</f>
        <v>9367.9624432664641</v>
      </c>
      <c r="AP57" s="38">
        <f>IF(OR(P57="Yes",Summary!$G$77="EP"),$AI57*R57,AG57)</f>
        <v>9840.527731522996</v>
      </c>
      <c r="AQ57" s="156">
        <f>IF(OR(Q57="Yes",Summary!$G$77="EP"),$AI57*S57,AH57)</f>
        <v>17679.840482642259</v>
      </c>
      <c r="AR57" s="158">
        <f t="shared" si="8"/>
        <v>42889.196165329042</v>
      </c>
      <c r="AS57" s="155">
        <f t="shared" si="9"/>
        <v>0</v>
      </c>
      <c r="AT57" s="155">
        <f t="shared" si="10"/>
        <v>0</v>
      </c>
      <c r="AU57" s="155">
        <f t="shared" si="11"/>
        <v>2266.0937981544917</v>
      </c>
      <c r="AV57" s="155">
        <f t="shared" si="12"/>
        <v>4330.8041437134043</v>
      </c>
      <c r="AW57" s="155">
        <f t="shared" si="13"/>
        <v>16011.271935442557</v>
      </c>
      <c r="AX57" s="159">
        <f t="shared" si="14"/>
        <v>6390.9197811749054</v>
      </c>
      <c r="AZ57" s="40">
        <f t="shared" si="15"/>
        <v>101572.42399950669</v>
      </c>
      <c r="BA57" s="173">
        <f t="shared" si="16"/>
        <v>94831.7166084122</v>
      </c>
      <c r="BB57" s="41">
        <f t="shared" si="17"/>
        <v>85697.158225592168</v>
      </c>
      <c r="BC57" s="173">
        <f t="shared" si="18"/>
        <v>81825.92773880098</v>
      </c>
      <c r="BD57" s="41">
        <f t="shared" si="19"/>
        <v>74943.699546131742</v>
      </c>
      <c r="BE57" s="173">
        <f t="shared" si="20"/>
        <v>78724.221852183939</v>
      </c>
      <c r="BF57" s="42">
        <f t="shared" si="21"/>
        <v>141438.72386113807</v>
      </c>
    </row>
    <row r="58" spans="2:58" x14ac:dyDescent="0.25">
      <c r="B58" s="24">
        <v>50</v>
      </c>
      <c r="C58" s="10">
        <f>Cash!B64</f>
        <v>20200326</v>
      </c>
      <c r="D58" s="24">
        <f>Cash!F64</f>
        <v>1.6472</v>
      </c>
      <c r="E58" s="27">
        <f>Balanced!F64</f>
        <v>2.4605000000000001</v>
      </c>
      <c r="F58" s="27">
        <f>Growth!F64</f>
        <v>2.7572999999999999</v>
      </c>
      <c r="G58" s="27">
        <f>'High Growth 1'!F64</f>
        <v>4.9489999999999998</v>
      </c>
      <c r="H58" s="27">
        <f>'High Growth 2'!F64</f>
        <v>2.3512</v>
      </c>
      <c r="I58" s="27">
        <f>'High Growth 3'!F64</f>
        <v>0.61040000000000005</v>
      </c>
      <c r="J58" s="43">
        <f>'High Growth 4'!F64</f>
        <v>2.8618999999999999</v>
      </c>
      <c r="K58" s="10" t="str">
        <f>Growth!P64</f>
        <v>No</v>
      </c>
      <c r="L58" s="152"/>
      <c r="M58" s="147">
        <f>Summary!$G$56</f>
        <v>0.5</v>
      </c>
      <c r="N58" s="146">
        <f>Summary!$G$57</f>
        <v>0</v>
      </c>
      <c r="O58" s="146">
        <f>Summary!$G$58</f>
        <v>0</v>
      </c>
      <c r="P58" s="146">
        <f>Summary!$G$59</f>
        <v>0.125</v>
      </c>
      <c r="Q58" s="146">
        <f>Summary!$G$60</f>
        <v>0.125</v>
      </c>
      <c r="R58" s="146">
        <f>Summary!$G$61</f>
        <v>0.125</v>
      </c>
      <c r="S58" s="146">
        <f>Summary!$G$62</f>
        <v>0.125</v>
      </c>
      <c r="T58" s="150">
        <f t="shared" si="22"/>
        <v>1</v>
      </c>
      <c r="U58" s="158">
        <f t="shared" si="23"/>
        <v>42889.196165329042</v>
      </c>
      <c r="V58" s="155">
        <f t="shared" si="0"/>
        <v>0</v>
      </c>
      <c r="W58" s="155">
        <f t="shared" si="1"/>
        <v>0</v>
      </c>
      <c r="X58" s="155">
        <f t="shared" si="2"/>
        <v>2266.0937981544917</v>
      </c>
      <c r="Y58" s="155">
        <f t="shared" si="3"/>
        <v>4330.8041437134043</v>
      </c>
      <c r="Z58" s="155">
        <f t="shared" si="4"/>
        <v>16011.271935442554</v>
      </c>
      <c r="AA58" s="159">
        <f t="shared" si="5"/>
        <v>6390.9197811749063</v>
      </c>
      <c r="AB58" s="38">
        <f t="shared" si="24"/>
        <v>70647.083923529994</v>
      </c>
      <c r="AC58" s="35">
        <f t="shared" si="25"/>
        <v>0</v>
      </c>
      <c r="AD58" s="35">
        <f t="shared" si="26"/>
        <v>0</v>
      </c>
      <c r="AE58" s="35">
        <f t="shared" si="27"/>
        <v>11214.898207066579</v>
      </c>
      <c r="AF58" s="35">
        <f t="shared" si="28"/>
        <v>10182.586702698956</v>
      </c>
      <c r="AG58" s="35">
        <f t="shared" si="29"/>
        <v>9773.2803893941364</v>
      </c>
      <c r="AH58" s="163">
        <f t="shared" si="30"/>
        <v>18290.173321744463</v>
      </c>
      <c r="AI58" s="144">
        <f t="shared" si="7"/>
        <v>120108.02254443412</v>
      </c>
      <c r="AJ58" s="144" t="e">
        <f t="shared" si="31"/>
        <v>#N/A</v>
      </c>
      <c r="AK58" s="35">
        <f>IF(OR(K58="Yes",Summary!$G$77="EP"),$AI58*M58,AB58)</f>
        <v>70647.083923529994</v>
      </c>
      <c r="AL58" s="38">
        <f>IF(OR(L58="Yes",Summary!$G$77="EP"),$AI58*N58,AC58)</f>
        <v>0</v>
      </c>
      <c r="AM58" s="38">
        <f>IF(OR(M58="Yes",Summary!$G$77="EP"),$AI58*O58,AD58)</f>
        <v>0</v>
      </c>
      <c r="AN58" s="38">
        <f>IF(OR(N58="Yes",Summary!$G$77="EP"),$AI58*P58,AE58)</f>
        <v>11214.898207066579</v>
      </c>
      <c r="AO58" s="38">
        <f>IF(OR(O58="Yes",Summary!$G$77="EP"),$AI58*Q58,AF58)</f>
        <v>10182.586702698956</v>
      </c>
      <c r="AP58" s="38">
        <f>IF(OR(P58="Yes",Summary!$G$77="EP"),$AI58*R58,AG58)</f>
        <v>9773.2803893941364</v>
      </c>
      <c r="AQ58" s="156">
        <f>IF(OR(Q58="Yes",Summary!$G$77="EP"),$AI58*S58,AH58)</f>
        <v>18290.173321744463</v>
      </c>
      <c r="AR58" s="158">
        <f t="shared" si="8"/>
        <v>42889.196165329042</v>
      </c>
      <c r="AS58" s="155">
        <f t="shared" si="9"/>
        <v>0</v>
      </c>
      <c r="AT58" s="155">
        <f t="shared" si="10"/>
        <v>0</v>
      </c>
      <c r="AU58" s="155">
        <f t="shared" si="11"/>
        <v>2266.0937981544917</v>
      </c>
      <c r="AV58" s="155">
        <f t="shared" si="12"/>
        <v>4330.8041437134043</v>
      </c>
      <c r="AW58" s="155">
        <f t="shared" si="13"/>
        <v>16011.271935442555</v>
      </c>
      <c r="AX58" s="159">
        <f t="shared" si="14"/>
        <v>6390.9197811749063</v>
      </c>
      <c r="AZ58" s="40">
        <f t="shared" si="15"/>
        <v>101572.42399950669</v>
      </c>
      <c r="BA58" s="173">
        <f t="shared" si="16"/>
        <v>96630.404901229238</v>
      </c>
      <c r="BB58" s="41">
        <f t="shared" si="17"/>
        <v>89345.776222416636</v>
      </c>
      <c r="BC58" s="173">
        <f t="shared" si="18"/>
        <v>89719.185656532703</v>
      </c>
      <c r="BD58" s="41">
        <f t="shared" si="19"/>
        <v>81460.693621591665</v>
      </c>
      <c r="BE58" s="173">
        <f t="shared" si="20"/>
        <v>78186.243115153076</v>
      </c>
      <c r="BF58" s="42">
        <f t="shared" si="21"/>
        <v>146321.38657395571</v>
      </c>
    </row>
    <row r="59" spans="2:58" x14ac:dyDescent="0.25">
      <c r="B59" s="24">
        <v>51</v>
      </c>
      <c r="C59" s="10">
        <f>Cash!B65</f>
        <v>20200325</v>
      </c>
      <c r="D59" s="24">
        <f>Cash!F65</f>
        <v>1.6471</v>
      </c>
      <c r="E59" s="27">
        <f>Balanced!F65</f>
        <v>2.4159999999999999</v>
      </c>
      <c r="F59" s="27">
        <f>Growth!F65</f>
        <v>2.7124999999999999</v>
      </c>
      <c r="G59" s="27">
        <f>'High Growth 1'!F65</f>
        <v>4.7851999999999997</v>
      </c>
      <c r="H59" s="27">
        <f>'High Growth 2'!F65</f>
        <v>2.2442000000000002</v>
      </c>
      <c r="I59" s="27">
        <f>'High Growth 3'!F65</f>
        <v>0.57220000000000004</v>
      </c>
      <c r="J59" s="43">
        <f>'High Growth 4'!F65</f>
        <v>2.8142</v>
      </c>
      <c r="K59" s="10" t="str">
        <f>Growth!P65</f>
        <v>No</v>
      </c>
      <c r="L59" s="152"/>
      <c r="M59" s="147">
        <f>Summary!$G$56</f>
        <v>0.5</v>
      </c>
      <c r="N59" s="146">
        <f>Summary!$G$57</f>
        <v>0</v>
      </c>
      <c r="O59" s="146">
        <f>Summary!$G$58</f>
        <v>0</v>
      </c>
      <c r="P59" s="146">
        <f>Summary!$G$59</f>
        <v>0.125</v>
      </c>
      <c r="Q59" s="146">
        <f>Summary!$G$60</f>
        <v>0.125</v>
      </c>
      <c r="R59" s="146">
        <f>Summary!$G$61</f>
        <v>0.125</v>
      </c>
      <c r="S59" s="146">
        <f>Summary!$G$62</f>
        <v>0.125</v>
      </c>
      <c r="T59" s="150">
        <f t="shared" si="22"/>
        <v>1</v>
      </c>
      <c r="U59" s="158">
        <f t="shared" si="23"/>
        <v>42889.196165329042</v>
      </c>
      <c r="V59" s="155">
        <f t="shared" si="0"/>
        <v>0</v>
      </c>
      <c r="W59" s="155">
        <f t="shared" si="1"/>
        <v>0</v>
      </c>
      <c r="X59" s="155">
        <f t="shared" si="2"/>
        <v>2266.0937981544917</v>
      </c>
      <c r="Y59" s="155">
        <f t="shared" si="3"/>
        <v>4330.8041437134043</v>
      </c>
      <c r="Z59" s="155">
        <f t="shared" si="4"/>
        <v>16011.271935442554</v>
      </c>
      <c r="AA59" s="159">
        <f t="shared" si="5"/>
        <v>6390.9197811749073</v>
      </c>
      <c r="AB59" s="38">
        <f t="shared" si="24"/>
        <v>70642.795003913459</v>
      </c>
      <c r="AC59" s="35">
        <f t="shared" si="25"/>
        <v>0</v>
      </c>
      <c r="AD59" s="35">
        <f t="shared" si="26"/>
        <v>0</v>
      </c>
      <c r="AE59" s="35">
        <f t="shared" si="27"/>
        <v>10843.712042928873</v>
      </c>
      <c r="AF59" s="35">
        <f t="shared" si="28"/>
        <v>9719.1906593216227</v>
      </c>
      <c r="AG59" s="35">
        <f t="shared" si="29"/>
        <v>9161.6498014602294</v>
      </c>
      <c r="AH59" s="163">
        <f t="shared" si="30"/>
        <v>17985.326448182423</v>
      </c>
      <c r="AI59" s="144">
        <f t="shared" si="7"/>
        <v>118352.67395580662</v>
      </c>
      <c r="AJ59" s="144" t="e">
        <f t="shared" si="31"/>
        <v>#N/A</v>
      </c>
      <c r="AK59" s="35">
        <f>IF(OR(K59="Yes",Summary!$G$77="EP"),$AI59*M59,AB59)</f>
        <v>70642.795003913459</v>
      </c>
      <c r="AL59" s="38">
        <f>IF(OR(L59="Yes",Summary!$G$77="EP"),$AI59*N59,AC59)</f>
        <v>0</v>
      </c>
      <c r="AM59" s="38">
        <f>IF(OR(M59="Yes",Summary!$G$77="EP"),$AI59*O59,AD59)</f>
        <v>0</v>
      </c>
      <c r="AN59" s="38">
        <f>IF(OR(N59="Yes",Summary!$G$77="EP"),$AI59*P59,AE59)</f>
        <v>10843.712042928873</v>
      </c>
      <c r="AO59" s="38">
        <f>IF(OR(O59="Yes",Summary!$G$77="EP"),$AI59*Q59,AF59)</f>
        <v>9719.1906593216227</v>
      </c>
      <c r="AP59" s="38">
        <f>IF(OR(P59="Yes",Summary!$G$77="EP"),$AI59*R59,AG59)</f>
        <v>9161.6498014602294</v>
      </c>
      <c r="AQ59" s="156">
        <f>IF(OR(Q59="Yes",Summary!$G$77="EP"),$AI59*S59,AH59)</f>
        <v>17985.326448182423</v>
      </c>
      <c r="AR59" s="158">
        <f t="shared" si="8"/>
        <v>42889.196165329042</v>
      </c>
      <c r="AS59" s="155">
        <f t="shared" si="9"/>
        <v>0</v>
      </c>
      <c r="AT59" s="155">
        <f t="shared" si="10"/>
        <v>0</v>
      </c>
      <c r="AU59" s="155">
        <f t="shared" si="11"/>
        <v>2266.0937981544917</v>
      </c>
      <c r="AV59" s="155">
        <f t="shared" si="12"/>
        <v>4330.8041437134043</v>
      </c>
      <c r="AW59" s="155">
        <f t="shared" si="13"/>
        <v>16011.271935442554</v>
      </c>
      <c r="AX59" s="159">
        <f t="shared" si="14"/>
        <v>6390.9197811749063</v>
      </c>
      <c r="AZ59" s="40">
        <f t="shared" si="15"/>
        <v>101566.25763088118</v>
      </c>
      <c r="BA59" s="173">
        <f t="shared" si="16"/>
        <v>94882.771079605693</v>
      </c>
      <c r="BB59" s="41">
        <f t="shared" si="17"/>
        <v>87894.105829363922</v>
      </c>
      <c r="BC59" s="173">
        <f t="shared" si="18"/>
        <v>86749.696343431046</v>
      </c>
      <c r="BD59" s="41">
        <f t="shared" si="19"/>
        <v>77753.525274572996</v>
      </c>
      <c r="BE59" s="173">
        <f t="shared" si="20"/>
        <v>73293.198411681835</v>
      </c>
      <c r="BF59" s="42">
        <f t="shared" si="21"/>
        <v>143882.61158545938</v>
      </c>
    </row>
    <row r="60" spans="2:58" x14ac:dyDescent="0.25">
      <c r="B60" s="24">
        <v>52</v>
      </c>
      <c r="C60" s="10">
        <f>Cash!B66</f>
        <v>20200324</v>
      </c>
      <c r="D60" s="24">
        <f>Cash!F66</f>
        <v>1.6471</v>
      </c>
      <c r="E60" s="27">
        <f>Balanced!F66</f>
        <v>2.3551000000000002</v>
      </c>
      <c r="F60" s="27">
        <f>Growth!F66</f>
        <v>2.5945</v>
      </c>
      <c r="G60" s="27">
        <f>'High Growth 1'!F66</f>
        <v>4.3587999999999996</v>
      </c>
      <c r="H60" s="27">
        <f>'High Growth 2'!F66</f>
        <v>2.0419999999999998</v>
      </c>
      <c r="I60" s="27">
        <f>'High Growth 3'!F66</f>
        <v>0.52410000000000001</v>
      </c>
      <c r="J60" s="43">
        <f>'High Growth 4'!F66</f>
        <v>2.7944</v>
      </c>
      <c r="K60" s="10" t="str">
        <f>Growth!P66</f>
        <v>No</v>
      </c>
      <c r="L60" s="152"/>
      <c r="M60" s="147">
        <f>Summary!$G$56</f>
        <v>0.5</v>
      </c>
      <c r="N60" s="146">
        <f>Summary!$G$57</f>
        <v>0</v>
      </c>
      <c r="O60" s="146">
        <f>Summary!$G$58</f>
        <v>0</v>
      </c>
      <c r="P60" s="146">
        <f>Summary!$G$59</f>
        <v>0.125</v>
      </c>
      <c r="Q60" s="146">
        <f>Summary!$G$60</f>
        <v>0.125</v>
      </c>
      <c r="R60" s="146">
        <f>Summary!$G$61</f>
        <v>0.125</v>
      </c>
      <c r="S60" s="146">
        <f>Summary!$G$62</f>
        <v>0.125</v>
      </c>
      <c r="T60" s="150">
        <f t="shared" si="22"/>
        <v>1</v>
      </c>
      <c r="U60" s="158">
        <f t="shared" si="23"/>
        <v>42889.196165329035</v>
      </c>
      <c r="V60" s="155">
        <f t="shared" si="0"/>
        <v>0</v>
      </c>
      <c r="W60" s="155">
        <f t="shared" si="1"/>
        <v>0</v>
      </c>
      <c r="X60" s="155">
        <f t="shared" si="2"/>
        <v>2266.0937981544917</v>
      </c>
      <c r="Y60" s="155">
        <f t="shared" si="3"/>
        <v>4330.8041437134043</v>
      </c>
      <c r="Z60" s="155">
        <f t="shared" si="4"/>
        <v>16011.271935442555</v>
      </c>
      <c r="AA60" s="159">
        <f t="shared" si="5"/>
        <v>6390.9197811749073</v>
      </c>
      <c r="AB60" s="38">
        <f t="shared" si="24"/>
        <v>70642.795003913459</v>
      </c>
      <c r="AC60" s="35">
        <f t="shared" si="25"/>
        <v>0</v>
      </c>
      <c r="AD60" s="35">
        <f t="shared" si="26"/>
        <v>0</v>
      </c>
      <c r="AE60" s="35">
        <f t="shared" si="27"/>
        <v>9877.449647395797</v>
      </c>
      <c r="AF60" s="35">
        <f t="shared" si="28"/>
        <v>8843.5020614627701</v>
      </c>
      <c r="AG60" s="35">
        <f t="shared" si="29"/>
        <v>8391.5076213654429</v>
      </c>
      <c r="AH60" s="163">
        <f t="shared" si="30"/>
        <v>17858.78623651516</v>
      </c>
      <c r="AI60" s="144">
        <f t="shared" si="7"/>
        <v>115614.04057065264</v>
      </c>
      <c r="AJ60" s="144" t="e">
        <f t="shared" si="31"/>
        <v>#N/A</v>
      </c>
      <c r="AK60" s="35">
        <f>IF(OR(K60="Yes",Summary!$G$77="EP"),$AI60*M60,AB60)</f>
        <v>70642.795003913459</v>
      </c>
      <c r="AL60" s="38">
        <f>IF(OR(L60="Yes",Summary!$G$77="EP"),$AI60*N60,AC60)</f>
        <v>0</v>
      </c>
      <c r="AM60" s="38">
        <f>IF(OR(M60="Yes",Summary!$G$77="EP"),$AI60*O60,AD60)</f>
        <v>0</v>
      </c>
      <c r="AN60" s="38">
        <f>IF(OR(N60="Yes",Summary!$G$77="EP"),$AI60*P60,AE60)</f>
        <v>9877.449647395797</v>
      </c>
      <c r="AO60" s="38">
        <f>IF(OR(O60="Yes",Summary!$G$77="EP"),$AI60*Q60,AF60)</f>
        <v>8843.5020614627701</v>
      </c>
      <c r="AP60" s="38">
        <f>IF(OR(P60="Yes",Summary!$G$77="EP"),$AI60*R60,AG60)</f>
        <v>8391.5076213654429</v>
      </c>
      <c r="AQ60" s="156">
        <f>IF(OR(Q60="Yes",Summary!$G$77="EP"),$AI60*S60,AH60)</f>
        <v>17858.78623651516</v>
      </c>
      <c r="AR60" s="158">
        <f t="shared" si="8"/>
        <v>42889.196165329042</v>
      </c>
      <c r="AS60" s="155">
        <f t="shared" si="9"/>
        <v>0</v>
      </c>
      <c r="AT60" s="155">
        <f t="shared" si="10"/>
        <v>0</v>
      </c>
      <c r="AU60" s="155">
        <f t="shared" si="11"/>
        <v>2266.0937981544917</v>
      </c>
      <c r="AV60" s="155">
        <f t="shared" si="12"/>
        <v>4330.8041437134043</v>
      </c>
      <c r="AW60" s="155">
        <f t="shared" si="13"/>
        <v>16011.271935442554</v>
      </c>
      <c r="AX60" s="159">
        <f t="shared" si="14"/>
        <v>6390.9197811749073</v>
      </c>
      <c r="AZ60" s="40">
        <f t="shared" si="15"/>
        <v>101566.25763088118</v>
      </c>
      <c r="BA60" s="173">
        <f t="shared" si="16"/>
        <v>92491.06546754115</v>
      </c>
      <c r="BB60" s="41">
        <f t="shared" si="17"/>
        <v>84070.509704805416</v>
      </c>
      <c r="BC60" s="173">
        <f t="shared" si="18"/>
        <v>79019.597179166434</v>
      </c>
      <c r="BD60" s="41">
        <f t="shared" si="19"/>
        <v>70748.016491702176</v>
      </c>
      <c r="BE60" s="173">
        <f t="shared" si="20"/>
        <v>67132.060970923529</v>
      </c>
      <c r="BF60" s="42">
        <f t="shared" si="21"/>
        <v>142870.28989212128</v>
      </c>
    </row>
    <row r="61" spans="2:58" x14ac:dyDescent="0.25">
      <c r="B61" s="24">
        <v>53</v>
      </c>
      <c r="C61" s="10">
        <f>Cash!B67</f>
        <v>20200323</v>
      </c>
      <c r="D61" s="24">
        <f>Cash!F67</f>
        <v>1.6494</v>
      </c>
      <c r="E61" s="27">
        <f>Balanced!F67</f>
        <v>2.2717000000000001</v>
      </c>
      <c r="F61" s="27">
        <f>Growth!F67</f>
        <v>2.5116999999999998</v>
      </c>
      <c r="G61" s="27">
        <f>'High Growth 1'!F67</f>
        <v>4.0000999999999998</v>
      </c>
      <c r="H61" s="27">
        <f>'High Growth 2'!F67</f>
        <v>1.8871</v>
      </c>
      <c r="I61" s="27">
        <f>'High Growth 3'!F67</f>
        <v>0.42620000000000002</v>
      </c>
      <c r="J61" s="43">
        <f>'High Growth 4'!F67</f>
        <v>2.6936</v>
      </c>
      <c r="K61" s="10" t="str">
        <f>Growth!P67</f>
        <v>No</v>
      </c>
      <c r="L61" s="152"/>
      <c r="M61" s="147">
        <f>Summary!$G$56</f>
        <v>0.5</v>
      </c>
      <c r="N61" s="146">
        <f>Summary!$G$57</f>
        <v>0</v>
      </c>
      <c r="O61" s="146">
        <f>Summary!$G$58</f>
        <v>0</v>
      </c>
      <c r="P61" s="146">
        <f>Summary!$G$59</f>
        <v>0.125</v>
      </c>
      <c r="Q61" s="146">
        <f>Summary!$G$60</f>
        <v>0.125</v>
      </c>
      <c r="R61" s="146">
        <f>Summary!$G$61</f>
        <v>0.125</v>
      </c>
      <c r="S61" s="146">
        <f>Summary!$G$62</f>
        <v>0.125</v>
      </c>
      <c r="T61" s="150">
        <f t="shared" si="22"/>
        <v>1</v>
      </c>
      <c r="U61" s="158">
        <f t="shared" si="23"/>
        <v>42889.196165329027</v>
      </c>
      <c r="V61" s="155">
        <f t="shared" si="0"/>
        <v>0</v>
      </c>
      <c r="W61" s="155">
        <f t="shared" si="1"/>
        <v>0</v>
      </c>
      <c r="X61" s="155">
        <f t="shared" si="2"/>
        <v>2266.0937981544917</v>
      </c>
      <c r="Y61" s="155">
        <f t="shared" si="3"/>
        <v>4330.8041437134043</v>
      </c>
      <c r="Z61" s="155">
        <f t="shared" si="4"/>
        <v>16011.271935442555</v>
      </c>
      <c r="AA61" s="159">
        <f t="shared" si="5"/>
        <v>6390.9197811749073</v>
      </c>
      <c r="AB61" s="38">
        <f t="shared" si="24"/>
        <v>70741.440155093704</v>
      </c>
      <c r="AC61" s="35">
        <f t="shared" si="25"/>
        <v>0</v>
      </c>
      <c r="AD61" s="35">
        <f t="shared" si="26"/>
        <v>0</v>
      </c>
      <c r="AE61" s="35">
        <f t="shared" si="27"/>
        <v>9064.6018019977819</v>
      </c>
      <c r="AF61" s="35">
        <f t="shared" si="28"/>
        <v>8172.6604996015649</v>
      </c>
      <c r="AG61" s="35">
        <f t="shared" si="29"/>
        <v>6824.0040988856172</v>
      </c>
      <c r="AH61" s="163">
        <f t="shared" si="30"/>
        <v>17214.581522572731</v>
      </c>
      <c r="AI61" s="144">
        <f t="shared" si="7"/>
        <v>112017.2880781514</v>
      </c>
      <c r="AJ61" s="144" t="e">
        <f t="shared" si="31"/>
        <v>#N/A</v>
      </c>
      <c r="AK61" s="35">
        <f>IF(OR(K61="Yes",Summary!$G$77="EP"),$AI61*M61,AB61)</f>
        <v>70741.440155093704</v>
      </c>
      <c r="AL61" s="38">
        <f>IF(OR(L61="Yes",Summary!$G$77="EP"),$AI61*N61,AC61)</f>
        <v>0</v>
      </c>
      <c r="AM61" s="38">
        <f>IF(OR(M61="Yes",Summary!$G$77="EP"),$AI61*O61,AD61)</f>
        <v>0</v>
      </c>
      <c r="AN61" s="38">
        <f>IF(OR(N61="Yes",Summary!$G$77="EP"),$AI61*P61,AE61)</f>
        <v>9064.6018019977819</v>
      </c>
      <c r="AO61" s="38">
        <f>IF(OR(O61="Yes",Summary!$G$77="EP"),$AI61*Q61,AF61)</f>
        <v>8172.6604996015649</v>
      </c>
      <c r="AP61" s="38">
        <f>IF(OR(P61="Yes",Summary!$G$77="EP"),$AI61*R61,AG61)</f>
        <v>6824.0040988856172</v>
      </c>
      <c r="AQ61" s="156">
        <f>IF(OR(Q61="Yes",Summary!$G$77="EP"),$AI61*S61,AH61)</f>
        <v>17214.581522572731</v>
      </c>
      <c r="AR61" s="158">
        <f t="shared" si="8"/>
        <v>42889.196165329035</v>
      </c>
      <c r="AS61" s="155">
        <f t="shared" si="9"/>
        <v>0</v>
      </c>
      <c r="AT61" s="155">
        <f t="shared" si="10"/>
        <v>0</v>
      </c>
      <c r="AU61" s="155">
        <f t="shared" si="11"/>
        <v>2266.0937981544917</v>
      </c>
      <c r="AV61" s="155">
        <f t="shared" si="12"/>
        <v>4330.8041437134043</v>
      </c>
      <c r="AW61" s="155">
        <f t="shared" si="13"/>
        <v>16011.271935442555</v>
      </c>
      <c r="AX61" s="159">
        <f t="shared" si="14"/>
        <v>6390.9197811749073</v>
      </c>
      <c r="AZ61" s="40">
        <f t="shared" si="15"/>
        <v>101708.08410926805</v>
      </c>
      <c r="BA61" s="173">
        <f t="shared" si="16"/>
        <v>89215.724777127602</v>
      </c>
      <c r="BB61" s="41">
        <f t="shared" si="17"/>
        <v>81387.5117462169</v>
      </c>
      <c r="BC61" s="173">
        <f t="shared" si="18"/>
        <v>72516.814415982313</v>
      </c>
      <c r="BD61" s="41">
        <f t="shared" si="19"/>
        <v>65381.283996812534</v>
      </c>
      <c r="BE61" s="173">
        <f t="shared" si="20"/>
        <v>54592.03279108493</v>
      </c>
      <c r="BF61" s="42">
        <f t="shared" si="21"/>
        <v>137716.65218058182</v>
      </c>
    </row>
    <row r="62" spans="2:58" x14ac:dyDescent="0.25">
      <c r="B62" s="24">
        <v>54</v>
      </c>
      <c r="C62" s="10">
        <f>Cash!B68</f>
        <v>20200320</v>
      </c>
      <c r="D62" s="24">
        <f>Cash!F68</f>
        <v>1.6493</v>
      </c>
      <c r="E62" s="27">
        <f>Balanced!F68</f>
        <v>2.3344999999999998</v>
      </c>
      <c r="F62" s="27">
        <f>Growth!F68</f>
        <v>2.6440999999999999</v>
      </c>
      <c r="G62" s="27">
        <f>'High Growth 1'!F68</f>
        <v>4.4824000000000002</v>
      </c>
      <c r="H62" s="27">
        <f>'High Growth 2'!F68</f>
        <v>2.0908000000000002</v>
      </c>
      <c r="I62" s="27">
        <f>'High Growth 3'!F68</f>
        <v>0.46899999999999997</v>
      </c>
      <c r="J62" s="43">
        <f>'High Growth 4'!F68</f>
        <v>2.6535000000000002</v>
      </c>
      <c r="K62" s="10" t="str">
        <f>Growth!P68</f>
        <v>No</v>
      </c>
      <c r="L62" s="152"/>
      <c r="M62" s="147">
        <f>Summary!$G$56</f>
        <v>0.5</v>
      </c>
      <c r="N62" s="146">
        <f>Summary!$G$57</f>
        <v>0</v>
      </c>
      <c r="O62" s="146">
        <f>Summary!$G$58</f>
        <v>0</v>
      </c>
      <c r="P62" s="146">
        <f>Summary!$G$59</f>
        <v>0.125</v>
      </c>
      <c r="Q62" s="146">
        <f>Summary!$G$60</f>
        <v>0.125</v>
      </c>
      <c r="R62" s="146">
        <f>Summary!$G$61</f>
        <v>0.125</v>
      </c>
      <c r="S62" s="146">
        <f>Summary!$G$62</f>
        <v>0.125</v>
      </c>
      <c r="T62" s="150">
        <f t="shared" si="22"/>
        <v>1</v>
      </c>
      <c r="U62" s="158">
        <f t="shared" si="23"/>
        <v>42889.196165329035</v>
      </c>
      <c r="V62" s="155">
        <f t="shared" si="0"/>
        <v>0</v>
      </c>
      <c r="W62" s="155">
        <f t="shared" si="1"/>
        <v>0</v>
      </c>
      <c r="X62" s="155">
        <f t="shared" si="2"/>
        <v>2266.0937981544917</v>
      </c>
      <c r="Y62" s="155">
        <f t="shared" si="3"/>
        <v>4330.8041437134043</v>
      </c>
      <c r="Z62" s="155">
        <f t="shared" si="4"/>
        <v>16011.271935442555</v>
      </c>
      <c r="AA62" s="159">
        <f t="shared" si="5"/>
        <v>6390.9197811749073</v>
      </c>
      <c r="AB62" s="38">
        <f t="shared" si="24"/>
        <v>70737.151235477169</v>
      </c>
      <c r="AC62" s="35">
        <f t="shared" si="25"/>
        <v>0</v>
      </c>
      <c r="AD62" s="35">
        <f t="shared" si="26"/>
        <v>0</v>
      </c>
      <c r="AE62" s="35">
        <f t="shared" si="27"/>
        <v>10157.538840847694</v>
      </c>
      <c r="AF62" s="35">
        <f t="shared" si="28"/>
        <v>9054.8453036759875</v>
      </c>
      <c r="AG62" s="35">
        <f t="shared" si="29"/>
        <v>7509.286537722558</v>
      </c>
      <c r="AH62" s="163">
        <f t="shared" si="30"/>
        <v>16958.305639347618</v>
      </c>
      <c r="AI62" s="144">
        <f t="shared" si="7"/>
        <v>114417.12755707101</v>
      </c>
      <c r="AJ62" s="144" t="e">
        <f t="shared" si="31"/>
        <v>#N/A</v>
      </c>
      <c r="AK62" s="35">
        <f>IF(OR(K62="Yes",Summary!$G$77="EP"),$AI62*M62,AB62)</f>
        <v>70737.151235477169</v>
      </c>
      <c r="AL62" s="38">
        <f>IF(OR(L62="Yes",Summary!$G$77="EP"),$AI62*N62,AC62)</f>
        <v>0</v>
      </c>
      <c r="AM62" s="38">
        <f>IF(OR(M62="Yes",Summary!$G$77="EP"),$AI62*O62,AD62)</f>
        <v>0</v>
      </c>
      <c r="AN62" s="38">
        <f>IF(OR(N62="Yes",Summary!$G$77="EP"),$AI62*P62,AE62)</f>
        <v>10157.538840847694</v>
      </c>
      <c r="AO62" s="38">
        <f>IF(OR(O62="Yes",Summary!$G$77="EP"),$AI62*Q62,AF62)</f>
        <v>9054.8453036759875</v>
      </c>
      <c r="AP62" s="38">
        <f>IF(OR(P62="Yes",Summary!$G$77="EP"),$AI62*R62,AG62)</f>
        <v>7509.286537722558</v>
      </c>
      <c r="AQ62" s="156">
        <f>IF(OR(Q62="Yes",Summary!$G$77="EP"),$AI62*S62,AH62)</f>
        <v>16958.305639347618</v>
      </c>
      <c r="AR62" s="158">
        <f t="shared" si="8"/>
        <v>42889.196165329027</v>
      </c>
      <c r="AS62" s="155">
        <f t="shared" si="9"/>
        <v>0</v>
      </c>
      <c r="AT62" s="155">
        <f t="shared" si="10"/>
        <v>0</v>
      </c>
      <c r="AU62" s="155">
        <f t="shared" si="11"/>
        <v>2266.0937981544917</v>
      </c>
      <c r="AV62" s="155">
        <f t="shared" si="12"/>
        <v>4330.8041437134043</v>
      </c>
      <c r="AW62" s="155">
        <f t="shared" si="13"/>
        <v>16011.271935442555</v>
      </c>
      <c r="AX62" s="159">
        <f t="shared" si="14"/>
        <v>6390.9197811749073</v>
      </c>
      <c r="AZ62" s="40">
        <f t="shared" si="15"/>
        <v>101701.91774064254</v>
      </c>
      <c r="BA62" s="173">
        <f t="shared" si="16"/>
        <v>91682.048462474952</v>
      </c>
      <c r="BB62" s="41">
        <f t="shared" si="17"/>
        <v>85677.7162113995</v>
      </c>
      <c r="BC62" s="173">
        <f t="shared" si="18"/>
        <v>81260.310726781609</v>
      </c>
      <c r="BD62" s="41">
        <f t="shared" si="19"/>
        <v>72438.762429407914</v>
      </c>
      <c r="BE62" s="173">
        <f t="shared" si="20"/>
        <v>60074.29230178045</v>
      </c>
      <c r="BF62" s="42">
        <f t="shared" si="21"/>
        <v>135666.44511478092</v>
      </c>
    </row>
    <row r="63" spans="2:58" x14ac:dyDescent="0.25">
      <c r="B63" s="24">
        <v>55</v>
      </c>
      <c r="C63" s="10">
        <f>Cash!B69</f>
        <v>20200319</v>
      </c>
      <c r="D63" s="24">
        <f>Cash!F69</f>
        <v>1.6492</v>
      </c>
      <c r="E63" s="27">
        <f>Balanced!F69</f>
        <v>2.3302</v>
      </c>
      <c r="F63" s="27">
        <f>Growth!F69</f>
        <v>2.6291000000000002</v>
      </c>
      <c r="G63" s="27">
        <f>'High Growth 1'!F69</f>
        <v>4.4085999999999999</v>
      </c>
      <c r="H63" s="27">
        <f>'High Growth 2'!F69</f>
        <v>2.1383000000000001</v>
      </c>
      <c r="I63" s="27">
        <f>'High Growth 3'!F69</f>
        <v>0.46529999999999999</v>
      </c>
      <c r="J63" s="43">
        <f>'High Growth 4'!F69</f>
        <v>2.6044999999999998</v>
      </c>
      <c r="K63" s="10" t="str">
        <f>Growth!P69</f>
        <v>No</v>
      </c>
      <c r="L63" s="152"/>
      <c r="M63" s="147">
        <f>Summary!$G$56</f>
        <v>0.5</v>
      </c>
      <c r="N63" s="146">
        <f>Summary!$G$57</f>
        <v>0</v>
      </c>
      <c r="O63" s="146">
        <f>Summary!$G$58</f>
        <v>0</v>
      </c>
      <c r="P63" s="146">
        <f>Summary!$G$59</f>
        <v>0.125</v>
      </c>
      <c r="Q63" s="146">
        <f>Summary!$G$60</f>
        <v>0.125</v>
      </c>
      <c r="R63" s="146">
        <f>Summary!$G$61</f>
        <v>0.125</v>
      </c>
      <c r="S63" s="146">
        <f>Summary!$G$62</f>
        <v>0.125</v>
      </c>
      <c r="T63" s="150">
        <f t="shared" si="22"/>
        <v>1</v>
      </c>
      <c r="U63" s="158">
        <f t="shared" si="23"/>
        <v>42889.196165329035</v>
      </c>
      <c r="V63" s="155">
        <f t="shared" si="0"/>
        <v>0</v>
      </c>
      <c r="W63" s="155">
        <f t="shared" si="1"/>
        <v>0</v>
      </c>
      <c r="X63" s="155">
        <f t="shared" si="2"/>
        <v>2266.0937981544917</v>
      </c>
      <c r="Y63" s="155">
        <f t="shared" si="3"/>
        <v>4330.8041437134043</v>
      </c>
      <c r="Z63" s="155">
        <f t="shared" si="4"/>
        <v>16011.271935442555</v>
      </c>
      <c r="AA63" s="159">
        <f t="shared" si="5"/>
        <v>6390.9197811749063</v>
      </c>
      <c r="AB63" s="38">
        <f t="shared" si="24"/>
        <v>70732.86231586065</v>
      </c>
      <c r="AC63" s="35">
        <f t="shared" si="25"/>
        <v>0</v>
      </c>
      <c r="AD63" s="35">
        <f t="shared" si="26"/>
        <v>0</v>
      </c>
      <c r="AE63" s="35">
        <f t="shared" si="27"/>
        <v>9990.3011185438918</v>
      </c>
      <c r="AF63" s="35">
        <f t="shared" si="28"/>
        <v>9260.5585005023731</v>
      </c>
      <c r="AG63" s="35">
        <f t="shared" si="29"/>
        <v>7450.0448315614212</v>
      </c>
      <c r="AH63" s="163">
        <f t="shared" si="30"/>
        <v>16645.150570070044</v>
      </c>
      <c r="AI63" s="144">
        <f t="shared" si="7"/>
        <v>114078.91733653838</v>
      </c>
      <c r="AJ63" s="144" t="e">
        <f t="shared" si="31"/>
        <v>#N/A</v>
      </c>
      <c r="AK63" s="35">
        <f>IF(OR(K63="Yes",Summary!$G$77="EP"),$AI63*M63,AB63)</f>
        <v>70732.86231586065</v>
      </c>
      <c r="AL63" s="38">
        <f>IF(OR(L63="Yes",Summary!$G$77="EP"),$AI63*N63,AC63)</f>
        <v>0</v>
      </c>
      <c r="AM63" s="38">
        <f>IF(OR(M63="Yes",Summary!$G$77="EP"),$AI63*O63,AD63)</f>
        <v>0</v>
      </c>
      <c r="AN63" s="38">
        <f>IF(OR(N63="Yes",Summary!$G$77="EP"),$AI63*P63,AE63)</f>
        <v>9990.3011185438918</v>
      </c>
      <c r="AO63" s="38">
        <f>IF(OR(O63="Yes",Summary!$G$77="EP"),$AI63*Q63,AF63)</f>
        <v>9260.5585005023731</v>
      </c>
      <c r="AP63" s="38">
        <f>IF(OR(P63="Yes",Summary!$G$77="EP"),$AI63*R63,AG63)</f>
        <v>7450.0448315614212</v>
      </c>
      <c r="AQ63" s="156">
        <f>IF(OR(Q63="Yes",Summary!$G$77="EP"),$AI63*S63,AH63)</f>
        <v>16645.150570070044</v>
      </c>
      <c r="AR63" s="158">
        <f t="shared" si="8"/>
        <v>42889.196165329035</v>
      </c>
      <c r="AS63" s="155">
        <f t="shared" si="9"/>
        <v>0</v>
      </c>
      <c r="AT63" s="155">
        <f t="shared" si="10"/>
        <v>0</v>
      </c>
      <c r="AU63" s="155">
        <f t="shared" si="11"/>
        <v>2266.0937981544917</v>
      </c>
      <c r="AV63" s="155">
        <f t="shared" si="12"/>
        <v>4330.8041437134043</v>
      </c>
      <c r="AW63" s="155">
        <f t="shared" si="13"/>
        <v>16011.271935442555</v>
      </c>
      <c r="AX63" s="159">
        <f t="shared" si="14"/>
        <v>6390.9197811749073</v>
      </c>
      <c r="AZ63" s="40">
        <f t="shared" si="15"/>
        <v>101695.75137201702</v>
      </c>
      <c r="BA63" s="173">
        <f t="shared" si="16"/>
        <v>91513.175980834931</v>
      </c>
      <c r="BB63" s="41">
        <f t="shared" si="17"/>
        <v>85191.665856582738</v>
      </c>
      <c r="BC63" s="173">
        <f t="shared" si="18"/>
        <v>79922.408948351193</v>
      </c>
      <c r="BD63" s="41">
        <f t="shared" si="19"/>
        <v>74084.468004019</v>
      </c>
      <c r="BE63" s="173">
        <f t="shared" si="20"/>
        <v>59600.358652491355</v>
      </c>
      <c r="BF63" s="42">
        <f t="shared" si="21"/>
        <v>133161.20456056035</v>
      </c>
    </row>
    <row r="64" spans="2:58" x14ac:dyDescent="0.25">
      <c r="B64" s="24">
        <v>56</v>
      </c>
      <c r="C64" s="10">
        <f>Cash!B70</f>
        <v>20200318</v>
      </c>
      <c r="D64" s="24">
        <f>Cash!F70</f>
        <v>1.649</v>
      </c>
      <c r="E64" s="27">
        <f>Balanced!F70</f>
        <v>2.3595000000000002</v>
      </c>
      <c r="F64" s="27">
        <f>Growth!F70</f>
        <v>2.7063999999999999</v>
      </c>
      <c r="G64" s="27">
        <f>'High Growth 1'!F70</f>
        <v>4.6505000000000001</v>
      </c>
      <c r="H64" s="27">
        <f>'High Growth 2'!F70</f>
        <v>2.2294</v>
      </c>
      <c r="I64" s="27">
        <f>'High Growth 3'!F70</f>
        <v>0.50739999999999996</v>
      </c>
      <c r="J64" s="43">
        <f>'High Growth 4'!F70</f>
        <v>2.5373000000000001</v>
      </c>
      <c r="K64" s="10" t="str">
        <f>Growth!P70</f>
        <v>No</v>
      </c>
      <c r="L64" s="152"/>
      <c r="M64" s="147">
        <f>Summary!$G$56</f>
        <v>0.5</v>
      </c>
      <c r="N64" s="146">
        <f>Summary!$G$57</f>
        <v>0</v>
      </c>
      <c r="O64" s="146">
        <f>Summary!$G$58</f>
        <v>0</v>
      </c>
      <c r="P64" s="146">
        <f>Summary!$G$59</f>
        <v>0.125</v>
      </c>
      <c r="Q64" s="146">
        <f>Summary!$G$60</f>
        <v>0.125</v>
      </c>
      <c r="R64" s="146">
        <f>Summary!$G$61</f>
        <v>0.125</v>
      </c>
      <c r="S64" s="146">
        <f>Summary!$G$62</f>
        <v>0.125</v>
      </c>
      <c r="T64" s="150">
        <f t="shared" si="22"/>
        <v>1</v>
      </c>
      <c r="U64" s="158">
        <f t="shared" si="23"/>
        <v>42889.196165329035</v>
      </c>
      <c r="V64" s="155">
        <f t="shared" si="0"/>
        <v>0</v>
      </c>
      <c r="W64" s="155">
        <f t="shared" si="1"/>
        <v>0</v>
      </c>
      <c r="X64" s="155">
        <f t="shared" si="2"/>
        <v>2266.0937981544917</v>
      </c>
      <c r="Y64" s="155">
        <f t="shared" si="3"/>
        <v>4330.8041437134043</v>
      </c>
      <c r="Z64" s="155">
        <f t="shared" si="4"/>
        <v>16011.271935442555</v>
      </c>
      <c r="AA64" s="159">
        <f t="shared" si="5"/>
        <v>6390.9197811749063</v>
      </c>
      <c r="AB64" s="38">
        <f t="shared" si="24"/>
        <v>70724.284476627581</v>
      </c>
      <c r="AC64" s="35">
        <f t="shared" si="25"/>
        <v>0</v>
      </c>
      <c r="AD64" s="35">
        <f t="shared" si="26"/>
        <v>0</v>
      </c>
      <c r="AE64" s="35">
        <f t="shared" si="27"/>
        <v>10538.469208317463</v>
      </c>
      <c r="AF64" s="35">
        <f t="shared" si="28"/>
        <v>9655.0947579946642</v>
      </c>
      <c r="AG64" s="35">
        <f t="shared" si="29"/>
        <v>8124.1193800435522</v>
      </c>
      <c r="AH64" s="163">
        <f t="shared" si="30"/>
        <v>16215.680760775091</v>
      </c>
      <c r="AI64" s="144">
        <f t="shared" si="7"/>
        <v>115257.64858375836</v>
      </c>
      <c r="AJ64" s="144" t="e">
        <f t="shared" si="31"/>
        <v>#N/A</v>
      </c>
      <c r="AK64" s="35">
        <f>IF(OR(K64="Yes",Summary!$G$77="EP"),$AI64*M64,AB64)</f>
        <v>70724.284476627581</v>
      </c>
      <c r="AL64" s="38">
        <f>IF(OR(L64="Yes",Summary!$G$77="EP"),$AI64*N64,AC64)</f>
        <v>0</v>
      </c>
      <c r="AM64" s="38">
        <f>IF(OR(M64="Yes",Summary!$G$77="EP"),$AI64*O64,AD64)</f>
        <v>0</v>
      </c>
      <c r="AN64" s="38">
        <f>IF(OR(N64="Yes",Summary!$G$77="EP"),$AI64*P64,AE64)</f>
        <v>10538.469208317463</v>
      </c>
      <c r="AO64" s="38">
        <f>IF(OR(O64="Yes",Summary!$G$77="EP"),$AI64*Q64,AF64)</f>
        <v>9655.0947579946642</v>
      </c>
      <c r="AP64" s="38">
        <f>IF(OR(P64="Yes",Summary!$G$77="EP"),$AI64*R64,AG64)</f>
        <v>8124.1193800435522</v>
      </c>
      <c r="AQ64" s="156">
        <f>IF(OR(Q64="Yes",Summary!$G$77="EP"),$AI64*S64,AH64)</f>
        <v>16215.680760775091</v>
      </c>
      <c r="AR64" s="158">
        <f t="shared" si="8"/>
        <v>42889.196165329035</v>
      </c>
      <c r="AS64" s="155">
        <f t="shared" si="9"/>
        <v>0</v>
      </c>
      <c r="AT64" s="155">
        <f t="shared" si="10"/>
        <v>0</v>
      </c>
      <c r="AU64" s="155">
        <f t="shared" si="11"/>
        <v>2266.0937981544917</v>
      </c>
      <c r="AV64" s="155">
        <f t="shared" si="12"/>
        <v>4330.8041437134043</v>
      </c>
      <c r="AW64" s="155">
        <f t="shared" si="13"/>
        <v>16011.271935442555</v>
      </c>
      <c r="AX64" s="159">
        <f t="shared" si="14"/>
        <v>6390.9197811749063</v>
      </c>
      <c r="AZ64" s="40">
        <f t="shared" si="15"/>
        <v>101683.41863476599</v>
      </c>
      <c r="BA64" s="173">
        <f t="shared" si="16"/>
        <v>92663.865216196049</v>
      </c>
      <c r="BB64" s="41">
        <f t="shared" si="17"/>
        <v>87696.445351738439</v>
      </c>
      <c r="BC64" s="173">
        <f t="shared" si="18"/>
        <v>84307.753666539778</v>
      </c>
      <c r="BD64" s="41">
        <f t="shared" si="19"/>
        <v>77240.758063957328</v>
      </c>
      <c r="BE64" s="173">
        <f t="shared" si="20"/>
        <v>64992.955040348403</v>
      </c>
      <c r="BF64" s="42">
        <f t="shared" si="21"/>
        <v>129725.44608620073</v>
      </c>
    </row>
    <row r="65" spans="2:58" x14ac:dyDescent="0.25">
      <c r="B65" s="24">
        <v>57</v>
      </c>
      <c r="C65" s="10">
        <f>Cash!B71</f>
        <v>20200317</v>
      </c>
      <c r="D65" s="24">
        <f>Cash!F71</f>
        <v>1.6491</v>
      </c>
      <c r="E65" s="27">
        <f>Balanced!F71</f>
        <v>2.4466000000000001</v>
      </c>
      <c r="F65" s="27">
        <f>Growth!F71</f>
        <v>2.8675000000000002</v>
      </c>
      <c r="G65" s="27">
        <f>'High Growth 1'!F71</f>
        <v>5.1712999999999996</v>
      </c>
      <c r="H65" s="27">
        <f>'High Growth 2'!F71</f>
        <v>2.4838</v>
      </c>
      <c r="I65" s="27">
        <f>'High Growth 3'!F71</f>
        <v>0.61829999999999996</v>
      </c>
      <c r="J65" s="43">
        <f>'High Growth 4'!F71</f>
        <v>2.5851999999999999</v>
      </c>
      <c r="K65" s="10" t="str">
        <f>Growth!P71</f>
        <v>No</v>
      </c>
      <c r="L65" s="152"/>
      <c r="M65" s="147">
        <f>Summary!$G$56</f>
        <v>0.5</v>
      </c>
      <c r="N65" s="146">
        <f>Summary!$G$57</f>
        <v>0</v>
      </c>
      <c r="O65" s="146">
        <f>Summary!$G$58</f>
        <v>0</v>
      </c>
      <c r="P65" s="146">
        <f>Summary!$G$59</f>
        <v>0.125</v>
      </c>
      <c r="Q65" s="146">
        <f>Summary!$G$60</f>
        <v>0.125</v>
      </c>
      <c r="R65" s="146">
        <f>Summary!$G$61</f>
        <v>0.125</v>
      </c>
      <c r="S65" s="146">
        <f>Summary!$G$62</f>
        <v>0.125</v>
      </c>
      <c r="T65" s="150">
        <f t="shared" si="22"/>
        <v>1</v>
      </c>
      <c r="U65" s="158">
        <f t="shared" si="23"/>
        <v>42889.196165329035</v>
      </c>
      <c r="V65" s="155">
        <f t="shared" si="0"/>
        <v>0</v>
      </c>
      <c r="W65" s="155">
        <f t="shared" si="1"/>
        <v>0</v>
      </c>
      <c r="X65" s="155">
        <f t="shared" si="2"/>
        <v>2266.0937981544917</v>
      </c>
      <c r="Y65" s="155">
        <f t="shared" si="3"/>
        <v>4330.8041437134043</v>
      </c>
      <c r="Z65" s="155">
        <f t="shared" si="4"/>
        <v>16011.271935442557</v>
      </c>
      <c r="AA65" s="159">
        <f t="shared" si="5"/>
        <v>6390.9197811749063</v>
      </c>
      <c r="AB65" s="38">
        <f t="shared" si="24"/>
        <v>70728.573396244115</v>
      </c>
      <c r="AC65" s="35">
        <f t="shared" si="25"/>
        <v>0</v>
      </c>
      <c r="AD65" s="35">
        <f t="shared" si="26"/>
        <v>0</v>
      </c>
      <c r="AE65" s="35">
        <f t="shared" si="27"/>
        <v>11718.650858396322</v>
      </c>
      <c r="AF65" s="35">
        <f t="shared" si="28"/>
        <v>10756.851332155353</v>
      </c>
      <c r="AG65" s="35">
        <f t="shared" si="29"/>
        <v>9899.7694376841318</v>
      </c>
      <c r="AH65" s="163">
        <f t="shared" si="30"/>
        <v>16521.805818293367</v>
      </c>
      <c r="AI65" s="144">
        <f t="shared" si="7"/>
        <v>119625.65084277326</v>
      </c>
      <c r="AJ65" s="144" t="e">
        <f t="shared" si="31"/>
        <v>#N/A</v>
      </c>
      <c r="AK65" s="35">
        <f>IF(OR(K65="Yes",Summary!$G$77="EP"),$AI65*M65,AB65)</f>
        <v>70728.573396244115</v>
      </c>
      <c r="AL65" s="38">
        <f>IF(OR(L65="Yes",Summary!$G$77="EP"),$AI65*N65,AC65)</f>
        <v>0</v>
      </c>
      <c r="AM65" s="38">
        <f>IF(OR(M65="Yes",Summary!$G$77="EP"),$AI65*O65,AD65)</f>
        <v>0</v>
      </c>
      <c r="AN65" s="38">
        <f>IF(OR(N65="Yes",Summary!$G$77="EP"),$AI65*P65,AE65)</f>
        <v>11718.650858396322</v>
      </c>
      <c r="AO65" s="38">
        <f>IF(OR(O65="Yes",Summary!$G$77="EP"),$AI65*Q65,AF65)</f>
        <v>10756.851332155353</v>
      </c>
      <c r="AP65" s="38">
        <f>IF(OR(P65="Yes",Summary!$G$77="EP"),$AI65*R65,AG65)</f>
        <v>9899.7694376841318</v>
      </c>
      <c r="AQ65" s="156">
        <f>IF(OR(Q65="Yes",Summary!$G$77="EP"),$AI65*S65,AH65)</f>
        <v>16521.805818293367</v>
      </c>
      <c r="AR65" s="158">
        <f t="shared" si="8"/>
        <v>42889.196165329035</v>
      </c>
      <c r="AS65" s="155">
        <f t="shared" si="9"/>
        <v>0</v>
      </c>
      <c r="AT65" s="155">
        <f t="shared" si="10"/>
        <v>0</v>
      </c>
      <c r="AU65" s="155">
        <f t="shared" si="11"/>
        <v>2266.0937981544917</v>
      </c>
      <c r="AV65" s="155">
        <f t="shared" si="12"/>
        <v>4330.8041437134043</v>
      </c>
      <c r="AW65" s="155">
        <f t="shared" si="13"/>
        <v>16011.271935442555</v>
      </c>
      <c r="AX65" s="159">
        <f t="shared" si="14"/>
        <v>6390.9197811749063</v>
      </c>
      <c r="AZ65" s="40">
        <f t="shared" si="15"/>
        <v>101689.5850033915</v>
      </c>
      <c r="BA65" s="173">
        <f t="shared" si="16"/>
        <v>96084.514786160318</v>
      </c>
      <c r="BB65" s="41">
        <f t="shared" si="17"/>
        <v>92916.626162470435</v>
      </c>
      <c r="BC65" s="173">
        <f t="shared" si="18"/>
        <v>93749.206867170651</v>
      </c>
      <c r="BD65" s="41">
        <f t="shared" si="19"/>
        <v>86054.810657242851</v>
      </c>
      <c r="BE65" s="173">
        <f t="shared" si="20"/>
        <v>79198.155501473026</v>
      </c>
      <c r="BF65" s="42">
        <f t="shared" si="21"/>
        <v>132174.44654634694</v>
      </c>
    </row>
    <row r="66" spans="2:58" x14ac:dyDescent="0.25">
      <c r="B66" s="24">
        <v>58</v>
      </c>
      <c r="C66" s="10">
        <f>Cash!B72</f>
        <v>20200316</v>
      </c>
      <c r="D66" s="24">
        <f>Cash!F72</f>
        <v>1.649</v>
      </c>
      <c r="E66" s="27">
        <f>Balanced!F72</f>
        <v>2.3881999999999999</v>
      </c>
      <c r="F66" s="27">
        <f>Growth!F72</f>
        <v>2.7469999999999999</v>
      </c>
      <c r="G66" s="27">
        <f>'High Growth 1'!F72</f>
        <v>4.6765999999999996</v>
      </c>
      <c r="H66" s="27">
        <f>'High Growth 2'!F72</f>
        <v>2.2643</v>
      </c>
      <c r="I66" s="27">
        <f>'High Growth 3'!F72</f>
        <v>0.5716</v>
      </c>
      <c r="J66" s="43">
        <f>'High Growth 4'!F72</f>
        <v>2.4550999999999998</v>
      </c>
      <c r="K66" s="10" t="str">
        <f>Growth!P72</f>
        <v>No</v>
      </c>
      <c r="L66" s="152"/>
      <c r="M66" s="147">
        <f>Summary!$G$56</f>
        <v>0.5</v>
      </c>
      <c r="N66" s="146">
        <f>Summary!$G$57</f>
        <v>0</v>
      </c>
      <c r="O66" s="146">
        <f>Summary!$G$58</f>
        <v>0</v>
      </c>
      <c r="P66" s="146">
        <f>Summary!$G$59</f>
        <v>0.125</v>
      </c>
      <c r="Q66" s="146">
        <f>Summary!$G$60</f>
        <v>0.125</v>
      </c>
      <c r="R66" s="146">
        <f>Summary!$G$61</f>
        <v>0.125</v>
      </c>
      <c r="S66" s="146">
        <f>Summary!$G$62</f>
        <v>0.125</v>
      </c>
      <c r="T66" s="150">
        <f t="shared" si="22"/>
        <v>1</v>
      </c>
      <c r="U66" s="158">
        <f t="shared" si="23"/>
        <v>42889.196165329035</v>
      </c>
      <c r="V66" s="155">
        <f t="shared" si="0"/>
        <v>0</v>
      </c>
      <c r="W66" s="155">
        <f t="shared" si="1"/>
        <v>0</v>
      </c>
      <c r="X66" s="155">
        <f t="shared" si="2"/>
        <v>2266.0937981544917</v>
      </c>
      <c r="Y66" s="155">
        <f t="shared" si="3"/>
        <v>4330.8041437134043</v>
      </c>
      <c r="Z66" s="155">
        <f t="shared" si="4"/>
        <v>16011.271935442557</v>
      </c>
      <c r="AA66" s="159">
        <f t="shared" si="5"/>
        <v>6390.9197811749063</v>
      </c>
      <c r="AB66" s="38">
        <f t="shared" si="24"/>
        <v>70724.284476627581</v>
      </c>
      <c r="AC66" s="35">
        <f t="shared" si="25"/>
        <v>0</v>
      </c>
      <c r="AD66" s="35">
        <f t="shared" si="26"/>
        <v>0</v>
      </c>
      <c r="AE66" s="35">
        <f t="shared" si="27"/>
        <v>10597.614256449295</v>
      </c>
      <c r="AF66" s="35">
        <f t="shared" si="28"/>
        <v>9806.2398226102614</v>
      </c>
      <c r="AG66" s="35">
        <f t="shared" si="29"/>
        <v>9152.0430382989653</v>
      </c>
      <c r="AH66" s="163">
        <f t="shared" si="30"/>
        <v>15690.347154762512</v>
      </c>
      <c r="AI66" s="144">
        <f t="shared" si="7"/>
        <v>115970.52874874862</v>
      </c>
      <c r="AJ66" s="144" t="e">
        <f t="shared" si="31"/>
        <v>#N/A</v>
      </c>
      <c r="AK66" s="35">
        <f>IF(OR(K66="Yes",Summary!$G$77="EP"),$AI66*M66,AB66)</f>
        <v>70724.284476627581</v>
      </c>
      <c r="AL66" s="38">
        <f>IF(OR(L66="Yes",Summary!$G$77="EP"),$AI66*N66,AC66)</f>
        <v>0</v>
      </c>
      <c r="AM66" s="38">
        <f>IF(OR(M66="Yes",Summary!$G$77="EP"),$AI66*O66,AD66)</f>
        <v>0</v>
      </c>
      <c r="AN66" s="38">
        <f>IF(OR(N66="Yes",Summary!$G$77="EP"),$AI66*P66,AE66)</f>
        <v>10597.614256449295</v>
      </c>
      <c r="AO66" s="38">
        <f>IF(OR(O66="Yes",Summary!$G$77="EP"),$AI66*Q66,AF66)</f>
        <v>9806.2398226102614</v>
      </c>
      <c r="AP66" s="38">
        <f>IF(OR(P66="Yes",Summary!$G$77="EP"),$AI66*R66,AG66)</f>
        <v>9152.0430382989653</v>
      </c>
      <c r="AQ66" s="156">
        <f>IF(OR(Q66="Yes",Summary!$G$77="EP"),$AI66*S66,AH66)</f>
        <v>15690.347154762512</v>
      </c>
      <c r="AR66" s="158">
        <f t="shared" si="8"/>
        <v>42889.196165329035</v>
      </c>
      <c r="AS66" s="155">
        <f t="shared" si="9"/>
        <v>0</v>
      </c>
      <c r="AT66" s="155">
        <f t="shared" si="10"/>
        <v>0</v>
      </c>
      <c r="AU66" s="155">
        <f t="shared" si="11"/>
        <v>2266.0937981544917</v>
      </c>
      <c r="AV66" s="155">
        <f t="shared" si="12"/>
        <v>4330.8041437134043</v>
      </c>
      <c r="AW66" s="155">
        <f t="shared" si="13"/>
        <v>16011.271935442557</v>
      </c>
      <c r="AX66" s="159">
        <f t="shared" si="14"/>
        <v>6390.9197811749063</v>
      </c>
      <c r="AZ66" s="40">
        <f t="shared" si="15"/>
        <v>101683.41863476599</v>
      </c>
      <c r="BA66" s="173">
        <f t="shared" si="16"/>
        <v>93790.990849467853</v>
      </c>
      <c r="BB66" s="41">
        <f t="shared" si="17"/>
        <v>89012.021645442466</v>
      </c>
      <c r="BC66" s="173">
        <f t="shared" si="18"/>
        <v>84780.914051594431</v>
      </c>
      <c r="BD66" s="41">
        <f t="shared" si="19"/>
        <v>78449.918580882106</v>
      </c>
      <c r="BE66" s="173">
        <f t="shared" si="20"/>
        <v>73216.344306391693</v>
      </c>
      <c r="BF66" s="42">
        <f t="shared" si="21"/>
        <v>125522.7772381001</v>
      </c>
    </row>
    <row r="67" spans="2:58" x14ac:dyDescent="0.25">
      <c r="B67" s="24">
        <v>59</v>
      </c>
      <c r="C67" s="10">
        <f>Cash!B73</f>
        <v>20200313</v>
      </c>
      <c r="D67" s="24">
        <f>Cash!F73</f>
        <v>1.6494</v>
      </c>
      <c r="E67" s="27">
        <f>Balanced!F73</f>
        <v>2.5232999999999999</v>
      </c>
      <c r="F67" s="27">
        <f>Growth!F73</f>
        <v>2.9925000000000002</v>
      </c>
      <c r="G67" s="27">
        <f>'High Growth 1'!F73</f>
        <v>5.7320000000000002</v>
      </c>
      <c r="H67" s="27">
        <f>'High Growth 2'!F73</f>
        <v>2.7252999999999998</v>
      </c>
      <c r="I67" s="27">
        <f>'High Growth 3'!F73</f>
        <v>0.79890000000000005</v>
      </c>
      <c r="J67" s="43">
        <f>'High Growth 4'!F73</f>
        <v>2.6600999999999999</v>
      </c>
      <c r="K67" s="10" t="str">
        <f>Growth!P73</f>
        <v>No</v>
      </c>
      <c r="L67" s="152"/>
      <c r="M67" s="147">
        <f>Summary!$G$56</f>
        <v>0.5</v>
      </c>
      <c r="N67" s="146">
        <f>Summary!$G$57</f>
        <v>0</v>
      </c>
      <c r="O67" s="146">
        <f>Summary!$G$58</f>
        <v>0</v>
      </c>
      <c r="P67" s="146">
        <f>Summary!$G$59</f>
        <v>0.125</v>
      </c>
      <c r="Q67" s="146">
        <f>Summary!$G$60</f>
        <v>0.125</v>
      </c>
      <c r="R67" s="146">
        <f>Summary!$G$61</f>
        <v>0.125</v>
      </c>
      <c r="S67" s="146">
        <f>Summary!$G$62</f>
        <v>0.125</v>
      </c>
      <c r="T67" s="150">
        <f t="shared" si="22"/>
        <v>1</v>
      </c>
      <c r="U67" s="158">
        <f t="shared" si="23"/>
        <v>42889.196165329035</v>
      </c>
      <c r="V67" s="155">
        <f t="shared" si="0"/>
        <v>0</v>
      </c>
      <c r="W67" s="155">
        <f t="shared" si="1"/>
        <v>0</v>
      </c>
      <c r="X67" s="155">
        <f t="shared" si="2"/>
        <v>2266.0937981544917</v>
      </c>
      <c r="Y67" s="155">
        <f t="shared" si="3"/>
        <v>4330.8041437134043</v>
      </c>
      <c r="Z67" s="155">
        <f t="shared" si="4"/>
        <v>16011.271935442557</v>
      </c>
      <c r="AA67" s="159">
        <f t="shared" si="5"/>
        <v>6390.9197811749063</v>
      </c>
      <c r="AB67" s="38">
        <f t="shared" si="24"/>
        <v>70741.440155093704</v>
      </c>
      <c r="AC67" s="35">
        <f t="shared" si="25"/>
        <v>0</v>
      </c>
      <c r="AD67" s="35">
        <f t="shared" si="26"/>
        <v>0</v>
      </c>
      <c r="AE67" s="35">
        <f t="shared" si="27"/>
        <v>12989.249651021546</v>
      </c>
      <c r="AF67" s="35">
        <f t="shared" si="28"/>
        <v>11802.740532862141</v>
      </c>
      <c r="AG67" s="35">
        <f t="shared" si="29"/>
        <v>12791.40514922506</v>
      </c>
      <c r="AH67" s="163">
        <f t="shared" si="30"/>
        <v>17000.485709903369</v>
      </c>
      <c r="AI67" s="144">
        <f t="shared" si="7"/>
        <v>125325.32119810581</v>
      </c>
      <c r="AJ67" s="144" t="e">
        <f t="shared" si="31"/>
        <v>#N/A</v>
      </c>
      <c r="AK67" s="35">
        <f>IF(OR(K67="Yes",Summary!$G$77="EP"),$AI67*M67,AB67)</f>
        <v>70741.440155093704</v>
      </c>
      <c r="AL67" s="38">
        <f>IF(OR(L67="Yes",Summary!$G$77="EP"),$AI67*N67,AC67)</f>
        <v>0</v>
      </c>
      <c r="AM67" s="38">
        <f>IF(OR(M67="Yes",Summary!$G$77="EP"),$AI67*O67,AD67)</f>
        <v>0</v>
      </c>
      <c r="AN67" s="38">
        <f>IF(OR(N67="Yes",Summary!$G$77="EP"),$AI67*P67,AE67)</f>
        <v>12989.249651021546</v>
      </c>
      <c r="AO67" s="38">
        <f>IF(OR(O67="Yes",Summary!$G$77="EP"),$AI67*Q67,AF67)</f>
        <v>11802.740532862141</v>
      </c>
      <c r="AP67" s="38">
        <f>IF(OR(P67="Yes",Summary!$G$77="EP"),$AI67*R67,AG67)</f>
        <v>12791.40514922506</v>
      </c>
      <c r="AQ67" s="156">
        <f>IF(OR(Q67="Yes",Summary!$G$77="EP"),$AI67*S67,AH67)</f>
        <v>17000.485709903369</v>
      </c>
      <c r="AR67" s="158">
        <f t="shared" si="8"/>
        <v>42889.196165329035</v>
      </c>
      <c r="AS67" s="155">
        <f t="shared" si="9"/>
        <v>0</v>
      </c>
      <c r="AT67" s="155">
        <f t="shared" si="10"/>
        <v>0</v>
      </c>
      <c r="AU67" s="155">
        <f t="shared" si="11"/>
        <v>2266.0937981544917</v>
      </c>
      <c r="AV67" s="155">
        <f t="shared" si="12"/>
        <v>4330.8041437134043</v>
      </c>
      <c r="AW67" s="155">
        <f t="shared" si="13"/>
        <v>16011.271935442557</v>
      </c>
      <c r="AX67" s="159">
        <f t="shared" si="14"/>
        <v>6390.9197811749063</v>
      </c>
      <c r="AZ67" s="40">
        <f t="shared" si="15"/>
        <v>101708.08410926805</v>
      </c>
      <c r="BA67" s="173">
        <f t="shared" si="16"/>
        <v>99096.728586576588</v>
      </c>
      <c r="BB67" s="41">
        <f t="shared" si="17"/>
        <v>96967.045785943425</v>
      </c>
      <c r="BC67" s="173">
        <f t="shared" si="18"/>
        <v>103913.99720817246</v>
      </c>
      <c r="BD67" s="41">
        <f t="shared" si="19"/>
        <v>94421.924262897141</v>
      </c>
      <c r="BE67" s="173">
        <f t="shared" si="20"/>
        <v>102331.24119380044</v>
      </c>
      <c r="BF67" s="42">
        <f t="shared" si="21"/>
        <v>136003.88567922695</v>
      </c>
    </row>
    <row r="68" spans="2:58" x14ac:dyDescent="0.25">
      <c r="B68" s="24">
        <v>60</v>
      </c>
      <c r="C68" s="10">
        <f>Cash!B74</f>
        <v>20200312</v>
      </c>
      <c r="D68" s="24">
        <f>Cash!F74</f>
        <v>1.6495</v>
      </c>
      <c r="E68" s="27">
        <f>Balanced!F74</f>
        <v>2.4689999999999999</v>
      </c>
      <c r="F68" s="27">
        <f>Growth!F74</f>
        <v>2.8799000000000001</v>
      </c>
      <c r="G68" s="27">
        <f>'High Growth 1'!F74</f>
        <v>5.3049999999999997</v>
      </c>
      <c r="H68" s="27">
        <f>'High Growth 2'!F74</f>
        <v>2.5718000000000001</v>
      </c>
      <c r="I68" s="27">
        <f>'High Growth 3'!F74</f>
        <v>0.72609999999999997</v>
      </c>
      <c r="J68" s="43">
        <f>'High Growth 4'!F74</f>
        <v>2.5424000000000002</v>
      </c>
      <c r="K68" s="10" t="str">
        <f>Growth!P74</f>
        <v>No</v>
      </c>
      <c r="L68" s="152"/>
      <c r="M68" s="147">
        <f>Summary!$G$56</f>
        <v>0.5</v>
      </c>
      <c r="N68" s="146">
        <f>Summary!$G$57</f>
        <v>0</v>
      </c>
      <c r="O68" s="146">
        <f>Summary!$G$58</f>
        <v>0</v>
      </c>
      <c r="P68" s="146">
        <f>Summary!$G$59</f>
        <v>0.125</v>
      </c>
      <c r="Q68" s="146">
        <f>Summary!$G$60</f>
        <v>0.125</v>
      </c>
      <c r="R68" s="146">
        <f>Summary!$G$61</f>
        <v>0.125</v>
      </c>
      <c r="S68" s="146">
        <f>Summary!$G$62</f>
        <v>0.125</v>
      </c>
      <c r="T68" s="150">
        <f t="shared" si="22"/>
        <v>1</v>
      </c>
      <c r="U68" s="158">
        <f t="shared" si="23"/>
        <v>42889.196165329035</v>
      </c>
      <c r="V68" s="155">
        <f t="shared" si="0"/>
        <v>0</v>
      </c>
      <c r="W68" s="155">
        <f t="shared" si="1"/>
        <v>0</v>
      </c>
      <c r="X68" s="155">
        <f t="shared" si="2"/>
        <v>2266.0937981544917</v>
      </c>
      <c r="Y68" s="155">
        <f t="shared" si="3"/>
        <v>4330.8041437134043</v>
      </c>
      <c r="Z68" s="155">
        <f t="shared" si="4"/>
        <v>16011.271935442557</v>
      </c>
      <c r="AA68" s="159">
        <f t="shared" si="5"/>
        <v>6390.9197811749063</v>
      </c>
      <c r="AB68" s="38">
        <f t="shared" si="24"/>
        <v>70745.729074710238</v>
      </c>
      <c r="AC68" s="35">
        <f t="shared" si="25"/>
        <v>0</v>
      </c>
      <c r="AD68" s="35">
        <f t="shared" si="26"/>
        <v>0</v>
      </c>
      <c r="AE68" s="35">
        <f t="shared" si="27"/>
        <v>12021.627599209578</v>
      </c>
      <c r="AF68" s="35">
        <f t="shared" si="28"/>
        <v>11137.962096802134</v>
      </c>
      <c r="AG68" s="35">
        <f t="shared" si="29"/>
        <v>11625.78455232484</v>
      </c>
      <c r="AH68" s="163">
        <f t="shared" si="30"/>
        <v>16248.274451659083</v>
      </c>
      <c r="AI68" s="144">
        <f t="shared" si="7"/>
        <v>121779.37777470588</v>
      </c>
      <c r="AJ68" s="144" t="e">
        <f t="shared" si="31"/>
        <v>#N/A</v>
      </c>
      <c r="AK68" s="35">
        <f>IF(OR(K68="Yes",Summary!$G$77="EP"),$AI68*M68,AB68)</f>
        <v>70745.729074710238</v>
      </c>
      <c r="AL68" s="38">
        <f>IF(OR(L68="Yes",Summary!$G$77="EP"),$AI68*N68,AC68)</f>
        <v>0</v>
      </c>
      <c r="AM68" s="38">
        <f>IF(OR(M68="Yes",Summary!$G$77="EP"),$AI68*O68,AD68)</f>
        <v>0</v>
      </c>
      <c r="AN68" s="38">
        <f>IF(OR(N68="Yes",Summary!$G$77="EP"),$AI68*P68,AE68)</f>
        <v>12021.627599209578</v>
      </c>
      <c r="AO68" s="38">
        <f>IF(OR(O68="Yes",Summary!$G$77="EP"),$AI68*Q68,AF68)</f>
        <v>11137.962096802134</v>
      </c>
      <c r="AP68" s="38">
        <f>IF(OR(P68="Yes",Summary!$G$77="EP"),$AI68*R68,AG68)</f>
        <v>11625.78455232484</v>
      </c>
      <c r="AQ68" s="156">
        <f>IF(OR(Q68="Yes",Summary!$G$77="EP"),$AI68*S68,AH68)</f>
        <v>16248.274451659083</v>
      </c>
      <c r="AR68" s="158">
        <f t="shared" si="8"/>
        <v>42889.196165329035</v>
      </c>
      <c r="AS68" s="155">
        <f t="shared" si="9"/>
        <v>0</v>
      </c>
      <c r="AT68" s="155">
        <f t="shared" si="10"/>
        <v>0</v>
      </c>
      <c r="AU68" s="155">
        <f t="shared" si="11"/>
        <v>2266.0937981544917</v>
      </c>
      <c r="AV68" s="155">
        <f t="shared" si="12"/>
        <v>4330.8041437134043</v>
      </c>
      <c r="AW68" s="155">
        <f t="shared" si="13"/>
        <v>16011.271935442557</v>
      </c>
      <c r="AX68" s="159">
        <f t="shared" si="14"/>
        <v>6390.9197811749063</v>
      </c>
      <c r="AZ68" s="40">
        <f t="shared" si="15"/>
        <v>101714.25047789357</v>
      </c>
      <c r="BA68" s="173">
        <f t="shared" si="16"/>
        <v>96964.222597494401</v>
      </c>
      <c r="BB68" s="41">
        <f t="shared" si="17"/>
        <v>93318.427789118956</v>
      </c>
      <c r="BC68" s="173">
        <f t="shared" si="18"/>
        <v>96173.020793676696</v>
      </c>
      <c r="BD68" s="41">
        <f t="shared" si="19"/>
        <v>89103.696774417083</v>
      </c>
      <c r="BE68" s="173">
        <f t="shared" si="20"/>
        <v>93006.276418598689</v>
      </c>
      <c r="BF68" s="42">
        <f t="shared" si="21"/>
        <v>129986.19561327266</v>
      </c>
    </row>
    <row r="69" spans="2:58" x14ac:dyDescent="0.25">
      <c r="B69" s="24">
        <v>61</v>
      </c>
      <c r="C69" s="10">
        <f>Cash!B75</f>
        <v>20200311</v>
      </c>
      <c r="D69" s="24">
        <f>Cash!F75</f>
        <v>1.6495</v>
      </c>
      <c r="E69" s="27">
        <f>Balanced!F75</f>
        <v>2.5977999999999999</v>
      </c>
      <c r="F69" s="27">
        <f>Growth!F75</f>
        <v>3.0718000000000001</v>
      </c>
      <c r="G69" s="27">
        <f>'High Growth 1'!F75</f>
        <v>6.1837999999999997</v>
      </c>
      <c r="H69" s="27">
        <f>'High Growth 2'!F75</f>
        <v>2.9422999999999999</v>
      </c>
      <c r="I69" s="27">
        <f>'High Growth 3'!F75</f>
        <v>0.89859999999999995</v>
      </c>
      <c r="J69" s="43">
        <f>'High Growth 4'!F75</f>
        <v>2.6212</v>
      </c>
      <c r="K69" s="10" t="str">
        <f>Growth!P75</f>
        <v>No</v>
      </c>
      <c r="L69" s="152"/>
      <c r="M69" s="147">
        <f>Summary!$G$56</f>
        <v>0.5</v>
      </c>
      <c r="N69" s="146">
        <f>Summary!$G$57</f>
        <v>0</v>
      </c>
      <c r="O69" s="146">
        <f>Summary!$G$58</f>
        <v>0</v>
      </c>
      <c r="P69" s="146">
        <f>Summary!$G$59</f>
        <v>0.125</v>
      </c>
      <c r="Q69" s="146">
        <f>Summary!$G$60</f>
        <v>0.125</v>
      </c>
      <c r="R69" s="146">
        <f>Summary!$G$61</f>
        <v>0.125</v>
      </c>
      <c r="S69" s="146">
        <f>Summary!$G$62</f>
        <v>0.125</v>
      </c>
      <c r="T69" s="150">
        <f t="shared" si="22"/>
        <v>1</v>
      </c>
      <c r="U69" s="158">
        <f t="shared" si="23"/>
        <v>42889.196165329035</v>
      </c>
      <c r="V69" s="155">
        <f t="shared" si="0"/>
        <v>0</v>
      </c>
      <c r="W69" s="155">
        <f t="shared" si="1"/>
        <v>0</v>
      </c>
      <c r="X69" s="155">
        <f t="shared" si="2"/>
        <v>2266.0937981544917</v>
      </c>
      <c r="Y69" s="155">
        <f t="shared" si="3"/>
        <v>4330.8041437134043</v>
      </c>
      <c r="Z69" s="155">
        <f t="shared" si="4"/>
        <v>16011.271935442557</v>
      </c>
      <c r="AA69" s="159">
        <f t="shared" si="5"/>
        <v>6390.9197811749063</v>
      </c>
      <c r="AB69" s="38">
        <f t="shared" si="24"/>
        <v>70745.729074710238</v>
      </c>
      <c r="AC69" s="35">
        <f t="shared" si="25"/>
        <v>0</v>
      </c>
      <c r="AD69" s="35">
        <f t="shared" si="26"/>
        <v>0</v>
      </c>
      <c r="AE69" s="35">
        <f t="shared" si="27"/>
        <v>14013.070829027745</v>
      </c>
      <c r="AF69" s="35">
        <f t="shared" si="28"/>
        <v>12742.52503204795</v>
      </c>
      <c r="AG69" s="35">
        <f t="shared" si="29"/>
        <v>14387.728961188681</v>
      </c>
      <c r="AH69" s="163">
        <f t="shared" si="30"/>
        <v>16751.878930415663</v>
      </c>
      <c r="AI69" s="144">
        <f t="shared" si="7"/>
        <v>128640.93282739028</v>
      </c>
      <c r="AJ69" s="144" t="e">
        <f t="shared" si="31"/>
        <v>#N/A</v>
      </c>
      <c r="AK69" s="35">
        <f>IF(OR(K69="Yes",Summary!$G$77="EP"),$AI69*M69,AB69)</f>
        <v>70745.729074710238</v>
      </c>
      <c r="AL69" s="38">
        <f>IF(OR(L69="Yes",Summary!$G$77="EP"),$AI69*N69,AC69)</f>
        <v>0</v>
      </c>
      <c r="AM69" s="38">
        <f>IF(OR(M69="Yes",Summary!$G$77="EP"),$AI69*O69,AD69)</f>
        <v>0</v>
      </c>
      <c r="AN69" s="38">
        <f>IF(OR(N69="Yes",Summary!$G$77="EP"),$AI69*P69,AE69)</f>
        <v>14013.070829027745</v>
      </c>
      <c r="AO69" s="38">
        <f>IF(OR(O69="Yes",Summary!$G$77="EP"),$AI69*Q69,AF69)</f>
        <v>12742.52503204795</v>
      </c>
      <c r="AP69" s="38">
        <f>IF(OR(P69="Yes",Summary!$G$77="EP"),$AI69*R69,AG69)</f>
        <v>14387.728961188681</v>
      </c>
      <c r="AQ69" s="156">
        <f>IF(OR(Q69="Yes",Summary!$G$77="EP"),$AI69*S69,AH69)</f>
        <v>16751.878930415663</v>
      </c>
      <c r="AR69" s="158">
        <f t="shared" si="8"/>
        <v>42889.196165329035</v>
      </c>
      <c r="AS69" s="155">
        <f t="shared" si="9"/>
        <v>0</v>
      </c>
      <c r="AT69" s="155">
        <f t="shared" si="10"/>
        <v>0</v>
      </c>
      <c r="AU69" s="155">
        <f t="shared" si="11"/>
        <v>2266.0937981544917</v>
      </c>
      <c r="AV69" s="155">
        <f t="shared" si="12"/>
        <v>4330.8041437134043</v>
      </c>
      <c r="AW69" s="155">
        <f t="shared" si="13"/>
        <v>16011.271935442557</v>
      </c>
      <c r="AX69" s="159">
        <f t="shared" si="14"/>
        <v>6390.9197811749063</v>
      </c>
      <c r="AZ69" s="40">
        <f t="shared" si="15"/>
        <v>101714.25047789357</v>
      </c>
      <c r="BA69" s="173">
        <f t="shared" si="16"/>
        <v>102022.54251266543</v>
      </c>
      <c r="BB69" s="41">
        <f t="shared" si="17"/>
        <v>99536.631995074684</v>
      </c>
      <c r="BC69" s="173">
        <f t="shared" si="18"/>
        <v>112104.56663222205</v>
      </c>
      <c r="BD69" s="41">
        <f t="shared" si="19"/>
        <v>101940.20025638361</v>
      </c>
      <c r="BE69" s="173">
        <f t="shared" si="20"/>
        <v>115101.8316895094</v>
      </c>
      <c r="BF69" s="42">
        <f t="shared" si="21"/>
        <v>134015.03144332531</v>
      </c>
    </row>
    <row r="70" spans="2:58" x14ac:dyDescent="0.25">
      <c r="B70" s="24">
        <v>62</v>
      </c>
      <c r="C70" s="10">
        <f>Cash!B76</f>
        <v>20200310</v>
      </c>
      <c r="D70" s="24">
        <f>Cash!F76</f>
        <v>1.6495</v>
      </c>
      <c r="E70" s="27">
        <f>Balanced!F76</f>
        <v>2.6533000000000002</v>
      </c>
      <c r="F70" s="27">
        <f>Growth!F76</f>
        <v>3.1625000000000001</v>
      </c>
      <c r="G70" s="27">
        <f>'High Growth 1'!F76</f>
        <v>6.6342999999999996</v>
      </c>
      <c r="H70" s="27">
        <f>'High Growth 2'!F76</f>
        <v>3.133</v>
      </c>
      <c r="I70" s="27">
        <f>'High Growth 3'!F76</f>
        <v>0.98280000000000001</v>
      </c>
      <c r="J70" s="43">
        <f>'High Growth 4'!F76</f>
        <v>2.6949999999999998</v>
      </c>
      <c r="K70" s="10" t="str">
        <f>Growth!P76</f>
        <v>No</v>
      </c>
      <c r="L70" s="152"/>
      <c r="M70" s="147">
        <f>Summary!$G$56</f>
        <v>0.5</v>
      </c>
      <c r="N70" s="146">
        <f>Summary!$G$57</f>
        <v>0</v>
      </c>
      <c r="O70" s="146">
        <f>Summary!$G$58</f>
        <v>0</v>
      </c>
      <c r="P70" s="146">
        <f>Summary!$G$59</f>
        <v>0.125</v>
      </c>
      <c r="Q70" s="146">
        <f>Summary!$G$60</f>
        <v>0.125</v>
      </c>
      <c r="R70" s="146">
        <f>Summary!$G$61</f>
        <v>0.125</v>
      </c>
      <c r="S70" s="146">
        <f>Summary!$G$62</f>
        <v>0.125</v>
      </c>
      <c r="T70" s="150">
        <f t="shared" si="22"/>
        <v>1</v>
      </c>
      <c r="U70" s="158">
        <f t="shared" si="23"/>
        <v>42889.196165329035</v>
      </c>
      <c r="V70" s="155">
        <f t="shared" si="0"/>
        <v>0</v>
      </c>
      <c r="W70" s="155">
        <f t="shared" si="1"/>
        <v>0</v>
      </c>
      <c r="X70" s="155">
        <f t="shared" si="2"/>
        <v>2266.0937981544917</v>
      </c>
      <c r="Y70" s="155">
        <f t="shared" si="3"/>
        <v>4330.8041437134043</v>
      </c>
      <c r="Z70" s="155">
        <f t="shared" si="4"/>
        <v>16011.271935442557</v>
      </c>
      <c r="AA70" s="159">
        <f t="shared" si="5"/>
        <v>6390.9197811749063</v>
      </c>
      <c r="AB70" s="38">
        <f t="shared" si="24"/>
        <v>70745.729074710238</v>
      </c>
      <c r="AC70" s="35">
        <f t="shared" si="25"/>
        <v>0</v>
      </c>
      <c r="AD70" s="35">
        <f t="shared" si="26"/>
        <v>0</v>
      </c>
      <c r="AE70" s="35">
        <f t="shared" si="27"/>
        <v>15033.946085096342</v>
      </c>
      <c r="AF70" s="35">
        <f t="shared" si="28"/>
        <v>13568.409382254096</v>
      </c>
      <c r="AG70" s="35">
        <f t="shared" si="29"/>
        <v>15735.878058152945</v>
      </c>
      <c r="AH70" s="163">
        <f t="shared" si="30"/>
        <v>17223.528810266373</v>
      </c>
      <c r="AI70" s="144">
        <f t="shared" si="7"/>
        <v>132307.49141048</v>
      </c>
      <c r="AJ70" s="144" t="e">
        <f t="shared" si="31"/>
        <v>#N/A</v>
      </c>
      <c r="AK70" s="35">
        <f>IF(OR(K70="Yes",Summary!$G$77="EP"),$AI70*M70,AB70)</f>
        <v>70745.729074710238</v>
      </c>
      <c r="AL70" s="38">
        <f>IF(OR(L70="Yes",Summary!$G$77="EP"),$AI70*N70,AC70)</f>
        <v>0</v>
      </c>
      <c r="AM70" s="38">
        <f>IF(OR(M70="Yes",Summary!$G$77="EP"),$AI70*O70,AD70)</f>
        <v>0</v>
      </c>
      <c r="AN70" s="38">
        <f>IF(OR(N70="Yes",Summary!$G$77="EP"),$AI70*P70,AE70)</f>
        <v>15033.946085096342</v>
      </c>
      <c r="AO70" s="38">
        <f>IF(OR(O70="Yes",Summary!$G$77="EP"),$AI70*Q70,AF70)</f>
        <v>13568.409382254096</v>
      </c>
      <c r="AP70" s="38">
        <f>IF(OR(P70="Yes",Summary!$G$77="EP"),$AI70*R70,AG70)</f>
        <v>15735.878058152945</v>
      </c>
      <c r="AQ70" s="156">
        <f>IF(OR(Q70="Yes",Summary!$G$77="EP"),$AI70*S70,AH70)</f>
        <v>17223.528810266373</v>
      </c>
      <c r="AR70" s="158">
        <f t="shared" si="8"/>
        <v>42889.196165329035</v>
      </c>
      <c r="AS70" s="155">
        <f t="shared" si="9"/>
        <v>0</v>
      </c>
      <c r="AT70" s="155">
        <f t="shared" si="10"/>
        <v>0</v>
      </c>
      <c r="AU70" s="155">
        <f t="shared" si="11"/>
        <v>2266.0937981544917</v>
      </c>
      <c r="AV70" s="155">
        <f t="shared" si="12"/>
        <v>4330.8041437134043</v>
      </c>
      <c r="AW70" s="155">
        <f t="shared" si="13"/>
        <v>16011.271935442557</v>
      </c>
      <c r="AX70" s="159">
        <f t="shared" si="14"/>
        <v>6390.9197811749063</v>
      </c>
      <c r="AZ70" s="40">
        <f t="shared" si="15"/>
        <v>101714.25047789357</v>
      </c>
      <c r="BA70" s="173">
        <f t="shared" si="16"/>
        <v>104202.17570592625</v>
      </c>
      <c r="BB70" s="41">
        <f t="shared" si="17"/>
        <v>102475.61647386668</v>
      </c>
      <c r="BC70" s="173">
        <f t="shared" si="18"/>
        <v>120271.56868077084</v>
      </c>
      <c r="BD70" s="41">
        <f t="shared" si="19"/>
        <v>108547.27505803278</v>
      </c>
      <c r="BE70" s="173">
        <f t="shared" si="20"/>
        <v>125887.02446522351</v>
      </c>
      <c r="BF70" s="42">
        <f t="shared" si="21"/>
        <v>137788.23048213098</v>
      </c>
    </row>
    <row r="71" spans="2:58" x14ac:dyDescent="0.25">
      <c r="B71" s="24">
        <v>63</v>
      </c>
      <c r="C71" s="10">
        <f>Cash!B77</f>
        <v>20200309</v>
      </c>
      <c r="D71" s="24">
        <f>Cash!F77</f>
        <v>1.6495</v>
      </c>
      <c r="E71" s="27">
        <f>Balanced!F77</f>
        <v>2.6151</v>
      </c>
      <c r="F71" s="27">
        <f>Growth!F77</f>
        <v>3.0773999999999999</v>
      </c>
      <c r="G71" s="27">
        <f>'High Growth 1'!F77</f>
        <v>6.2167000000000003</v>
      </c>
      <c r="H71" s="27">
        <f>'High Growth 2'!F77</f>
        <v>3.0066999999999999</v>
      </c>
      <c r="I71" s="27">
        <f>'High Growth 3'!F77</f>
        <v>0.95</v>
      </c>
      <c r="J71" s="43">
        <f>'High Growth 4'!F77</f>
        <v>2.5636000000000001</v>
      </c>
      <c r="K71" s="10" t="str">
        <f>Growth!P77</f>
        <v>No</v>
      </c>
      <c r="L71" s="152"/>
      <c r="M71" s="147">
        <f>Summary!$G$56</f>
        <v>0.5</v>
      </c>
      <c r="N71" s="146">
        <f>Summary!$G$57</f>
        <v>0</v>
      </c>
      <c r="O71" s="146">
        <f>Summary!$G$58</f>
        <v>0</v>
      </c>
      <c r="P71" s="146">
        <f>Summary!$G$59</f>
        <v>0.125</v>
      </c>
      <c r="Q71" s="146">
        <f>Summary!$G$60</f>
        <v>0.125</v>
      </c>
      <c r="R71" s="146">
        <f>Summary!$G$61</f>
        <v>0.125</v>
      </c>
      <c r="S71" s="146">
        <f>Summary!$G$62</f>
        <v>0.125</v>
      </c>
      <c r="T71" s="150">
        <f t="shared" si="22"/>
        <v>1</v>
      </c>
      <c r="U71" s="158">
        <f t="shared" si="23"/>
        <v>42889.196165329035</v>
      </c>
      <c r="V71" s="155">
        <f t="shared" si="0"/>
        <v>0</v>
      </c>
      <c r="W71" s="155">
        <f t="shared" si="1"/>
        <v>0</v>
      </c>
      <c r="X71" s="155">
        <f t="shared" si="2"/>
        <v>2266.0937981544917</v>
      </c>
      <c r="Y71" s="155">
        <f t="shared" si="3"/>
        <v>4330.8041437134043</v>
      </c>
      <c r="Z71" s="155">
        <f t="shared" si="4"/>
        <v>16011.271935442557</v>
      </c>
      <c r="AA71" s="159">
        <f t="shared" si="5"/>
        <v>6390.9197811749063</v>
      </c>
      <c r="AB71" s="38">
        <f t="shared" si="24"/>
        <v>70745.729074710238</v>
      </c>
      <c r="AC71" s="35">
        <f t="shared" si="25"/>
        <v>0</v>
      </c>
      <c r="AD71" s="35">
        <f t="shared" si="26"/>
        <v>0</v>
      </c>
      <c r="AE71" s="35">
        <f t="shared" si="27"/>
        <v>14087.625314987028</v>
      </c>
      <c r="AF71" s="35">
        <f t="shared" si="28"/>
        <v>13021.428818903092</v>
      </c>
      <c r="AG71" s="35">
        <f t="shared" si="29"/>
        <v>15210.708338670429</v>
      </c>
      <c r="AH71" s="163">
        <f t="shared" si="30"/>
        <v>16383.761951019991</v>
      </c>
      <c r="AI71" s="144">
        <f t="shared" si="7"/>
        <v>129449.25349829078</v>
      </c>
      <c r="AJ71" s="144" t="e">
        <f t="shared" si="31"/>
        <v>#N/A</v>
      </c>
      <c r="AK71" s="35">
        <f>IF(OR(K71="Yes",Summary!$G$77="EP"),$AI71*M71,AB71)</f>
        <v>70745.729074710238</v>
      </c>
      <c r="AL71" s="38">
        <f>IF(OR(L71="Yes",Summary!$G$77="EP"),$AI71*N71,AC71)</f>
        <v>0</v>
      </c>
      <c r="AM71" s="38">
        <f>IF(OR(M71="Yes",Summary!$G$77="EP"),$AI71*O71,AD71)</f>
        <v>0</v>
      </c>
      <c r="AN71" s="38">
        <f>IF(OR(N71="Yes",Summary!$G$77="EP"),$AI71*P71,AE71)</f>
        <v>14087.625314987028</v>
      </c>
      <c r="AO71" s="38">
        <f>IF(OR(O71="Yes",Summary!$G$77="EP"),$AI71*Q71,AF71)</f>
        <v>13021.428818903092</v>
      </c>
      <c r="AP71" s="38">
        <f>IF(OR(P71="Yes",Summary!$G$77="EP"),$AI71*R71,AG71)</f>
        <v>15210.708338670429</v>
      </c>
      <c r="AQ71" s="156">
        <f>IF(OR(Q71="Yes",Summary!$G$77="EP"),$AI71*S71,AH71)</f>
        <v>16383.761951019991</v>
      </c>
      <c r="AR71" s="158">
        <f t="shared" si="8"/>
        <v>42889.196165329035</v>
      </c>
      <c r="AS71" s="155">
        <f t="shared" si="9"/>
        <v>0</v>
      </c>
      <c r="AT71" s="155">
        <f t="shared" si="10"/>
        <v>0</v>
      </c>
      <c r="AU71" s="155">
        <f t="shared" si="11"/>
        <v>2266.0937981544917</v>
      </c>
      <c r="AV71" s="155">
        <f t="shared" si="12"/>
        <v>4330.8041437134043</v>
      </c>
      <c r="AW71" s="155">
        <f t="shared" si="13"/>
        <v>16011.271935442557</v>
      </c>
      <c r="AX71" s="159">
        <f t="shared" si="14"/>
        <v>6390.9197811749063</v>
      </c>
      <c r="AZ71" s="40">
        <f t="shared" si="15"/>
        <v>101714.25047789357</v>
      </c>
      <c r="BA71" s="173">
        <f t="shared" si="16"/>
        <v>102701.95970624042</v>
      </c>
      <c r="BB71" s="41">
        <f t="shared" si="17"/>
        <v>99718.090794206277</v>
      </c>
      <c r="BC71" s="173">
        <f t="shared" si="18"/>
        <v>112701.00251989633</v>
      </c>
      <c r="BD71" s="41">
        <f t="shared" si="19"/>
        <v>104171.43055122477</v>
      </c>
      <c r="BE71" s="173">
        <f t="shared" si="20"/>
        <v>121685.66670936339</v>
      </c>
      <c r="BF71" s="42">
        <f t="shared" si="21"/>
        <v>131070.09560815993</v>
      </c>
    </row>
    <row r="72" spans="2:58" x14ac:dyDescent="0.25">
      <c r="B72" s="24">
        <v>64</v>
      </c>
      <c r="C72" s="10">
        <f>Cash!B78</f>
        <v>20200306</v>
      </c>
      <c r="D72" s="24">
        <f>Cash!F78</f>
        <v>1.6494</v>
      </c>
      <c r="E72" s="27">
        <f>Balanced!F78</f>
        <v>2.7393000000000001</v>
      </c>
      <c r="F72" s="27">
        <f>Growth!F78</f>
        <v>3.3062999999999998</v>
      </c>
      <c r="G72" s="27">
        <f>'High Growth 1'!F78</f>
        <v>7.2682000000000002</v>
      </c>
      <c r="H72" s="27">
        <f>'High Growth 2'!F78</f>
        <v>3.4199000000000002</v>
      </c>
      <c r="I72" s="27">
        <f>'High Growth 3'!F78</f>
        <v>1.0748</v>
      </c>
      <c r="J72" s="43">
        <f>'High Growth 4'!F78</f>
        <v>2.7189000000000001</v>
      </c>
      <c r="K72" s="10" t="str">
        <f>Growth!P78</f>
        <v>No</v>
      </c>
      <c r="L72" s="152"/>
      <c r="M72" s="147">
        <f>Summary!$G$56</f>
        <v>0.5</v>
      </c>
      <c r="N72" s="146">
        <f>Summary!$G$57</f>
        <v>0</v>
      </c>
      <c r="O72" s="146">
        <f>Summary!$G$58</f>
        <v>0</v>
      </c>
      <c r="P72" s="146">
        <f>Summary!$G$59</f>
        <v>0.125</v>
      </c>
      <c r="Q72" s="146">
        <f>Summary!$G$60</f>
        <v>0.125</v>
      </c>
      <c r="R72" s="146">
        <f>Summary!$G$61</f>
        <v>0.125</v>
      </c>
      <c r="S72" s="146">
        <f>Summary!$G$62</f>
        <v>0.125</v>
      </c>
      <c r="T72" s="150">
        <f t="shared" si="22"/>
        <v>1</v>
      </c>
      <c r="U72" s="158">
        <f t="shared" si="23"/>
        <v>42889.196165329035</v>
      </c>
      <c r="V72" s="155">
        <f t="shared" si="0"/>
        <v>0</v>
      </c>
      <c r="W72" s="155">
        <f t="shared" si="1"/>
        <v>0</v>
      </c>
      <c r="X72" s="155">
        <f t="shared" si="2"/>
        <v>2266.0937981544921</v>
      </c>
      <c r="Y72" s="155">
        <f t="shared" si="3"/>
        <v>4330.8041437134043</v>
      </c>
      <c r="Z72" s="155">
        <f t="shared" si="4"/>
        <v>16011.271935442557</v>
      </c>
      <c r="AA72" s="159">
        <f t="shared" si="5"/>
        <v>6390.9197811749054</v>
      </c>
      <c r="AB72" s="38">
        <f t="shared" si="24"/>
        <v>70741.440155093704</v>
      </c>
      <c r="AC72" s="35">
        <f t="shared" si="25"/>
        <v>0</v>
      </c>
      <c r="AD72" s="35">
        <f t="shared" si="26"/>
        <v>0</v>
      </c>
      <c r="AE72" s="35">
        <f t="shared" si="27"/>
        <v>16470.422943746478</v>
      </c>
      <c r="AF72" s="35">
        <f t="shared" si="28"/>
        <v>14810.917091085472</v>
      </c>
      <c r="AG72" s="35">
        <f t="shared" si="29"/>
        <v>17208.91507621366</v>
      </c>
      <c r="AH72" s="163">
        <f t="shared" si="30"/>
        <v>17376.271793036452</v>
      </c>
      <c r="AI72" s="144">
        <f t="shared" si="7"/>
        <v>136607.96705917577</v>
      </c>
      <c r="AJ72" s="144" t="e">
        <f t="shared" si="31"/>
        <v>#N/A</v>
      </c>
      <c r="AK72" s="35">
        <f>IF(OR(K72="Yes",Summary!$G$77="EP"),$AI72*M72,AB72)</f>
        <v>70741.440155093704</v>
      </c>
      <c r="AL72" s="38">
        <f>IF(OR(L72="Yes",Summary!$G$77="EP"),$AI72*N72,AC72)</f>
        <v>0</v>
      </c>
      <c r="AM72" s="38">
        <f>IF(OR(M72="Yes",Summary!$G$77="EP"),$AI72*O72,AD72)</f>
        <v>0</v>
      </c>
      <c r="AN72" s="38">
        <f>IF(OR(N72="Yes",Summary!$G$77="EP"),$AI72*P72,AE72)</f>
        <v>16470.422943746478</v>
      </c>
      <c r="AO72" s="38">
        <f>IF(OR(O72="Yes",Summary!$G$77="EP"),$AI72*Q72,AF72)</f>
        <v>14810.917091085472</v>
      </c>
      <c r="AP72" s="38">
        <f>IF(OR(P72="Yes",Summary!$G$77="EP"),$AI72*R72,AG72)</f>
        <v>17208.91507621366</v>
      </c>
      <c r="AQ72" s="156">
        <f>IF(OR(Q72="Yes",Summary!$G$77="EP"),$AI72*S72,AH72)</f>
        <v>17376.271793036452</v>
      </c>
      <c r="AR72" s="158">
        <f t="shared" si="8"/>
        <v>42889.196165329035</v>
      </c>
      <c r="AS72" s="155">
        <f t="shared" si="9"/>
        <v>0</v>
      </c>
      <c r="AT72" s="155">
        <f t="shared" si="10"/>
        <v>0</v>
      </c>
      <c r="AU72" s="155">
        <f t="shared" si="11"/>
        <v>2266.0937981544917</v>
      </c>
      <c r="AV72" s="155">
        <f t="shared" si="12"/>
        <v>4330.8041437134043</v>
      </c>
      <c r="AW72" s="155">
        <f t="shared" si="13"/>
        <v>16011.271935442557</v>
      </c>
      <c r="AX72" s="159">
        <f t="shared" si="14"/>
        <v>6390.9197811749063</v>
      </c>
      <c r="AZ72" s="40">
        <f t="shared" si="15"/>
        <v>101708.08410926805</v>
      </c>
      <c r="BA72" s="173">
        <f t="shared" si="16"/>
        <v>107579.62533872678</v>
      </c>
      <c r="BB72" s="41">
        <f t="shared" si="17"/>
        <v>107135.21920871001</v>
      </c>
      <c r="BC72" s="173">
        <f t="shared" si="18"/>
        <v>131763.38354997191</v>
      </c>
      <c r="BD72" s="41">
        <f t="shared" si="19"/>
        <v>118487.3367286838</v>
      </c>
      <c r="BE72" s="173">
        <f t="shared" si="20"/>
        <v>137671.32060970925</v>
      </c>
      <c r="BF72" s="42">
        <f t="shared" si="21"/>
        <v>139010.17434429162</v>
      </c>
    </row>
    <row r="73" spans="2:58" x14ac:dyDescent="0.25">
      <c r="B73" s="24">
        <v>65</v>
      </c>
      <c r="C73" s="10">
        <f>Cash!B79</f>
        <v>20200305</v>
      </c>
      <c r="D73" s="24">
        <f>Cash!F79</f>
        <v>1.6494</v>
      </c>
      <c r="E73" s="27">
        <f>Balanced!F79</f>
        <v>2.7797000000000001</v>
      </c>
      <c r="F73" s="27">
        <f>Growth!F79</f>
        <v>3.3973</v>
      </c>
      <c r="G73" s="27">
        <f>'High Growth 1'!F79</f>
        <v>7.6946000000000003</v>
      </c>
      <c r="H73" s="27">
        <f>'High Growth 2'!F79</f>
        <v>3.5958999999999999</v>
      </c>
      <c r="I73" s="27">
        <f>'High Growth 3'!F79</f>
        <v>1.1187</v>
      </c>
      <c r="J73" s="43">
        <f>'High Growth 4'!F79</f>
        <v>2.7863000000000002</v>
      </c>
      <c r="K73" s="10" t="str">
        <f>Growth!P79</f>
        <v>No</v>
      </c>
      <c r="L73" s="152"/>
      <c r="M73" s="147">
        <f>Summary!$G$56</f>
        <v>0.5</v>
      </c>
      <c r="N73" s="146">
        <f>Summary!$G$57</f>
        <v>0</v>
      </c>
      <c r="O73" s="146">
        <f>Summary!$G$58</f>
        <v>0</v>
      </c>
      <c r="P73" s="146">
        <f>Summary!$G$59</f>
        <v>0.125</v>
      </c>
      <c r="Q73" s="146">
        <f>Summary!$G$60</f>
        <v>0.125</v>
      </c>
      <c r="R73" s="146">
        <f>Summary!$G$61</f>
        <v>0.125</v>
      </c>
      <c r="S73" s="146">
        <f>Summary!$G$62</f>
        <v>0.125</v>
      </c>
      <c r="T73" s="150">
        <f t="shared" si="22"/>
        <v>1</v>
      </c>
      <c r="U73" s="158">
        <f t="shared" ref="U73:U136" si="32">AR74</f>
        <v>42889.196165329035</v>
      </c>
      <c r="V73" s="155">
        <f t="shared" ref="V73:V136" si="33">AS74</f>
        <v>0</v>
      </c>
      <c r="W73" s="155">
        <f t="shared" ref="W73:W136" si="34">AT74</f>
        <v>0</v>
      </c>
      <c r="X73" s="155">
        <f t="shared" ref="X73:X136" si="35">AU74</f>
        <v>2266.0937981544921</v>
      </c>
      <c r="Y73" s="155">
        <f t="shared" ref="Y73:Y136" si="36">AV74</f>
        <v>4330.8041437134043</v>
      </c>
      <c r="Z73" s="155">
        <f t="shared" ref="Z73:Z136" si="37">AW74</f>
        <v>16011.271935442557</v>
      </c>
      <c r="AA73" s="159">
        <f t="shared" ref="AA73:AA136" si="38">AX74</f>
        <v>6390.9197811749054</v>
      </c>
      <c r="AB73" s="38">
        <f t="shared" si="24"/>
        <v>70741.440155093704</v>
      </c>
      <c r="AC73" s="35">
        <f t="shared" si="25"/>
        <v>0</v>
      </c>
      <c r="AD73" s="35">
        <f t="shared" si="26"/>
        <v>0</v>
      </c>
      <c r="AE73" s="35">
        <f t="shared" si="27"/>
        <v>17436.685339279557</v>
      </c>
      <c r="AF73" s="35">
        <f t="shared" si="28"/>
        <v>15573.13862037903</v>
      </c>
      <c r="AG73" s="35">
        <f t="shared" si="29"/>
        <v>17911.80991417959</v>
      </c>
      <c r="AH73" s="163">
        <f t="shared" si="30"/>
        <v>17807.019786287641</v>
      </c>
      <c r="AI73" s="144">
        <f t="shared" ref="AI73:AI136" si="39">SUM(AB73:AH73)</f>
        <v>139470.09381521953</v>
      </c>
      <c r="AJ73" s="144" t="e">
        <f t="shared" si="31"/>
        <v>#N/A</v>
      </c>
      <c r="AK73" s="35">
        <f>IF(OR(K73="Yes",Summary!$G$77="EP"),$AI73*M73,AB73)</f>
        <v>70741.440155093704</v>
      </c>
      <c r="AL73" s="38">
        <f>IF(OR(L73="Yes",Summary!$G$77="EP"),$AI73*N73,AC73)</f>
        <v>0</v>
      </c>
      <c r="AM73" s="38">
        <f>IF(OR(M73="Yes",Summary!$G$77="EP"),$AI73*O73,AD73)</f>
        <v>0</v>
      </c>
      <c r="AN73" s="38">
        <f>IF(OR(N73="Yes",Summary!$G$77="EP"),$AI73*P73,AE73)</f>
        <v>17436.685339279557</v>
      </c>
      <c r="AO73" s="38">
        <f>IF(OR(O73="Yes",Summary!$G$77="EP"),$AI73*Q73,AF73)</f>
        <v>15573.13862037903</v>
      </c>
      <c r="AP73" s="38">
        <f>IF(OR(P73="Yes",Summary!$G$77="EP"),$AI73*R73,AG73)</f>
        <v>17911.80991417959</v>
      </c>
      <c r="AQ73" s="156">
        <f>IF(OR(Q73="Yes",Summary!$G$77="EP"),$AI73*S73,AH73)</f>
        <v>17807.019786287641</v>
      </c>
      <c r="AR73" s="158">
        <f t="shared" ref="AR73:AR136" si="40">AK73/D73</f>
        <v>42889.196165329035</v>
      </c>
      <c r="AS73" s="155">
        <f t="shared" ref="AS73:AS136" si="41">AL73/E73</f>
        <v>0</v>
      </c>
      <c r="AT73" s="155">
        <f t="shared" ref="AT73:AT136" si="42">AM73/F73</f>
        <v>0</v>
      </c>
      <c r="AU73" s="155">
        <f t="shared" ref="AU73:AU136" si="43">AN73/G73</f>
        <v>2266.0937981544921</v>
      </c>
      <c r="AV73" s="155">
        <f t="shared" ref="AV73:AV136" si="44">AO73/H73</f>
        <v>4330.8041437134043</v>
      </c>
      <c r="AW73" s="155">
        <f t="shared" ref="AW73:AW136" si="45">AP73/I73</f>
        <v>16011.271935442557</v>
      </c>
      <c r="AX73" s="159">
        <f t="shared" ref="AX73:AX136" si="46">AQ73/J73</f>
        <v>6390.9197811749054</v>
      </c>
      <c r="AZ73" s="40">
        <f t="shared" ref="AZ73:AZ136" si="47">($L$408/$D$408)*D73</f>
        <v>101708.08410926805</v>
      </c>
      <c r="BA73" s="173">
        <f t="shared" ref="BA73:BA136" si="48">($L$408/$E$408)*E73</f>
        <v>109166.24121274006</v>
      </c>
      <c r="BB73" s="41">
        <f t="shared" ref="BB73:BB136" si="49">($L$408/$F$408)*F73</f>
        <v>110083.92469459836</v>
      </c>
      <c r="BC73" s="173">
        <f t="shared" ref="BC73:BC136" si="50">($L$408/$G$408)*G73</f>
        <v>139493.48271423654</v>
      </c>
      <c r="BD73" s="41">
        <f t="shared" ref="BD73:BD136" si="51">($L$408/$H$408)*H73</f>
        <v>124585.10896303227</v>
      </c>
      <c r="BE73" s="173">
        <f t="shared" ref="BE73:BE136" si="52">($L$408/$I$408)*I73</f>
        <v>143294.47931343666</v>
      </c>
      <c r="BF73" s="42">
        <f t="shared" ref="BF73:BF136" si="53">($L$408/$J$408)*J73</f>
        <v>142456.15829030113</v>
      </c>
    </row>
    <row r="74" spans="2:58" x14ac:dyDescent="0.25">
      <c r="B74" s="24">
        <v>66</v>
      </c>
      <c r="C74" s="10">
        <f>Cash!B80</f>
        <v>20200304</v>
      </c>
      <c r="D74" s="24">
        <f>Cash!F80</f>
        <v>1.6494</v>
      </c>
      <c r="E74" s="27">
        <f>Balanced!F80</f>
        <v>2.7898000000000001</v>
      </c>
      <c r="F74" s="27">
        <f>Growth!F80</f>
        <v>3.3563000000000001</v>
      </c>
      <c r="G74" s="27">
        <f>'High Growth 1'!F80</f>
        <v>7.4339000000000004</v>
      </c>
      <c r="H74" s="27">
        <f>'High Growth 2'!F80</f>
        <v>3.5061</v>
      </c>
      <c r="I74" s="27">
        <f>'High Growth 3'!F80</f>
        <v>1.1368</v>
      </c>
      <c r="J74" s="43">
        <f>'High Growth 4'!F80</f>
        <v>2.8068</v>
      </c>
      <c r="K74" s="10" t="str">
        <f>Growth!P80</f>
        <v>No</v>
      </c>
      <c r="L74" s="152"/>
      <c r="M74" s="147">
        <f>Summary!$G$56</f>
        <v>0.5</v>
      </c>
      <c r="N74" s="146">
        <f>Summary!$G$57</f>
        <v>0</v>
      </c>
      <c r="O74" s="146">
        <f>Summary!$G$58</f>
        <v>0</v>
      </c>
      <c r="P74" s="146">
        <f>Summary!$G$59</f>
        <v>0.125</v>
      </c>
      <c r="Q74" s="146">
        <f>Summary!$G$60</f>
        <v>0.125</v>
      </c>
      <c r="R74" s="146">
        <f>Summary!$G$61</f>
        <v>0.125</v>
      </c>
      <c r="S74" s="146">
        <f>Summary!$G$62</f>
        <v>0.125</v>
      </c>
      <c r="T74" s="150">
        <f t="shared" ref="T74:T137" si="54">SUM(M74:S74)</f>
        <v>1</v>
      </c>
      <c r="U74" s="158">
        <f t="shared" si="32"/>
        <v>42889.196165329027</v>
      </c>
      <c r="V74" s="155">
        <f t="shared" si="33"/>
        <v>0</v>
      </c>
      <c r="W74" s="155">
        <f t="shared" si="34"/>
        <v>0</v>
      </c>
      <c r="X74" s="155">
        <f t="shared" si="35"/>
        <v>2266.0937981544921</v>
      </c>
      <c r="Y74" s="155">
        <f t="shared" si="36"/>
        <v>4330.8041437134043</v>
      </c>
      <c r="Z74" s="155">
        <f t="shared" si="37"/>
        <v>16011.271935442557</v>
      </c>
      <c r="AA74" s="159">
        <f t="shared" si="38"/>
        <v>6390.9197811749054</v>
      </c>
      <c r="AB74" s="38">
        <f t="shared" ref="AB74:AB137" si="55">U74*D74</f>
        <v>70741.440155093704</v>
      </c>
      <c r="AC74" s="35">
        <f t="shared" ref="AC74:AC137" si="56">V74*E74</f>
        <v>0</v>
      </c>
      <c r="AD74" s="35">
        <f t="shared" ref="AD74:AD137" si="57">W74*F74</f>
        <v>0</v>
      </c>
      <c r="AE74" s="35">
        <f t="shared" ref="AE74:AE137" si="58">X74*G74</f>
        <v>16845.914686100681</v>
      </c>
      <c r="AF74" s="35">
        <f t="shared" ref="AF74:AF137" si="59">Y74*H74</f>
        <v>15184.232408273567</v>
      </c>
      <c r="AG74" s="35">
        <f t="shared" ref="AG74:AG137" si="60">Z74*I74</f>
        <v>18201.613936211099</v>
      </c>
      <c r="AH74" s="163">
        <f t="shared" ref="AH74:AH137" si="61">AA74*J74</f>
        <v>17938.033641801725</v>
      </c>
      <c r="AI74" s="144">
        <f t="shared" si="39"/>
        <v>138911.23482748077</v>
      </c>
      <c r="AJ74" s="144" t="e">
        <f t="shared" ref="AJ74:AJ137" si="62">IF(K74="Yes",AI74,NA())</f>
        <v>#N/A</v>
      </c>
      <c r="AK74" s="35">
        <f>IF(OR(K74="Yes",Summary!$G$77="EP"),$AI74*M74,AB74)</f>
        <v>70741.440155093704</v>
      </c>
      <c r="AL74" s="38">
        <f>IF(OR(L74="Yes",Summary!$G$77="EP"),$AI74*N74,AC74)</f>
        <v>0</v>
      </c>
      <c r="AM74" s="38">
        <f>IF(OR(M74="Yes",Summary!$G$77="EP"),$AI74*O74,AD74)</f>
        <v>0</v>
      </c>
      <c r="AN74" s="38">
        <f>IF(OR(N74="Yes",Summary!$G$77="EP"),$AI74*P74,AE74)</f>
        <v>16845.914686100681</v>
      </c>
      <c r="AO74" s="38">
        <f>IF(OR(O74="Yes",Summary!$G$77="EP"),$AI74*Q74,AF74)</f>
        <v>15184.232408273567</v>
      </c>
      <c r="AP74" s="38">
        <f>IF(OR(P74="Yes",Summary!$G$77="EP"),$AI74*R74,AG74)</f>
        <v>18201.613936211099</v>
      </c>
      <c r="AQ74" s="156">
        <f>IF(OR(Q74="Yes",Summary!$G$77="EP"),$AI74*S74,AH74)</f>
        <v>17938.033641801725</v>
      </c>
      <c r="AR74" s="158">
        <f t="shared" si="40"/>
        <v>42889.196165329035</v>
      </c>
      <c r="AS74" s="155">
        <f t="shared" si="41"/>
        <v>0</v>
      </c>
      <c r="AT74" s="155">
        <f t="shared" si="42"/>
        <v>0</v>
      </c>
      <c r="AU74" s="155">
        <f t="shared" si="43"/>
        <v>2266.0937981544921</v>
      </c>
      <c r="AV74" s="155">
        <f t="shared" si="44"/>
        <v>4330.8041437134043</v>
      </c>
      <c r="AW74" s="155">
        <f t="shared" si="45"/>
        <v>16011.271935442557</v>
      </c>
      <c r="AX74" s="159">
        <f t="shared" si="46"/>
        <v>6390.9197811749054</v>
      </c>
      <c r="AZ74" s="40">
        <f t="shared" si="47"/>
        <v>101708.08410926805</v>
      </c>
      <c r="BA74" s="173">
        <f t="shared" si="48"/>
        <v>109562.89518124337</v>
      </c>
      <c r="BB74" s="41">
        <f t="shared" si="49"/>
        <v>108755.38705809922</v>
      </c>
      <c r="BC74" s="173">
        <f t="shared" si="50"/>
        <v>134767.31748880551</v>
      </c>
      <c r="BD74" s="41">
        <f t="shared" si="51"/>
        <v>121473.85926618856</v>
      </c>
      <c r="BE74" s="173">
        <f t="shared" si="52"/>
        <v>145612.91148968873</v>
      </c>
      <c r="BF74" s="42">
        <f t="shared" si="53"/>
        <v>143504.26913441383</v>
      </c>
    </row>
    <row r="75" spans="2:58" x14ac:dyDescent="0.25">
      <c r="B75" s="24">
        <v>67</v>
      </c>
      <c r="C75" s="10">
        <f>Cash!B81</f>
        <v>20200303</v>
      </c>
      <c r="D75" s="24">
        <f>Cash!F81</f>
        <v>1.6492</v>
      </c>
      <c r="E75" s="27">
        <f>Balanced!F81</f>
        <v>2.7730000000000001</v>
      </c>
      <c r="F75" s="27">
        <f>Growth!F81</f>
        <v>3.4083000000000001</v>
      </c>
      <c r="G75" s="27">
        <f>'High Growth 1'!F81</f>
        <v>7.6700999999999997</v>
      </c>
      <c r="H75" s="27">
        <f>'High Growth 2'!F81</f>
        <v>3.5767000000000002</v>
      </c>
      <c r="I75" s="27">
        <f>'High Growth 3'!F81</f>
        <v>1.0767</v>
      </c>
      <c r="J75" s="43">
        <f>'High Growth 4'!F81</f>
        <v>2.7482000000000002</v>
      </c>
      <c r="K75" s="10" t="str">
        <f>Growth!P81</f>
        <v>No</v>
      </c>
      <c r="L75" s="152"/>
      <c r="M75" s="147">
        <f>Summary!$G$56</f>
        <v>0.5</v>
      </c>
      <c r="N75" s="146">
        <f>Summary!$G$57</f>
        <v>0</v>
      </c>
      <c r="O75" s="146">
        <f>Summary!$G$58</f>
        <v>0</v>
      </c>
      <c r="P75" s="146">
        <f>Summary!$G$59</f>
        <v>0.125</v>
      </c>
      <c r="Q75" s="146">
        <f>Summary!$G$60</f>
        <v>0.125</v>
      </c>
      <c r="R75" s="146">
        <f>Summary!$G$61</f>
        <v>0.125</v>
      </c>
      <c r="S75" s="146">
        <f>Summary!$G$62</f>
        <v>0.125</v>
      </c>
      <c r="T75" s="150">
        <f t="shared" si="54"/>
        <v>1</v>
      </c>
      <c r="U75" s="158">
        <f t="shared" si="32"/>
        <v>42889.196165329027</v>
      </c>
      <c r="V75" s="155">
        <f t="shared" si="33"/>
        <v>0</v>
      </c>
      <c r="W75" s="155">
        <f t="shared" si="34"/>
        <v>0</v>
      </c>
      <c r="X75" s="155">
        <f t="shared" si="35"/>
        <v>2266.0937981544921</v>
      </c>
      <c r="Y75" s="155">
        <f t="shared" si="36"/>
        <v>4330.8041437134043</v>
      </c>
      <c r="Z75" s="155">
        <f t="shared" si="37"/>
        <v>16011.271935442559</v>
      </c>
      <c r="AA75" s="159">
        <f t="shared" si="38"/>
        <v>6390.9197811749054</v>
      </c>
      <c r="AB75" s="38">
        <f t="shared" si="55"/>
        <v>70732.862315860635</v>
      </c>
      <c r="AC75" s="35">
        <f t="shared" si="56"/>
        <v>0</v>
      </c>
      <c r="AD75" s="35">
        <f t="shared" si="57"/>
        <v>0</v>
      </c>
      <c r="AE75" s="35">
        <f t="shared" si="58"/>
        <v>17381.166041224769</v>
      </c>
      <c r="AF75" s="35">
        <f t="shared" si="59"/>
        <v>15489.987180819735</v>
      </c>
      <c r="AG75" s="35">
        <f t="shared" si="60"/>
        <v>17239.336492891001</v>
      </c>
      <c r="AH75" s="163">
        <f t="shared" si="61"/>
        <v>17563.525742624875</v>
      </c>
      <c r="AI75" s="144">
        <f t="shared" si="39"/>
        <v>138406.87777342103</v>
      </c>
      <c r="AJ75" s="144" t="e">
        <f t="shared" si="62"/>
        <v>#N/A</v>
      </c>
      <c r="AK75" s="35">
        <f>IF(OR(K75="Yes",Summary!$G$77="EP"),$AI75*M75,AB75)</f>
        <v>70732.862315860635</v>
      </c>
      <c r="AL75" s="38">
        <f>IF(OR(L75="Yes",Summary!$G$77="EP"),$AI75*N75,AC75)</f>
        <v>0</v>
      </c>
      <c r="AM75" s="38">
        <f>IF(OR(M75="Yes",Summary!$G$77="EP"),$AI75*O75,AD75)</f>
        <v>0</v>
      </c>
      <c r="AN75" s="38">
        <f>IF(OR(N75="Yes",Summary!$G$77="EP"),$AI75*P75,AE75)</f>
        <v>17381.166041224769</v>
      </c>
      <c r="AO75" s="38">
        <f>IF(OR(O75="Yes",Summary!$G$77="EP"),$AI75*Q75,AF75)</f>
        <v>15489.987180819735</v>
      </c>
      <c r="AP75" s="38">
        <f>IF(OR(P75="Yes",Summary!$G$77="EP"),$AI75*R75,AG75)</f>
        <v>17239.336492891001</v>
      </c>
      <c r="AQ75" s="156">
        <f>IF(OR(Q75="Yes",Summary!$G$77="EP"),$AI75*S75,AH75)</f>
        <v>17563.525742624875</v>
      </c>
      <c r="AR75" s="158">
        <f t="shared" si="40"/>
        <v>42889.196165329027</v>
      </c>
      <c r="AS75" s="155">
        <f t="shared" si="41"/>
        <v>0</v>
      </c>
      <c r="AT75" s="155">
        <f t="shared" si="42"/>
        <v>0</v>
      </c>
      <c r="AU75" s="155">
        <f t="shared" si="43"/>
        <v>2266.0937981544921</v>
      </c>
      <c r="AV75" s="155">
        <f t="shared" si="44"/>
        <v>4330.8041437134043</v>
      </c>
      <c r="AW75" s="155">
        <f t="shared" si="45"/>
        <v>16011.271935442557</v>
      </c>
      <c r="AX75" s="159">
        <f t="shared" si="46"/>
        <v>6390.9197811749054</v>
      </c>
      <c r="AZ75" s="40">
        <f t="shared" si="47"/>
        <v>101695.75137201702</v>
      </c>
      <c r="BA75" s="173">
        <f t="shared" si="48"/>
        <v>108903.11432274281</v>
      </c>
      <c r="BB75" s="41">
        <f t="shared" si="49"/>
        <v>110440.36162146398</v>
      </c>
      <c r="BC75" s="173">
        <f t="shared" si="50"/>
        <v>139049.32832979824</v>
      </c>
      <c r="BD75" s="41">
        <f t="shared" si="51"/>
        <v>123919.89744655789</v>
      </c>
      <c r="BE75" s="173">
        <f t="shared" si="52"/>
        <v>137914.69194312795</v>
      </c>
      <c r="BF75" s="42">
        <f t="shared" si="53"/>
        <v>140508.20594099903</v>
      </c>
    </row>
    <row r="76" spans="2:58" x14ac:dyDescent="0.25">
      <c r="B76" s="24">
        <v>68</v>
      </c>
      <c r="C76" s="10">
        <f>Cash!B82</f>
        <v>20200302</v>
      </c>
      <c r="D76" s="24">
        <f>Cash!F82</f>
        <v>1.6493</v>
      </c>
      <c r="E76" s="27">
        <f>Balanced!F82</f>
        <v>2.7824</v>
      </c>
      <c r="F76" s="27">
        <f>Growth!F82</f>
        <v>3.3853</v>
      </c>
      <c r="G76" s="27">
        <f>'High Growth 1'!F82</f>
        <v>7.5023999999999997</v>
      </c>
      <c r="H76" s="27">
        <f>'High Growth 2'!F82</f>
        <v>3.5051000000000001</v>
      </c>
      <c r="I76" s="27">
        <f>'High Growth 3'!F82</f>
        <v>1.0557000000000001</v>
      </c>
      <c r="J76" s="43">
        <f>'High Growth 4'!F82</f>
        <v>2.8144</v>
      </c>
      <c r="K76" s="10" t="str">
        <f>Growth!P82</f>
        <v>No</v>
      </c>
      <c r="L76" s="152"/>
      <c r="M76" s="147">
        <f>Summary!$G$56</f>
        <v>0.5</v>
      </c>
      <c r="N76" s="146">
        <f>Summary!$G$57</f>
        <v>0</v>
      </c>
      <c r="O76" s="146">
        <f>Summary!$G$58</f>
        <v>0</v>
      </c>
      <c r="P76" s="146">
        <f>Summary!$G$59</f>
        <v>0.125</v>
      </c>
      <c r="Q76" s="146">
        <f>Summary!$G$60</f>
        <v>0.125</v>
      </c>
      <c r="R76" s="146">
        <f>Summary!$G$61</f>
        <v>0.125</v>
      </c>
      <c r="S76" s="146">
        <f>Summary!$G$62</f>
        <v>0.125</v>
      </c>
      <c r="T76" s="150">
        <f t="shared" si="54"/>
        <v>1</v>
      </c>
      <c r="U76" s="158">
        <f t="shared" si="32"/>
        <v>42889.196165329035</v>
      </c>
      <c r="V76" s="155">
        <f t="shared" si="33"/>
        <v>0</v>
      </c>
      <c r="W76" s="155">
        <f t="shared" si="34"/>
        <v>0</v>
      </c>
      <c r="X76" s="155">
        <f t="shared" si="35"/>
        <v>2266.0937981544921</v>
      </c>
      <c r="Y76" s="155">
        <f t="shared" si="36"/>
        <v>4330.8041437134043</v>
      </c>
      <c r="Z76" s="155">
        <f t="shared" si="37"/>
        <v>16011.271935442557</v>
      </c>
      <c r="AA76" s="159">
        <f t="shared" si="38"/>
        <v>6390.9197811749054</v>
      </c>
      <c r="AB76" s="38">
        <f t="shared" si="55"/>
        <v>70737.151235477169</v>
      </c>
      <c r="AC76" s="35">
        <f t="shared" si="56"/>
        <v>0</v>
      </c>
      <c r="AD76" s="35">
        <f t="shared" si="57"/>
        <v>0</v>
      </c>
      <c r="AE76" s="35">
        <f t="shared" si="58"/>
        <v>17001.142111274261</v>
      </c>
      <c r="AF76" s="35">
        <f t="shared" si="59"/>
        <v>15179.901604129855</v>
      </c>
      <c r="AG76" s="35">
        <f t="shared" si="60"/>
        <v>16903.099782246711</v>
      </c>
      <c r="AH76" s="163">
        <f t="shared" si="61"/>
        <v>17986.604632138653</v>
      </c>
      <c r="AI76" s="144">
        <f t="shared" si="39"/>
        <v>137807.89936526664</v>
      </c>
      <c r="AJ76" s="144" t="e">
        <f t="shared" si="62"/>
        <v>#N/A</v>
      </c>
      <c r="AK76" s="35">
        <f>IF(OR(K76="Yes",Summary!$G$77="EP"),$AI76*M76,AB76)</f>
        <v>70737.151235477169</v>
      </c>
      <c r="AL76" s="38">
        <f>IF(OR(L76="Yes",Summary!$G$77="EP"),$AI76*N76,AC76)</f>
        <v>0</v>
      </c>
      <c r="AM76" s="38">
        <f>IF(OR(M76="Yes",Summary!$G$77="EP"),$AI76*O76,AD76)</f>
        <v>0</v>
      </c>
      <c r="AN76" s="38">
        <f>IF(OR(N76="Yes",Summary!$G$77="EP"),$AI76*P76,AE76)</f>
        <v>17001.142111274261</v>
      </c>
      <c r="AO76" s="38">
        <f>IF(OR(O76="Yes",Summary!$G$77="EP"),$AI76*Q76,AF76)</f>
        <v>15179.901604129855</v>
      </c>
      <c r="AP76" s="38">
        <f>IF(OR(P76="Yes",Summary!$G$77="EP"),$AI76*R76,AG76)</f>
        <v>16903.099782246711</v>
      </c>
      <c r="AQ76" s="156">
        <f>IF(OR(Q76="Yes",Summary!$G$77="EP"),$AI76*S76,AH76)</f>
        <v>17986.604632138653</v>
      </c>
      <c r="AR76" s="158">
        <f t="shared" si="40"/>
        <v>42889.196165329027</v>
      </c>
      <c r="AS76" s="155">
        <f t="shared" si="41"/>
        <v>0</v>
      </c>
      <c r="AT76" s="155">
        <f t="shared" si="42"/>
        <v>0</v>
      </c>
      <c r="AU76" s="155">
        <f t="shared" si="43"/>
        <v>2266.0937981544921</v>
      </c>
      <c r="AV76" s="155">
        <f t="shared" si="44"/>
        <v>4330.8041437134043</v>
      </c>
      <c r="AW76" s="155">
        <f t="shared" si="45"/>
        <v>16011.271935442559</v>
      </c>
      <c r="AX76" s="159">
        <f t="shared" si="46"/>
        <v>6390.9197811749054</v>
      </c>
      <c r="AZ76" s="40">
        <f t="shared" si="47"/>
        <v>101701.91774064254</v>
      </c>
      <c r="BA76" s="173">
        <f t="shared" si="48"/>
        <v>109272.27742214192</v>
      </c>
      <c r="BB76" s="41">
        <f t="shared" si="49"/>
        <v>109695.08441074495</v>
      </c>
      <c r="BC76" s="173">
        <f t="shared" si="50"/>
        <v>136009.13689019418</v>
      </c>
      <c r="BD76" s="41">
        <f t="shared" si="51"/>
        <v>121439.21283303885</v>
      </c>
      <c r="BE76" s="173">
        <f t="shared" si="52"/>
        <v>135224.79825797363</v>
      </c>
      <c r="BF76" s="42">
        <f t="shared" si="53"/>
        <v>143892.83705710925</v>
      </c>
    </row>
    <row r="77" spans="2:58" x14ac:dyDescent="0.25">
      <c r="B77" s="24">
        <v>69</v>
      </c>
      <c r="C77" s="10">
        <f>Cash!B83</f>
        <v>20200229</v>
      </c>
      <c r="D77" s="24">
        <f>Cash!F83</f>
        <v>1.6487000000000001</v>
      </c>
      <c r="E77" s="27">
        <f>Balanced!F83</f>
        <v>2.7675999999999998</v>
      </c>
      <c r="F77" s="27">
        <f>Growth!F83</f>
        <v>3.4018999999999999</v>
      </c>
      <c r="G77" s="27">
        <f>'High Growth 1'!F83</f>
        <v>7.5854999999999997</v>
      </c>
      <c r="H77" s="27">
        <f>'High Growth 2'!F83</f>
        <v>3.5501</v>
      </c>
      <c r="I77" s="27">
        <f>'High Growth 3'!F83</f>
        <v>1.0044999999999999</v>
      </c>
      <c r="J77" s="43">
        <f>'High Growth 4'!F83</f>
        <v>2.7633000000000001</v>
      </c>
      <c r="K77" s="10" t="str">
        <f>Growth!P83</f>
        <v>No</v>
      </c>
      <c r="L77" s="152"/>
      <c r="M77" s="147">
        <f>Summary!$G$56</f>
        <v>0.5</v>
      </c>
      <c r="N77" s="146">
        <f>Summary!$G$57</f>
        <v>0</v>
      </c>
      <c r="O77" s="146">
        <f>Summary!$G$58</f>
        <v>0</v>
      </c>
      <c r="P77" s="146">
        <f>Summary!$G$59</f>
        <v>0.125</v>
      </c>
      <c r="Q77" s="146">
        <f>Summary!$G$60</f>
        <v>0.125</v>
      </c>
      <c r="R77" s="146">
        <f>Summary!$G$61</f>
        <v>0.125</v>
      </c>
      <c r="S77" s="146">
        <f>Summary!$G$62</f>
        <v>0.125</v>
      </c>
      <c r="T77" s="150">
        <f t="shared" si="54"/>
        <v>1</v>
      </c>
      <c r="U77" s="158">
        <f t="shared" si="32"/>
        <v>42889.196165329035</v>
      </c>
      <c r="V77" s="155">
        <f t="shared" si="33"/>
        <v>0</v>
      </c>
      <c r="W77" s="155">
        <f t="shared" si="34"/>
        <v>0</v>
      </c>
      <c r="X77" s="155">
        <f t="shared" si="35"/>
        <v>2266.0937981544921</v>
      </c>
      <c r="Y77" s="155">
        <f t="shared" si="36"/>
        <v>4330.8041437134043</v>
      </c>
      <c r="Z77" s="155">
        <f t="shared" si="37"/>
        <v>16011.271935442557</v>
      </c>
      <c r="AA77" s="159">
        <f t="shared" si="38"/>
        <v>6390.9197811749054</v>
      </c>
      <c r="AB77" s="38">
        <f t="shared" si="55"/>
        <v>70711.417717777978</v>
      </c>
      <c r="AC77" s="35">
        <f t="shared" si="56"/>
        <v>0</v>
      </c>
      <c r="AD77" s="35">
        <f t="shared" si="57"/>
        <v>0</v>
      </c>
      <c r="AE77" s="35">
        <f t="shared" si="58"/>
        <v>17189.4545059009</v>
      </c>
      <c r="AF77" s="35">
        <f t="shared" si="59"/>
        <v>15374.787790596956</v>
      </c>
      <c r="AG77" s="35">
        <f t="shared" si="60"/>
        <v>16083.322659152047</v>
      </c>
      <c r="AH77" s="163">
        <f t="shared" si="61"/>
        <v>17660.028631320616</v>
      </c>
      <c r="AI77" s="144">
        <f t="shared" si="39"/>
        <v>137019.01130474848</v>
      </c>
      <c r="AJ77" s="144" t="e">
        <f t="shared" si="62"/>
        <v>#N/A</v>
      </c>
      <c r="AK77" s="35">
        <f>IF(OR(K77="Yes",Summary!$G$77="EP"),$AI77*M77,AB77)</f>
        <v>70711.417717777978</v>
      </c>
      <c r="AL77" s="38">
        <f>IF(OR(L77="Yes",Summary!$G$77="EP"),$AI77*N77,AC77)</f>
        <v>0</v>
      </c>
      <c r="AM77" s="38">
        <f>IF(OR(M77="Yes",Summary!$G$77="EP"),$AI77*O77,AD77)</f>
        <v>0</v>
      </c>
      <c r="AN77" s="38">
        <f>IF(OR(N77="Yes",Summary!$G$77="EP"),$AI77*P77,AE77)</f>
        <v>17189.4545059009</v>
      </c>
      <c r="AO77" s="38">
        <f>IF(OR(O77="Yes",Summary!$G$77="EP"),$AI77*Q77,AF77)</f>
        <v>15374.787790596956</v>
      </c>
      <c r="AP77" s="38">
        <f>IF(OR(P77="Yes",Summary!$G$77="EP"),$AI77*R77,AG77)</f>
        <v>16083.322659152047</v>
      </c>
      <c r="AQ77" s="156">
        <f>IF(OR(Q77="Yes",Summary!$G$77="EP"),$AI77*S77,AH77)</f>
        <v>17660.028631320616</v>
      </c>
      <c r="AR77" s="158">
        <f t="shared" si="40"/>
        <v>42889.196165329035</v>
      </c>
      <c r="AS77" s="155">
        <f t="shared" si="41"/>
        <v>0</v>
      </c>
      <c r="AT77" s="155">
        <f t="shared" si="42"/>
        <v>0</v>
      </c>
      <c r="AU77" s="155">
        <f t="shared" si="43"/>
        <v>2266.0937981544921</v>
      </c>
      <c r="AV77" s="155">
        <f t="shared" si="44"/>
        <v>4330.8041437134043</v>
      </c>
      <c r="AW77" s="155">
        <f t="shared" si="45"/>
        <v>16011.271935442557</v>
      </c>
      <c r="AX77" s="159">
        <f t="shared" si="46"/>
        <v>6390.9197811749054</v>
      </c>
      <c r="AZ77" s="40">
        <f t="shared" si="47"/>
        <v>101664.91952888944</v>
      </c>
      <c r="BA77" s="173">
        <f t="shared" si="48"/>
        <v>108691.04190393904</v>
      </c>
      <c r="BB77" s="41">
        <f t="shared" si="49"/>
        <v>110232.98013674216</v>
      </c>
      <c r="BC77" s="173">
        <f t="shared" si="50"/>
        <v>137515.63604720728</v>
      </c>
      <c r="BD77" s="41">
        <f t="shared" si="51"/>
        <v>122998.30232477568</v>
      </c>
      <c r="BE77" s="173">
        <f t="shared" si="52"/>
        <v>128666.58127321633</v>
      </c>
      <c r="BF77" s="42">
        <f t="shared" si="53"/>
        <v>141280.22905056496</v>
      </c>
    </row>
    <row r="78" spans="2:58" x14ac:dyDescent="0.25">
      <c r="B78" s="24">
        <v>70</v>
      </c>
      <c r="C78" s="10">
        <f>Cash!B84</f>
        <v>20200228</v>
      </c>
      <c r="D78" s="24">
        <f>Cash!F84</f>
        <v>1.6487000000000001</v>
      </c>
      <c r="E78" s="27">
        <f>Balanced!F84</f>
        <v>2.7675999999999998</v>
      </c>
      <c r="F78" s="27">
        <f>Growth!F84</f>
        <v>3.4018999999999999</v>
      </c>
      <c r="G78" s="27">
        <f>'High Growth 1'!F84</f>
        <v>7.5854999999999997</v>
      </c>
      <c r="H78" s="27">
        <f>'High Growth 2'!F84</f>
        <v>3.5501</v>
      </c>
      <c r="I78" s="27">
        <f>'High Growth 3'!F84</f>
        <v>1.0044999999999999</v>
      </c>
      <c r="J78" s="43">
        <f>'High Growth 4'!F84</f>
        <v>2.7633000000000001</v>
      </c>
      <c r="K78" s="10" t="str">
        <f>Growth!P84</f>
        <v>No</v>
      </c>
      <c r="L78" s="152"/>
      <c r="M78" s="147">
        <f>Summary!$G$56</f>
        <v>0.5</v>
      </c>
      <c r="N78" s="146">
        <f>Summary!$G$57</f>
        <v>0</v>
      </c>
      <c r="O78" s="146">
        <f>Summary!$G$58</f>
        <v>0</v>
      </c>
      <c r="P78" s="146">
        <f>Summary!$G$59</f>
        <v>0.125</v>
      </c>
      <c r="Q78" s="146">
        <f>Summary!$G$60</f>
        <v>0.125</v>
      </c>
      <c r="R78" s="146">
        <f>Summary!$G$61</f>
        <v>0.125</v>
      </c>
      <c r="S78" s="146">
        <f>Summary!$G$62</f>
        <v>0.125</v>
      </c>
      <c r="T78" s="150">
        <f t="shared" si="54"/>
        <v>1</v>
      </c>
      <c r="U78" s="158">
        <f t="shared" si="32"/>
        <v>42889.196165329035</v>
      </c>
      <c r="V78" s="155">
        <f t="shared" si="33"/>
        <v>0</v>
      </c>
      <c r="W78" s="155">
        <f t="shared" si="34"/>
        <v>0</v>
      </c>
      <c r="X78" s="155">
        <f t="shared" si="35"/>
        <v>2266.0937981544921</v>
      </c>
      <c r="Y78" s="155">
        <f t="shared" si="36"/>
        <v>4330.8041437134043</v>
      </c>
      <c r="Z78" s="155">
        <f t="shared" si="37"/>
        <v>16011.271935442557</v>
      </c>
      <c r="AA78" s="159">
        <f t="shared" si="38"/>
        <v>6390.9197811749054</v>
      </c>
      <c r="AB78" s="38">
        <f t="shared" si="55"/>
        <v>70711.417717777978</v>
      </c>
      <c r="AC78" s="35">
        <f t="shared" si="56"/>
        <v>0</v>
      </c>
      <c r="AD78" s="35">
        <f t="shared" si="57"/>
        <v>0</v>
      </c>
      <c r="AE78" s="35">
        <f t="shared" si="58"/>
        <v>17189.4545059009</v>
      </c>
      <c r="AF78" s="35">
        <f t="shared" si="59"/>
        <v>15374.787790596956</v>
      </c>
      <c r="AG78" s="35">
        <f t="shared" si="60"/>
        <v>16083.322659152047</v>
      </c>
      <c r="AH78" s="163">
        <f t="shared" si="61"/>
        <v>17660.028631320616</v>
      </c>
      <c r="AI78" s="144">
        <f t="shared" si="39"/>
        <v>137019.01130474848</v>
      </c>
      <c r="AJ78" s="144" t="e">
        <f t="shared" si="62"/>
        <v>#N/A</v>
      </c>
      <c r="AK78" s="35">
        <f>IF(OR(K78="Yes",Summary!$G$77="EP"),$AI78*M78,AB78)</f>
        <v>70711.417717777978</v>
      </c>
      <c r="AL78" s="38">
        <f>IF(OR(L78="Yes",Summary!$G$77="EP"),$AI78*N78,AC78)</f>
        <v>0</v>
      </c>
      <c r="AM78" s="38">
        <f>IF(OR(M78="Yes",Summary!$G$77="EP"),$AI78*O78,AD78)</f>
        <v>0</v>
      </c>
      <c r="AN78" s="38">
        <f>IF(OR(N78="Yes",Summary!$G$77="EP"),$AI78*P78,AE78)</f>
        <v>17189.4545059009</v>
      </c>
      <c r="AO78" s="38">
        <f>IF(OR(O78="Yes",Summary!$G$77="EP"),$AI78*Q78,AF78)</f>
        <v>15374.787790596956</v>
      </c>
      <c r="AP78" s="38">
        <f>IF(OR(P78="Yes",Summary!$G$77="EP"),$AI78*R78,AG78)</f>
        <v>16083.322659152047</v>
      </c>
      <c r="AQ78" s="156">
        <f>IF(OR(Q78="Yes",Summary!$G$77="EP"),$AI78*S78,AH78)</f>
        <v>17660.028631320616</v>
      </c>
      <c r="AR78" s="158">
        <f t="shared" si="40"/>
        <v>42889.196165329035</v>
      </c>
      <c r="AS78" s="155">
        <f t="shared" si="41"/>
        <v>0</v>
      </c>
      <c r="AT78" s="155">
        <f t="shared" si="42"/>
        <v>0</v>
      </c>
      <c r="AU78" s="155">
        <f t="shared" si="43"/>
        <v>2266.0937981544921</v>
      </c>
      <c r="AV78" s="155">
        <f t="shared" si="44"/>
        <v>4330.8041437134043</v>
      </c>
      <c r="AW78" s="155">
        <f t="shared" si="45"/>
        <v>16011.271935442557</v>
      </c>
      <c r="AX78" s="159">
        <f t="shared" si="46"/>
        <v>6390.9197811749054</v>
      </c>
      <c r="AZ78" s="40">
        <f t="shared" si="47"/>
        <v>101664.91952888944</v>
      </c>
      <c r="BA78" s="173">
        <f t="shared" si="48"/>
        <v>108691.04190393904</v>
      </c>
      <c r="BB78" s="41">
        <f t="shared" si="49"/>
        <v>110232.98013674216</v>
      </c>
      <c r="BC78" s="173">
        <f t="shared" si="50"/>
        <v>137515.63604720728</v>
      </c>
      <c r="BD78" s="41">
        <f t="shared" si="51"/>
        <v>122998.30232477568</v>
      </c>
      <c r="BE78" s="173">
        <f t="shared" si="52"/>
        <v>128666.58127321633</v>
      </c>
      <c r="BF78" s="42">
        <f t="shared" si="53"/>
        <v>141280.22905056496</v>
      </c>
    </row>
    <row r="79" spans="2:58" x14ac:dyDescent="0.25">
      <c r="B79" s="24">
        <v>71</v>
      </c>
      <c r="C79" s="10">
        <f>Cash!B85</f>
        <v>20200227</v>
      </c>
      <c r="D79" s="24">
        <f>Cash!F85</f>
        <v>1.6484000000000001</v>
      </c>
      <c r="E79" s="27">
        <f>Balanced!F85</f>
        <v>2.8048000000000002</v>
      </c>
      <c r="F79" s="27">
        <f>Growth!F85</f>
        <v>3.4965000000000002</v>
      </c>
      <c r="G79" s="27">
        <f>'High Growth 1'!F85</f>
        <v>8.0823999999999998</v>
      </c>
      <c r="H79" s="27">
        <f>'High Growth 2'!F85</f>
        <v>3.7643</v>
      </c>
      <c r="I79" s="27">
        <f>'High Growth 3'!F85</f>
        <v>1.0669999999999999</v>
      </c>
      <c r="J79" s="43">
        <f>'High Growth 4'!F85</f>
        <v>2.7246000000000001</v>
      </c>
      <c r="K79" s="10" t="str">
        <f>Growth!P85</f>
        <v>Yes</v>
      </c>
      <c r="L79" s="152"/>
      <c r="M79" s="147">
        <f>Summary!$G$56</f>
        <v>0.5</v>
      </c>
      <c r="N79" s="146">
        <f>Summary!$G$57</f>
        <v>0</v>
      </c>
      <c r="O79" s="146">
        <f>Summary!$G$58</f>
        <v>0</v>
      </c>
      <c r="P79" s="146">
        <f>Summary!$G$59</f>
        <v>0.125</v>
      </c>
      <c r="Q79" s="146">
        <f>Summary!$G$60</f>
        <v>0.125</v>
      </c>
      <c r="R79" s="146">
        <f>Summary!$G$61</f>
        <v>0.125</v>
      </c>
      <c r="S79" s="146">
        <f>Summary!$G$62</f>
        <v>0.125</v>
      </c>
      <c r="T79" s="150">
        <f t="shared" si="54"/>
        <v>1</v>
      </c>
      <c r="U79" s="158">
        <f t="shared" si="32"/>
        <v>43850.068050574002</v>
      </c>
      <c r="V79" s="155">
        <f t="shared" si="33"/>
        <v>0</v>
      </c>
      <c r="W79" s="155">
        <f t="shared" si="34"/>
        <v>0</v>
      </c>
      <c r="X79" s="155">
        <f t="shared" si="35"/>
        <v>2266.0937981544921</v>
      </c>
      <c r="Y79" s="155">
        <f t="shared" si="36"/>
        <v>4330.8041437134043</v>
      </c>
      <c r="Z79" s="155">
        <f t="shared" si="37"/>
        <v>16011.271935442559</v>
      </c>
      <c r="AA79" s="159">
        <f t="shared" si="38"/>
        <v>6390.9197811749054</v>
      </c>
      <c r="AB79" s="38">
        <f t="shared" si="55"/>
        <v>72282.452174566191</v>
      </c>
      <c r="AC79" s="35">
        <f t="shared" si="56"/>
        <v>0</v>
      </c>
      <c r="AD79" s="35">
        <f t="shared" si="57"/>
        <v>0</v>
      </c>
      <c r="AE79" s="35">
        <f t="shared" si="58"/>
        <v>18315.476514203867</v>
      </c>
      <c r="AF79" s="35">
        <f t="shared" si="59"/>
        <v>16302.446038180367</v>
      </c>
      <c r="AG79" s="35">
        <f t="shared" si="60"/>
        <v>17084.027155117208</v>
      </c>
      <c r="AH79" s="163">
        <f t="shared" si="61"/>
        <v>17412.700035789148</v>
      </c>
      <c r="AI79" s="144">
        <f t="shared" si="39"/>
        <v>141397.10191785678</v>
      </c>
      <c r="AJ79" s="144">
        <f t="shared" si="62"/>
        <v>141397.10191785678</v>
      </c>
      <c r="AK79" s="35">
        <f>IF(OR(K79="Yes",Summary!$G$77="EP"),$AI79*M79,AB79)</f>
        <v>70698.55095892839</v>
      </c>
      <c r="AL79" s="38">
        <f>IF(OR(L79="Yes",Summary!$G$77="EP"),$AI79*N79,AC79)</f>
        <v>0</v>
      </c>
      <c r="AM79" s="38">
        <f>IF(OR(M79="Yes",Summary!$G$77="EP"),$AI79*O79,AD79)</f>
        <v>0</v>
      </c>
      <c r="AN79" s="38">
        <f>IF(OR(N79="Yes",Summary!$G$77="EP"),$AI79*P79,AE79)</f>
        <v>18315.476514203867</v>
      </c>
      <c r="AO79" s="38">
        <f>IF(OR(O79="Yes",Summary!$G$77="EP"),$AI79*Q79,AF79)</f>
        <v>16302.446038180367</v>
      </c>
      <c r="AP79" s="38">
        <f>IF(OR(P79="Yes",Summary!$G$77="EP"),$AI79*R79,AG79)</f>
        <v>17084.027155117208</v>
      </c>
      <c r="AQ79" s="156">
        <f>IF(OR(Q79="Yes",Summary!$G$77="EP"),$AI79*S79,AH79)</f>
        <v>17412.700035789148</v>
      </c>
      <c r="AR79" s="158">
        <f t="shared" si="40"/>
        <v>42889.196165329035</v>
      </c>
      <c r="AS79" s="155">
        <f t="shared" si="41"/>
        <v>0</v>
      </c>
      <c r="AT79" s="155">
        <f t="shared" si="42"/>
        <v>0</v>
      </c>
      <c r="AU79" s="155">
        <f t="shared" si="43"/>
        <v>2266.0937981544921</v>
      </c>
      <c r="AV79" s="155">
        <f t="shared" si="44"/>
        <v>4330.8041437134043</v>
      </c>
      <c r="AW79" s="155">
        <f t="shared" si="45"/>
        <v>16011.271935442557</v>
      </c>
      <c r="AX79" s="159">
        <f t="shared" si="46"/>
        <v>6390.9197811749054</v>
      </c>
      <c r="AZ79" s="40">
        <f t="shared" si="47"/>
        <v>101646.4204230129</v>
      </c>
      <c r="BA79" s="173">
        <f t="shared" si="48"/>
        <v>110151.98523347604</v>
      </c>
      <c r="BB79" s="41">
        <f t="shared" si="49"/>
        <v>113298.33770778653</v>
      </c>
      <c r="BC79" s="173">
        <f t="shared" si="50"/>
        <v>146523.81211363102</v>
      </c>
      <c r="BD79" s="41">
        <f t="shared" si="51"/>
        <v>130419.56830544297</v>
      </c>
      <c r="BE79" s="173">
        <f t="shared" si="52"/>
        <v>136672.21724093761</v>
      </c>
      <c r="BF79" s="42">
        <f t="shared" si="53"/>
        <v>139301.60028631322</v>
      </c>
    </row>
    <row r="80" spans="2:58" x14ac:dyDescent="0.25">
      <c r="B80" s="24">
        <v>72</v>
      </c>
      <c r="C80" s="10">
        <f>Cash!B86</f>
        <v>20200226</v>
      </c>
      <c r="D80" s="24">
        <f>Cash!F86</f>
        <v>1.6484000000000001</v>
      </c>
      <c r="E80" s="27">
        <f>Balanced!F86</f>
        <v>2.8473999999999999</v>
      </c>
      <c r="F80" s="27">
        <f>Growth!F86</f>
        <v>3.5268000000000002</v>
      </c>
      <c r="G80" s="27">
        <f>'High Growth 1'!F86</f>
        <v>8.1496999999999993</v>
      </c>
      <c r="H80" s="27">
        <f>'High Growth 2'!F86</f>
        <v>3.8159000000000001</v>
      </c>
      <c r="I80" s="27">
        <f>'High Growth 3'!F86</f>
        <v>1.1454</v>
      </c>
      <c r="J80" s="43">
        <f>'High Growth 4'!F86</f>
        <v>2.8201999999999998</v>
      </c>
      <c r="K80" s="10" t="str">
        <f>Growth!P86</f>
        <v>Yes</v>
      </c>
      <c r="L80" s="152"/>
      <c r="M80" s="147">
        <f>Summary!$G$56</f>
        <v>0.5</v>
      </c>
      <c r="N80" s="146">
        <f>Summary!$G$57</f>
        <v>0</v>
      </c>
      <c r="O80" s="146">
        <f>Summary!$G$58</f>
        <v>0</v>
      </c>
      <c r="P80" s="146">
        <f>Summary!$G$59</f>
        <v>0.125</v>
      </c>
      <c r="Q80" s="146">
        <f>Summary!$G$60</f>
        <v>0.125</v>
      </c>
      <c r="R80" s="146">
        <f>Summary!$G$61</f>
        <v>0.125</v>
      </c>
      <c r="S80" s="146">
        <f>Summary!$G$62</f>
        <v>0.125</v>
      </c>
      <c r="T80" s="150">
        <f t="shared" si="54"/>
        <v>1</v>
      </c>
      <c r="U80" s="158">
        <f t="shared" si="32"/>
        <v>44411.563545614757</v>
      </c>
      <c r="V80" s="155">
        <f t="shared" si="33"/>
        <v>0</v>
      </c>
      <c r="W80" s="155">
        <f t="shared" si="34"/>
        <v>0</v>
      </c>
      <c r="X80" s="155">
        <f t="shared" si="35"/>
        <v>2266.0937981544921</v>
      </c>
      <c r="Y80" s="155">
        <f t="shared" si="36"/>
        <v>4330.8041437134043</v>
      </c>
      <c r="Z80" s="155">
        <f t="shared" si="37"/>
        <v>16011.271935442557</v>
      </c>
      <c r="AA80" s="159">
        <f t="shared" si="38"/>
        <v>6390.9197811749054</v>
      </c>
      <c r="AB80" s="38">
        <f t="shared" si="55"/>
        <v>73208.02134859137</v>
      </c>
      <c r="AC80" s="35">
        <f t="shared" si="56"/>
        <v>0</v>
      </c>
      <c r="AD80" s="35">
        <f t="shared" si="57"/>
        <v>0</v>
      </c>
      <c r="AE80" s="35">
        <f t="shared" si="58"/>
        <v>18467.984626819663</v>
      </c>
      <c r="AF80" s="35">
        <f t="shared" si="59"/>
        <v>16525.915531995979</v>
      </c>
      <c r="AG80" s="35">
        <f t="shared" si="60"/>
        <v>18339.310874855906</v>
      </c>
      <c r="AH80" s="163">
        <f t="shared" si="61"/>
        <v>18023.671966869468</v>
      </c>
      <c r="AI80" s="144">
        <f t="shared" si="39"/>
        <v>144564.90434913238</v>
      </c>
      <c r="AJ80" s="144">
        <f t="shared" si="62"/>
        <v>144564.90434913238</v>
      </c>
      <c r="AK80" s="35">
        <f>IF(OR(K80="Yes",Summary!$G$77="EP"),$AI80*M80,AB80)</f>
        <v>72282.452174566191</v>
      </c>
      <c r="AL80" s="38">
        <f>IF(OR(L80="Yes",Summary!$G$77="EP"),$AI80*N80,AC80)</f>
        <v>0</v>
      </c>
      <c r="AM80" s="38">
        <f>IF(OR(M80="Yes",Summary!$G$77="EP"),$AI80*O80,AD80)</f>
        <v>0</v>
      </c>
      <c r="AN80" s="38">
        <f>IF(OR(N80="Yes",Summary!$G$77="EP"),$AI80*P80,AE80)</f>
        <v>18467.984626819663</v>
      </c>
      <c r="AO80" s="38">
        <f>IF(OR(O80="Yes",Summary!$G$77="EP"),$AI80*Q80,AF80)</f>
        <v>16525.915531995979</v>
      </c>
      <c r="AP80" s="38">
        <f>IF(OR(P80="Yes",Summary!$G$77="EP"),$AI80*R80,AG80)</f>
        <v>18339.310874855906</v>
      </c>
      <c r="AQ80" s="156">
        <f>IF(OR(Q80="Yes",Summary!$G$77="EP"),$AI80*S80,AH80)</f>
        <v>18023.671966869468</v>
      </c>
      <c r="AR80" s="158">
        <f t="shared" si="40"/>
        <v>43850.068050574002</v>
      </c>
      <c r="AS80" s="155">
        <f t="shared" si="41"/>
        <v>0</v>
      </c>
      <c r="AT80" s="155">
        <f t="shared" si="42"/>
        <v>0</v>
      </c>
      <c r="AU80" s="155">
        <f t="shared" si="43"/>
        <v>2266.0937981544921</v>
      </c>
      <c r="AV80" s="155">
        <f t="shared" si="44"/>
        <v>4330.8041437134043</v>
      </c>
      <c r="AW80" s="155">
        <f t="shared" si="45"/>
        <v>16011.271935442559</v>
      </c>
      <c r="AX80" s="159">
        <f t="shared" si="46"/>
        <v>6390.9197811749054</v>
      </c>
      <c r="AZ80" s="40">
        <f t="shared" si="47"/>
        <v>101646.4204230129</v>
      </c>
      <c r="BA80" s="173">
        <f t="shared" si="48"/>
        <v>111825.00098181675</v>
      </c>
      <c r="BB80" s="41">
        <f t="shared" si="49"/>
        <v>114280.15942451637</v>
      </c>
      <c r="BC80" s="173">
        <f t="shared" si="50"/>
        <v>147743.87701455739</v>
      </c>
      <c r="BD80" s="41">
        <f t="shared" si="51"/>
        <v>132207.32425596786</v>
      </c>
      <c r="BE80" s="173">
        <f t="shared" si="52"/>
        <v>146714.48699884719</v>
      </c>
      <c r="BF80" s="42">
        <f t="shared" si="53"/>
        <v>144189.37573495577</v>
      </c>
    </row>
    <row r="81" spans="2:58" x14ac:dyDescent="0.25">
      <c r="B81" s="24">
        <v>73</v>
      </c>
      <c r="C81" s="10">
        <f>Cash!B87</f>
        <v>20200225</v>
      </c>
      <c r="D81" s="24">
        <f>Cash!F87</f>
        <v>1.6484000000000001</v>
      </c>
      <c r="E81" s="27">
        <f>Balanced!F87</f>
        <v>2.8675000000000002</v>
      </c>
      <c r="F81" s="27">
        <f>Growth!F87</f>
        <v>3.5991</v>
      </c>
      <c r="G81" s="27">
        <f>'High Growth 1'!F87</f>
        <v>8.5104000000000006</v>
      </c>
      <c r="H81" s="27">
        <f>'High Growth 2'!F87</f>
        <v>3.9704000000000002</v>
      </c>
      <c r="I81" s="27">
        <f>'High Growth 3'!F87</f>
        <v>1.1716</v>
      </c>
      <c r="J81" s="43">
        <f>'High Growth 4'!F87</f>
        <v>2.7913999999999999</v>
      </c>
      <c r="K81" s="10" t="str">
        <f>Growth!P87</f>
        <v>Yes</v>
      </c>
      <c r="L81" s="152"/>
      <c r="M81" s="147">
        <f>Summary!$G$56</f>
        <v>0.5</v>
      </c>
      <c r="N81" s="146">
        <f>Summary!$G$57</f>
        <v>0</v>
      </c>
      <c r="O81" s="146">
        <f>Summary!$G$58</f>
        <v>0</v>
      </c>
      <c r="P81" s="146">
        <f>Summary!$G$59</f>
        <v>0.125</v>
      </c>
      <c r="Q81" s="146">
        <f>Summary!$G$60</f>
        <v>0.125</v>
      </c>
      <c r="R81" s="146">
        <f>Summary!$G$61</f>
        <v>0.125</v>
      </c>
      <c r="S81" s="146">
        <f>Summary!$G$62</f>
        <v>0.125</v>
      </c>
      <c r="T81" s="150">
        <f t="shared" si="54"/>
        <v>1</v>
      </c>
      <c r="U81" s="158">
        <f t="shared" si="32"/>
        <v>44489.950005115825</v>
      </c>
      <c r="V81" s="155">
        <f t="shared" si="33"/>
        <v>0</v>
      </c>
      <c r="W81" s="155">
        <f t="shared" si="34"/>
        <v>0</v>
      </c>
      <c r="X81" s="155">
        <f t="shared" si="35"/>
        <v>2266.0937981544921</v>
      </c>
      <c r="Y81" s="155">
        <f t="shared" si="36"/>
        <v>4330.8041437134043</v>
      </c>
      <c r="Z81" s="155">
        <f t="shared" si="37"/>
        <v>16011.271935442559</v>
      </c>
      <c r="AA81" s="159">
        <f t="shared" si="38"/>
        <v>6390.9197811749054</v>
      </c>
      <c r="AB81" s="38">
        <f t="shared" si="55"/>
        <v>73337.233588432922</v>
      </c>
      <c r="AC81" s="35">
        <f t="shared" si="56"/>
        <v>0</v>
      </c>
      <c r="AD81" s="35">
        <f t="shared" si="57"/>
        <v>0</v>
      </c>
      <c r="AE81" s="35">
        <f t="shared" si="58"/>
        <v>19285.364659813989</v>
      </c>
      <c r="AF81" s="35">
        <f t="shared" si="59"/>
        <v>17195.0247721997</v>
      </c>
      <c r="AG81" s="35">
        <f t="shared" si="60"/>
        <v>18758.8061995645</v>
      </c>
      <c r="AH81" s="163">
        <f t="shared" si="61"/>
        <v>17839.613477171632</v>
      </c>
      <c r="AI81" s="144">
        <f t="shared" si="39"/>
        <v>146416.04269718274</v>
      </c>
      <c r="AJ81" s="144">
        <f t="shared" si="62"/>
        <v>146416.04269718274</v>
      </c>
      <c r="AK81" s="35">
        <f>IF(OR(K81="Yes",Summary!$G$77="EP"),$AI81*M81,AB81)</f>
        <v>73208.02134859137</v>
      </c>
      <c r="AL81" s="38">
        <f>IF(OR(L81="Yes",Summary!$G$77="EP"),$AI81*N81,AC81)</f>
        <v>0</v>
      </c>
      <c r="AM81" s="38">
        <f>IF(OR(M81="Yes",Summary!$G$77="EP"),$AI81*O81,AD81)</f>
        <v>0</v>
      </c>
      <c r="AN81" s="38">
        <f>IF(OR(N81="Yes",Summary!$G$77="EP"),$AI81*P81,AE81)</f>
        <v>19285.364659813989</v>
      </c>
      <c r="AO81" s="38">
        <f>IF(OR(O81="Yes",Summary!$G$77="EP"),$AI81*Q81,AF81)</f>
        <v>17195.0247721997</v>
      </c>
      <c r="AP81" s="38">
        <f>IF(OR(P81="Yes",Summary!$G$77="EP"),$AI81*R81,AG81)</f>
        <v>18758.8061995645</v>
      </c>
      <c r="AQ81" s="156">
        <f>IF(OR(Q81="Yes",Summary!$G$77="EP"),$AI81*S81,AH81)</f>
        <v>17839.613477171632</v>
      </c>
      <c r="AR81" s="158">
        <f t="shared" si="40"/>
        <v>44411.563545614757</v>
      </c>
      <c r="AS81" s="155">
        <f t="shared" si="41"/>
        <v>0</v>
      </c>
      <c r="AT81" s="155">
        <f t="shared" si="42"/>
        <v>0</v>
      </c>
      <c r="AU81" s="155">
        <f t="shared" si="43"/>
        <v>2266.0937981544921</v>
      </c>
      <c r="AV81" s="155">
        <f t="shared" si="44"/>
        <v>4330.8041437134043</v>
      </c>
      <c r="AW81" s="155">
        <f t="shared" si="45"/>
        <v>16011.271935442557</v>
      </c>
      <c r="AX81" s="159">
        <f t="shared" si="46"/>
        <v>6390.9197811749054</v>
      </c>
      <c r="AZ81" s="40">
        <f t="shared" si="47"/>
        <v>101646.4204230129</v>
      </c>
      <c r="BA81" s="173">
        <f t="shared" si="48"/>
        <v>112614.38165180851</v>
      </c>
      <c r="BB81" s="41">
        <f t="shared" si="49"/>
        <v>116622.92213473315</v>
      </c>
      <c r="BC81" s="173">
        <f t="shared" si="50"/>
        <v>154282.91727851203</v>
      </c>
      <c r="BD81" s="41">
        <f t="shared" si="51"/>
        <v>137560.19817759763</v>
      </c>
      <c r="BE81" s="173">
        <f t="shared" si="52"/>
        <v>150070.44959651594</v>
      </c>
      <c r="BF81" s="42">
        <f t="shared" si="53"/>
        <v>142716.90781737305</v>
      </c>
    </row>
    <row r="82" spans="2:58" x14ac:dyDescent="0.25">
      <c r="B82" s="24">
        <v>74</v>
      </c>
      <c r="C82" s="10">
        <f>Cash!B88</f>
        <v>20200224</v>
      </c>
      <c r="D82" s="24">
        <f>Cash!F88</f>
        <v>1.6483000000000001</v>
      </c>
      <c r="E82" s="27">
        <f>Balanced!F88</f>
        <v>2.9028999999999998</v>
      </c>
      <c r="F82" s="27">
        <f>Growth!F88</f>
        <v>3.6486000000000001</v>
      </c>
      <c r="G82" s="27">
        <f>'High Growth 1'!F88</f>
        <v>8.6868999999999996</v>
      </c>
      <c r="H82" s="27">
        <f>'High Growth 2'!F88</f>
        <v>4.0968999999999998</v>
      </c>
      <c r="I82" s="27">
        <f>'High Growth 3'!F88</f>
        <v>1.214</v>
      </c>
      <c r="J82" s="43">
        <f>'High Growth 4'!F88</f>
        <v>2.8258000000000001</v>
      </c>
      <c r="K82" s="10" t="str">
        <f>Growth!P88</f>
        <v>No</v>
      </c>
      <c r="L82" s="152"/>
      <c r="M82" s="147">
        <f>Summary!$G$56</f>
        <v>0.5</v>
      </c>
      <c r="N82" s="146">
        <f>Summary!$G$57</f>
        <v>0</v>
      </c>
      <c r="O82" s="146">
        <f>Summary!$G$58</f>
        <v>0</v>
      </c>
      <c r="P82" s="146">
        <f>Summary!$G$59</f>
        <v>0.125</v>
      </c>
      <c r="Q82" s="146">
        <f>Summary!$G$60</f>
        <v>0.125</v>
      </c>
      <c r="R82" s="146">
        <f>Summary!$G$61</f>
        <v>0.125</v>
      </c>
      <c r="S82" s="146">
        <f>Summary!$G$62</f>
        <v>0.125</v>
      </c>
      <c r="T82" s="150">
        <f t="shared" si="54"/>
        <v>1</v>
      </c>
      <c r="U82" s="158">
        <f t="shared" si="32"/>
        <v>44489.950005115825</v>
      </c>
      <c r="V82" s="155">
        <f t="shared" si="33"/>
        <v>0</v>
      </c>
      <c r="W82" s="155">
        <f t="shared" si="34"/>
        <v>0</v>
      </c>
      <c r="X82" s="155">
        <f t="shared" si="35"/>
        <v>2266.0937981544921</v>
      </c>
      <c r="Y82" s="155">
        <f t="shared" si="36"/>
        <v>4330.8041437134043</v>
      </c>
      <c r="Z82" s="155">
        <f t="shared" si="37"/>
        <v>16011.271935442559</v>
      </c>
      <c r="AA82" s="159">
        <f t="shared" si="38"/>
        <v>6390.9197811749054</v>
      </c>
      <c r="AB82" s="38">
        <f t="shared" si="55"/>
        <v>73332.784593432414</v>
      </c>
      <c r="AC82" s="35">
        <f t="shared" si="56"/>
        <v>0</v>
      </c>
      <c r="AD82" s="35">
        <f t="shared" si="57"/>
        <v>0</v>
      </c>
      <c r="AE82" s="35">
        <f t="shared" si="58"/>
        <v>19685.330215188256</v>
      </c>
      <c r="AF82" s="35">
        <f t="shared" si="59"/>
        <v>17742.871496379445</v>
      </c>
      <c r="AG82" s="35">
        <f t="shared" si="60"/>
        <v>19437.684129627265</v>
      </c>
      <c r="AH82" s="163">
        <f t="shared" si="61"/>
        <v>18059.461117644048</v>
      </c>
      <c r="AI82" s="144">
        <f t="shared" si="39"/>
        <v>148258.13155227143</v>
      </c>
      <c r="AJ82" s="144" t="e">
        <f t="shared" si="62"/>
        <v>#N/A</v>
      </c>
      <c r="AK82" s="35">
        <f>IF(OR(K82="Yes",Summary!$G$77="EP"),$AI82*M82,AB82)</f>
        <v>73332.784593432414</v>
      </c>
      <c r="AL82" s="38">
        <f>IF(OR(L82="Yes",Summary!$G$77="EP"),$AI82*N82,AC82)</f>
        <v>0</v>
      </c>
      <c r="AM82" s="38">
        <f>IF(OR(M82="Yes",Summary!$G$77="EP"),$AI82*O82,AD82)</f>
        <v>0</v>
      </c>
      <c r="AN82" s="38">
        <f>IF(OR(N82="Yes",Summary!$G$77="EP"),$AI82*P82,AE82)</f>
        <v>19685.330215188256</v>
      </c>
      <c r="AO82" s="38">
        <f>IF(OR(O82="Yes",Summary!$G$77="EP"),$AI82*Q82,AF82)</f>
        <v>17742.871496379445</v>
      </c>
      <c r="AP82" s="38">
        <f>IF(OR(P82="Yes",Summary!$G$77="EP"),$AI82*R82,AG82)</f>
        <v>19437.684129627265</v>
      </c>
      <c r="AQ82" s="156">
        <f>IF(OR(Q82="Yes",Summary!$G$77="EP"),$AI82*S82,AH82)</f>
        <v>18059.461117644048</v>
      </c>
      <c r="AR82" s="158">
        <f t="shared" si="40"/>
        <v>44489.950005115825</v>
      </c>
      <c r="AS82" s="155">
        <f t="shared" si="41"/>
        <v>0</v>
      </c>
      <c r="AT82" s="155">
        <f t="shared" si="42"/>
        <v>0</v>
      </c>
      <c r="AU82" s="155">
        <f t="shared" si="43"/>
        <v>2266.0937981544921</v>
      </c>
      <c r="AV82" s="155">
        <f t="shared" si="44"/>
        <v>4330.8041437134043</v>
      </c>
      <c r="AW82" s="155">
        <f t="shared" si="45"/>
        <v>16011.271935442559</v>
      </c>
      <c r="AX82" s="159">
        <f t="shared" si="46"/>
        <v>6390.9197811749054</v>
      </c>
      <c r="AZ82" s="40">
        <f t="shared" si="47"/>
        <v>101640.25405438738</v>
      </c>
      <c r="BA82" s="173">
        <f t="shared" si="48"/>
        <v>114004.63417507756</v>
      </c>
      <c r="BB82" s="41">
        <f t="shared" si="49"/>
        <v>118226.88830562845</v>
      </c>
      <c r="BC82" s="173">
        <f t="shared" si="50"/>
        <v>157482.64172150614</v>
      </c>
      <c r="BD82" s="41">
        <f t="shared" si="51"/>
        <v>141942.97197103559</v>
      </c>
      <c r="BE82" s="173">
        <f t="shared" si="52"/>
        <v>155501.47303701806</v>
      </c>
      <c r="BF82" s="42">
        <f t="shared" si="53"/>
        <v>144475.68894115242</v>
      </c>
    </row>
    <row r="83" spans="2:58" x14ac:dyDescent="0.25">
      <c r="B83" s="24">
        <v>75</v>
      </c>
      <c r="C83" s="10">
        <f>Cash!B89</f>
        <v>20200221</v>
      </c>
      <c r="D83" s="24">
        <f>Cash!F89</f>
        <v>1.6482000000000001</v>
      </c>
      <c r="E83" s="27">
        <f>Balanced!F89</f>
        <v>2.9439000000000002</v>
      </c>
      <c r="F83" s="27">
        <f>Growth!F89</f>
        <v>3.7241</v>
      </c>
      <c r="G83" s="27">
        <f>'High Growth 1'!F89</f>
        <v>9.0520999999999994</v>
      </c>
      <c r="H83" s="27">
        <f>'High Growth 2'!F89</f>
        <v>4.2271000000000001</v>
      </c>
      <c r="I83" s="27">
        <f>'High Growth 3'!F89</f>
        <v>1.2466999999999999</v>
      </c>
      <c r="J83" s="43">
        <f>'High Growth 4'!F89</f>
        <v>2.9182999999999999</v>
      </c>
      <c r="K83" s="10" t="str">
        <f>Growth!P89</f>
        <v>No</v>
      </c>
      <c r="L83" s="152"/>
      <c r="M83" s="147">
        <f>Summary!$G$56</f>
        <v>0.5</v>
      </c>
      <c r="N83" s="146">
        <f>Summary!$G$57</f>
        <v>0</v>
      </c>
      <c r="O83" s="146">
        <f>Summary!$G$58</f>
        <v>0</v>
      </c>
      <c r="P83" s="146">
        <f>Summary!$G$59</f>
        <v>0.125</v>
      </c>
      <c r="Q83" s="146">
        <f>Summary!$G$60</f>
        <v>0.125</v>
      </c>
      <c r="R83" s="146">
        <f>Summary!$G$61</f>
        <v>0.125</v>
      </c>
      <c r="S83" s="146">
        <f>Summary!$G$62</f>
        <v>0.125</v>
      </c>
      <c r="T83" s="150">
        <f t="shared" si="54"/>
        <v>1</v>
      </c>
      <c r="U83" s="158">
        <f t="shared" si="32"/>
        <v>44489.950005115825</v>
      </c>
      <c r="V83" s="155">
        <f t="shared" si="33"/>
        <v>0</v>
      </c>
      <c r="W83" s="155">
        <f t="shared" si="34"/>
        <v>0</v>
      </c>
      <c r="X83" s="155">
        <f t="shared" si="35"/>
        <v>2266.0937981544921</v>
      </c>
      <c r="Y83" s="155">
        <f t="shared" si="36"/>
        <v>4330.8041437134043</v>
      </c>
      <c r="Z83" s="155">
        <f t="shared" si="37"/>
        <v>16011.271935442559</v>
      </c>
      <c r="AA83" s="159">
        <f t="shared" si="38"/>
        <v>6390.9197811749045</v>
      </c>
      <c r="AB83" s="38">
        <f t="shared" si="55"/>
        <v>73328.335598431906</v>
      </c>
      <c r="AC83" s="35">
        <f t="shared" si="56"/>
        <v>0</v>
      </c>
      <c r="AD83" s="35">
        <f t="shared" si="57"/>
        <v>0</v>
      </c>
      <c r="AE83" s="35">
        <f t="shared" si="58"/>
        <v>20512.907670274275</v>
      </c>
      <c r="AF83" s="35">
        <f t="shared" si="59"/>
        <v>18306.742195890933</v>
      </c>
      <c r="AG83" s="35">
        <f t="shared" si="60"/>
        <v>19961.252721916237</v>
      </c>
      <c r="AH83" s="163">
        <f t="shared" si="61"/>
        <v>18650.621197402725</v>
      </c>
      <c r="AI83" s="144">
        <f t="shared" si="39"/>
        <v>150759.85938391607</v>
      </c>
      <c r="AJ83" s="144" t="e">
        <f t="shared" si="62"/>
        <v>#N/A</v>
      </c>
      <c r="AK83" s="35">
        <f>IF(OR(K83="Yes",Summary!$G$77="EP"),$AI83*M83,AB83)</f>
        <v>73328.335598431906</v>
      </c>
      <c r="AL83" s="38">
        <f>IF(OR(L83="Yes",Summary!$G$77="EP"),$AI83*N83,AC83)</f>
        <v>0</v>
      </c>
      <c r="AM83" s="38">
        <f>IF(OR(M83="Yes",Summary!$G$77="EP"),$AI83*O83,AD83)</f>
        <v>0</v>
      </c>
      <c r="AN83" s="38">
        <f>IF(OR(N83="Yes",Summary!$G$77="EP"),$AI83*P83,AE83)</f>
        <v>20512.907670274275</v>
      </c>
      <c r="AO83" s="38">
        <f>IF(OR(O83="Yes",Summary!$G$77="EP"),$AI83*Q83,AF83)</f>
        <v>18306.742195890933</v>
      </c>
      <c r="AP83" s="38">
        <f>IF(OR(P83="Yes",Summary!$G$77="EP"),$AI83*R83,AG83)</f>
        <v>19961.252721916237</v>
      </c>
      <c r="AQ83" s="156">
        <f>IF(OR(Q83="Yes",Summary!$G$77="EP"),$AI83*S83,AH83)</f>
        <v>18650.621197402725</v>
      </c>
      <c r="AR83" s="158">
        <f t="shared" si="40"/>
        <v>44489.950005115825</v>
      </c>
      <c r="AS83" s="155">
        <f t="shared" si="41"/>
        <v>0</v>
      </c>
      <c r="AT83" s="155">
        <f t="shared" si="42"/>
        <v>0</v>
      </c>
      <c r="AU83" s="155">
        <f t="shared" si="43"/>
        <v>2266.0937981544921</v>
      </c>
      <c r="AV83" s="155">
        <f t="shared" si="44"/>
        <v>4330.8041437134043</v>
      </c>
      <c r="AW83" s="155">
        <f t="shared" si="45"/>
        <v>16011.271935442559</v>
      </c>
      <c r="AX83" s="159">
        <f t="shared" si="46"/>
        <v>6390.9197811749054</v>
      </c>
      <c r="AZ83" s="40">
        <f t="shared" si="47"/>
        <v>101634.08768576187</v>
      </c>
      <c r="BA83" s="173">
        <f t="shared" si="48"/>
        <v>115614.81365118014</v>
      </c>
      <c r="BB83" s="41">
        <f t="shared" si="49"/>
        <v>120673.34175820614</v>
      </c>
      <c r="BC83" s="173">
        <f t="shared" si="50"/>
        <v>164103.26136219432</v>
      </c>
      <c r="BD83" s="41">
        <f t="shared" si="51"/>
        <v>146453.93756712749</v>
      </c>
      <c r="BE83" s="173">
        <f t="shared" si="52"/>
        <v>159690.02177532983</v>
      </c>
      <c r="BF83" s="42">
        <f t="shared" si="53"/>
        <v>149204.96957922183</v>
      </c>
    </row>
    <row r="84" spans="2:58" x14ac:dyDescent="0.25">
      <c r="B84" s="24">
        <v>76</v>
      </c>
      <c r="C84" s="10">
        <f>Cash!B90</f>
        <v>20200220</v>
      </c>
      <c r="D84" s="24">
        <f>Cash!F90</f>
        <v>1.6480999999999999</v>
      </c>
      <c r="E84" s="27">
        <f>Balanced!F90</f>
        <v>2.9506000000000001</v>
      </c>
      <c r="F84" s="27">
        <f>Growth!F90</f>
        <v>3.7347000000000001</v>
      </c>
      <c r="G84" s="27">
        <f>'High Growth 1'!F90</f>
        <v>9.1097999999999999</v>
      </c>
      <c r="H84" s="27">
        <f>'High Growth 2'!F90</f>
        <v>4.2808999999999999</v>
      </c>
      <c r="I84" s="27">
        <f>'High Growth 3'!F90</f>
        <v>1.254</v>
      </c>
      <c r="J84" s="43">
        <f>'High Growth 4'!F90</f>
        <v>2.9626999999999999</v>
      </c>
      <c r="K84" s="10" t="str">
        <f>Growth!P90</f>
        <v>No</v>
      </c>
      <c r="L84" s="152"/>
      <c r="M84" s="147">
        <f>Summary!$G$56</f>
        <v>0.5</v>
      </c>
      <c r="N84" s="146">
        <f>Summary!$G$57</f>
        <v>0</v>
      </c>
      <c r="O84" s="146">
        <f>Summary!$G$58</f>
        <v>0</v>
      </c>
      <c r="P84" s="146">
        <f>Summary!$G$59</f>
        <v>0.125</v>
      </c>
      <c r="Q84" s="146">
        <f>Summary!$G$60</f>
        <v>0.125</v>
      </c>
      <c r="R84" s="146">
        <f>Summary!$G$61</f>
        <v>0.125</v>
      </c>
      <c r="S84" s="146">
        <f>Summary!$G$62</f>
        <v>0.125</v>
      </c>
      <c r="T84" s="150">
        <f t="shared" si="54"/>
        <v>1</v>
      </c>
      <c r="U84" s="158">
        <f t="shared" si="32"/>
        <v>44489.950005115825</v>
      </c>
      <c r="V84" s="155">
        <f t="shared" si="33"/>
        <v>0</v>
      </c>
      <c r="W84" s="155">
        <f t="shared" si="34"/>
        <v>0</v>
      </c>
      <c r="X84" s="155">
        <f t="shared" si="35"/>
        <v>2266.0937981544921</v>
      </c>
      <c r="Y84" s="155">
        <f t="shared" si="36"/>
        <v>4330.8041437134043</v>
      </c>
      <c r="Z84" s="155">
        <f t="shared" si="37"/>
        <v>16011.271935442561</v>
      </c>
      <c r="AA84" s="159">
        <f t="shared" si="38"/>
        <v>6390.9197811749045</v>
      </c>
      <c r="AB84" s="38">
        <f t="shared" si="55"/>
        <v>73323.886603431383</v>
      </c>
      <c r="AC84" s="35">
        <f t="shared" si="56"/>
        <v>0</v>
      </c>
      <c r="AD84" s="35">
        <f t="shared" si="57"/>
        <v>0</v>
      </c>
      <c r="AE84" s="35">
        <f t="shared" si="58"/>
        <v>20643.661282427791</v>
      </c>
      <c r="AF84" s="35">
        <f t="shared" si="59"/>
        <v>18539.739458822711</v>
      </c>
      <c r="AG84" s="35">
        <f t="shared" si="60"/>
        <v>20078.13500704497</v>
      </c>
      <c r="AH84" s="163">
        <f t="shared" si="61"/>
        <v>18934.378035686888</v>
      </c>
      <c r="AI84" s="144">
        <f t="shared" si="39"/>
        <v>151519.80038741374</v>
      </c>
      <c r="AJ84" s="144" t="e">
        <f t="shared" si="62"/>
        <v>#N/A</v>
      </c>
      <c r="AK84" s="35">
        <f>IF(OR(K84="Yes",Summary!$G$77="EP"),$AI84*M84,AB84)</f>
        <v>73323.886603431383</v>
      </c>
      <c r="AL84" s="38">
        <f>IF(OR(L84="Yes",Summary!$G$77="EP"),$AI84*N84,AC84)</f>
        <v>0</v>
      </c>
      <c r="AM84" s="38">
        <f>IF(OR(M84="Yes",Summary!$G$77="EP"),$AI84*O84,AD84)</f>
        <v>0</v>
      </c>
      <c r="AN84" s="38">
        <f>IF(OR(N84="Yes",Summary!$G$77="EP"),$AI84*P84,AE84)</f>
        <v>20643.661282427791</v>
      </c>
      <c r="AO84" s="38">
        <f>IF(OR(O84="Yes",Summary!$G$77="EP"),$AI84*Q84,AF84)</f>
        <v>18539.739458822711</v>
      </c>
      <c r="AP84" s="38">
        <f>IF(OR(P84="Yes",Summary!$G$77="EP"),$AI84*R84,AG84)</f>
        <v>20078.13500704497</v>
      </c>
      <c r="AQ84" s="156">
        <f>IF(OR(Q84="Yes",Summary!$G$77="EP"),$AI84*S84,AH84)</f>
        <v>18934.378035686888</v>
      </c>
      <c r="AR84" s="158">
        <f t="shared" si="40"/>
        <v>44489.950005115825</v>
      </c>
      <c r="AS84" s="155">
        <f t="shared" si="41"/>
        <v>0</v>
      </c>
      <c r="AT84" s="155">
        <f t="shared" si="42"/>
        <v>0</v>
      </c>
      <c r="AU84" s="155">
        <f t="shared" si="43"/>
        <v>2266.0937981544921</v>
      </c>
      <c r="AV84" s="155">
        <f t="shared" si="44"/>
        <v>4330.8041437134043</v>
      </c>
      <c r="AW84" s="155">
        <f t="shared" si="45"/>
        <v>16011.271935442559</v>
      </c>
      <c r="AX84" s="159">
        <f t="shared" si="46"/>
        <v>6390.9197811749045</v>
      </c>
      <c r="AZ84" s="40">
        <f t="shared" si="47"/>
        <v>101627.92131713634</v>
      </c>
      <c r="BA84" s="173">
        <f t="shared" si="48"/>
        <v>115877.94054117739</v>
      </c>
      <c r="BB84" s="41">
        <f t="shared" si="49"/>
        <v>121016.81734227666</v>
      </c>
      <c r="BC84" s="173">
        <f t="shared" si="50"/>
        <v>165149.29025942244</v>
      </c>
      <c r="BD84" s="41">
        <f t="shared" si="51"/>
        <v>148317.91567058171</v>
      </c>
      <c r="BE84" s="173">
        <f t="shared" si="52"/>
        <v>160625.08005635967</v>
      </c>
      <c r="BF84" s="42">
        <f t="shared" si="53"/>
        <v>151475.02428549516</v>
      </c>
    </row>
    <row r="85" spans="2:58" x14ac:dyDescent="0.25">
      <c r="B85" s="24">
        <v>77</v>
      </c>
      <c r="C85" s="10">
        <f>Cash!B91</f>
        <v>20200219</v>
      </c>
      <c r="D85" s="24">
        <f>Cash!F91</f>
        <v>1.6480999999999999</v>
      </c>
      <c r="E85" s="27">
        <f>Balanced!F91</f>
        <v>2.9432</v>
      </c>
      <c r="F85" s="27">
        <f>Growth!F91</f>
        <v>3.7185000000000001</v>
      </c>
      <c r="G85" s="27">
        <f>'High Growth 1'!F91</f>
        <v>9.1236999999999995</v>
      </c>
      <c r="H85" s="27">
        <f>'High Growth 2'!F91</f>
        <v>4.2409999999999997</v>
      </c>
      <c r="I85" s="27">
        <f>'High Growth 3'!F91</f>
        <v>1.2375</v>
      </c>
      <c r="J85" s="43">
        <f>'High Growth 4'!F91</f>
        <v>2.9706000000000001</v>
      </c>
      <c r="K85" s="10" t="str">
        <f>Growth!P91</f>
        <v>No</v>
      </c>
      <c r="L85" s="152"/>
      <c r="M85" s="147">
        <f>Summary!$G$56</f>
        <v>0.5</v>
      </c>
      <c r="N85" s="146">
        <f>Summary!$G$57</f>
        <v>0</v>
      </c>
      <c r="O85" s="146">
        <f>Summary!$G$58</f>
        <v>0</v>
      </c>
      <c r="P85" s="146">
        <f>Summary!$G$59</f>
        <v>0.125</v>
      </c>
      <c r="Q85" s="146">
        <f>Summary!$G$60</f>
        <v>0.125</v>
      </c>
      <c r="R85" s="146">
        <f>Summary!$G$61</f>
        <v>0.125</v>
      </c>
      <c r="S85" s="146">
        <f>Summary!$G$62</f>
        <v>0.125</v>
      </c>
      <c r="T85" s="150">
        <f t="shared" si="54"/>
        <v>1</v>
      </c>
      <c r="U85" s="158">
        <f t="shared" si="32"/>
        <v>44489.950005115825</v>
      </c>
      <c r="V85" s="155">
        <f t="shared" si="33"/>
        <v>0</v>
      </c>
      <c r="W85" s="155">
        <f t="shared" si="34"/>
        <v>0</v>
      </c>
      <c r="X85" s="155">
        <f t="shared" si="35"/>
        <v>2266.0937981544921</v>
      </c>
      <c r="Y85" s="155">
        <f t="shared" si="36"/>
        <v>4330.8041437134043</v>
      </c>
      <c r="Z85" s="155">
        <f t="shared" si="37"/>
        <v>16011.271935442561</v>
      </c>
      <c r="AA85" s="159">
        <f t="shared" si="38"/>
        <v>6390.9197811749045</v>
      </c>
      <c r="AB85" s="38">
        <f t="shared" si="55"/>
        <v>73323.886603431383</v>
      </c>
      <c r="AC85" s="35">
        <f t="shared" si="56"/>
        <v>0</v>
      </c>
      <c r="AD85" s="35">
        <f t="shared" si="57"/>
        <v>0</v>
      </c>
      <c r="AE85" s="35">
        <f t="shared" si="58"/>
        <v>20675.159986222137</v>
      </c>
      <c r="AF85" s="35">
        <f t="shared" si="59"/>
        <v>18366.940373488545</v>
      </c>
      <c r="AG85" s="35">
        <f t="shared" si="60"/>
        <v>19813.949020110169</v>
      </c>
      <c r="AH85" s="163">
        <f t="shared" si="61"/>
        <v>18984.866301958173</v>
      </c>
      <c r="AI85" s="144">
        <f t="shared" si="39"/>
        <v>151164.8022852104</v>
      </c>
      <c r="AJ85" s="144" t="e">
        <f t="shared" si="62"/>
        <v>#N/A</v>
      </c>
      <c r="AK85" s="35">
        <f>IF(OR(K85="Yes",Summary!$G$77="EP"),$AI85*M85,AB85)</f>
        <v>73323.886603431383</v>
      </c>
      <c r="AL85" s="38">
        <f>IF(OR(L85="Yes",Summary!$G$77="EP"),$AI85*N85,AC85)</f>
        <v>0</v>
      </c>
      <c r="AM85" s="38">
        <f>IF(OR(M85="Yes",Summary!$G$77="EP"),$AI85*O85,AD85)</f>
        <v>0</v>
      </c>
      <c r="AN85" s="38">
        <f>IF(OR(N85="Yes",Summary!$G$77="EP"),$AI85*P85,AE85)</f>
        <v>20675.159986222137</v>
      </c>
      <c r="AO85" s="38">
        <f>IF(OR(O85="Yes",Summary!$G$77="EP"),$AI85*Q85,AF85)</f>
        <v>18366.940373488545</v>
      </c>
      <c r="AP85" s="38">
        <f>IF(OR(P85="Yes",Summary!$G$77="EP"),$AI85*R85,AG85)</f>
        <v>19813.949020110169</v>
      </c>
      <c r="AQ85" s="156">
        <f>IF(OR(Q85="Yes",Summary!$G$77="EP"),$AI85*S85,AH85)</f>
        <v>18984.866301958173</v>
      </c>
      <c r="AR85" s="158">
        <f t="shared" si="40"/>
        <v>44489.950005115825</v>
      </c>
      <c r="AS85" s="155">
        <f t="shared" si="41"/>
        <v>0</v>
      </c>
      <c r="AT85" s="155">
        <f t="shared" si="42"/>
        <v>0</v>
      </c>
      <c r="AU85" s="155">
        <f t="shared" si="43"/>
        <v>2266.0937981544921</v>
      </c>
      <c r="AV85" s="155">
        <f t="shared" si="44"/>
        <v>4330.8041437134043</v>
      </c>
      <c r="AW85" s="155">
        <f t="shared" si="45"/>
        <v>16011.271935442561</v>
      </c>
      <c r="AX85" s="159">
        <f t="shared" si="46"/>
        <v>6390.9197811749045</v>
      </c>
      <c r="AZ85" s="40">
        <f t="shared" si="47"/>
        <v>101627.92131713634</v>
      </c>
      <c r="BA85" s="173">
        <f t="shared" si="48"/>
        <v>115587.32278207595</v>
      </c>
      <c r="BB85" s="41">
        <f t="shared" si="49"/>
        <v>120491.88295907456</v>
      </c>
      <c r="BC85" s="173">
        <f t="shared" si="50"/>
        <v>165401.27988977722</v>
      </c>
      <c r="BD85" s="41">
        <f t="shared" si="51"/>
        <v>146935.52298790839</v>
      </c>
      <c r="BE85" s="173">
        <f t="shared" si="52"/>
        <v>158511.59216088126</v>
      </c>
      <c r="BF85" s="42">
        <f t="shared" si="53"/>
        <v>151878.93041566541</v>
      </c>
    </row>
    <row r="86" spans="2:58" x14ac:dyDescent="0.25">
      <c r="B86" s="24">
        <v>78</v>
      </c>
      <c r="C86" s="10">
        <f>Cash!B92</f>
        <v>20200218</v>
      </c>
      <c r="D86" s="24">
        <f>Cash!F92</f>
        <v>1.6479999999999999</v>
      </c>
      <c r="E86" s="27">
        <f>Balanced!F92</f>
        <v>2.9365000000000001</v>
      </c>
      <c r="F86" s="27">
        <f>Growth!F92</f>
        <v>3.7</v>
      </c>
      <c r="G86" s="27">
        <f>'High Growth 1'!F92</f>
        <v>9.0244999999999997</v>
      </c>
      <c r="H86" s="27">
        <f>'High Growth 2'!F92</f>
        <v>4.1898</v>
      </c>
      <c r="I86" s="27">
        <f>'High Growth 3'!F92</f>
        <v>1.25</v>
      </c>
      <c r="J86" s="43">
        <f>'High Growth 4'!F92</f>
        <v>2.9213</v>
      </c>
      <c r="K86" s="10" t="str">
        <f>Growth!P92</f>
        <v>No</v>
      </c>
      <c r="L86" s="152"/>
      <c r="M86" s="147">
        <f>Summary!$G$56</f>
        <v>0.5</v>
      </c>
      <c r="N86" s="146">
        <f>Summary!$G$57</f>
        <v>0</v>
      </c>
      <c r="O86" s="146">
        <f>Summary!$G$58</f>
        <v>0</v>
      </c>
      <c r="P86" s="146">
        <f>Summary!$G$59</f>
        <v>0.125</v>
      </c>
      <c r="Q86" s="146">
        <f>Summary!$G$60</f>
        <v>0.125</v>
      </c>
      <c r="R86" s="146">
        <f>Summary!$G$61</f>
        <v>0.125</v>
      </c>
      <c r="S86" s="146">
        <f>Summary!$G$62</f>
        <v>0.125</v>
      </c>
      <c r="T86" s="150">
        <f t="shared" si="54"/>
        <v>1</v>
      </c>
      <c r="U86" s="158">
        <f t="shared" si="32"/>
        <v>44489.950005115825</v>
      </c>
      <c r="V86" s="155">
        <f t="shared" si="33"/>
        <v>0</v>
      </c>
      <c r="W86" s="155">
        <f t="shared" si="34"/>
        <v>0</v>
      </c>
      <c r="X86" s="155">
        <f t="shared" si="35"/>
        <v>2266.0937981544921</v>
      </c>
      <c r="Y86" s="155">
        <f t="shared" si="36"/>
        <v>4330.8041437134043</v>
      </c>
      <c r="Z86" s="155">
        <f t="shared" si="37"/>
        <v>16011.271935442561</v>
      </c>
      <c r="AA86" s="159">
        <f t="shared" si="38"/>
        <v>6390.9197811749045</v>
      </c>
      <c r="AB86" s="38">
        <f t="shared" si="55"/>
        <v>73319.437608430875</v>
      </c>
      <c r="AC86" s="35">
        <f t="shared" si="56"/>
        <v>0</v>
      </c>
      <c r="AD86" s="35">
        <f t="shared" si="57"/>
        <v>0</v>
      </c>
      <c r="AE86" s="35">
        <f t="shared" si="58"/>
        <v>20450.363481445213</v>
      </c>
      <c r="AF86" s="35">
        <f t="shared" si="59"/>
        <v>18145.20320133042</v>
      </c>
      <c r="AG86" s="35">
        <f t="shared" si="60"/>
        <v>20014.089919303202</v>
      </c>
      <c r="AH86" s="163">
        <f t="shared" si="61"/>
        <v>18669.793956746249</v>
      </c>
      <c r="AI86" s="144">
        <f t="shared" si="39"/>
        <v>150598.88816725597</v>
      </c>
      <c r="AJ86" s="144" t="e">
        <f t="shared" si="62"/>
        <v>#N/A</v>
      </c>
      <c r="AK86" s="35">
        <f>IF(OR(K86="Yes",Summary!$G$77="EP"),$AI86*M86,AB86)</f>
        <v>73319.437608430875</v>
      </c>
      <c r="AL86" s="38">
        <f>IF(OR(L86="Yes",Summary!$G$77="EP"),$AI86*N86,AC86)</f>
        <v>0</v>
      </c>
      <c r="AM86" s="38">
        <f>IF(OR(M86="Yes",Summary!$G$77="EP"),$AI86*O86,AD86)</f>
        <v>0</v>
      </c>
      <c r="AN86" s="38">
        <f>IF(OR(N86="Yes",Summary!$G$77="EP"),$AI86*P86,AE86)</f>
        <v>20450.363481445213</v>
      </c>
      <c r="AO86" s="38">
        <f>IF(OR(O86="Yes",Summary!$G$77="EP"),$AI86*Q86,AF86)</f>
        <v>18145.20320133042</v>
      </c>
      <c r="AP86" s="38">
        <f>IF(OR(P86="Yes",Summary!$G$77="EP"),$AI86*R86,AG86)</f>
        <v>20014.089919303202</v>
      </c>
      <c r="AQ86" s="156">
        <f>IF(OR(Q86="Yes",Summary!$G$77="EP"),$AI86*S86,AH86)</f>
        <v>18669.793956746249</v>
      </c>
      <c r="AR86" s="158">
        <f t="shared" si="40"/>
        <v>44489.950005115825</v>
      </c>
      <c r="AS86" s="155">
        <f t="shared" si="41"/>
        <v>0</v>
      </c>
      <c r="AT86" s="155">
        <f t="shared" si="42"/>
        <v>0</v>
      </c>
      <c r="AU86" s="155">
        <f t="shared" si="43"/>
        <v>2266.0937981544921</v>
      </c>
      <c r="AV86" s="155">
        <f t="shared" si="44"/>
        <v>4330.8041437134043</v>
      </c>
      <c r="AW86" s="155">
        <f t="shared" si="45"/>
        <v>16011.271935442561</v>
      </c>
      <c r="AX86" s="159">
        <f t="shared" si="46"/>
        <v>6390.9197811749045</v>
      </c>
      <c r="AZ86" s="40">
        <f t="shared" si="47"/>
        <v>101621.75494851082</v>
      </c>
      <c r="BA86" s="173">
        <f t="shared" si="48"/>
        <v>115324.1958920787</v>
      </c>
      <c r="BB86" s="41">
        <f t="shared" si="49"/>
        <v>119892.42085480056</v>
      </c>
      <c r="BC86" s="173">
        <f t="shared" si="50"/>
        <v>163602.90785156182</v>
      </c>
      <c r="BD86" s="41">
        <f t="shared" si="51"/>
        <v>145161.62561064339</v>
      </c>
      <c r="BE86" s="173">
        <f t="shared" si="52"/>
        <v>160112.71935442553</v>
      </c>
      <c r="BF86" s="42">
        <f t="shared" si="53"/>
        <v>149358.35165397002</v>
      </c>
    </row>
    <row r="87" spans="2:58" x14ac:dyDescent="0.25">
      <c r="B87" s="24">
        <v>79</v>
      </c>
      <c r="C87" s="10">
        <f>Cash!B93</f>
        <v>20200217</v>
      </c>
      <c r="D87" s="24">
        <f>Cash!F93</f>
        <v>1.6479999999999999</v>
      </c>
      <c r="E87" s="27">
        <f>Balanced!F93</f>
        <v>2.9394999999999998</v>
      </c>
      <c r="F87" s="27">
        <f>Growth!F93</f>
        <v>3.7048000000000001</v>
      </c>
      <c r="G87" s="27">
        <f>'High Growth 1'!F93</f>
        <v>9.0531000000000006</v>
      </c>
      <c r="H87" s="27">
        <f>'High Growth 2'!F93</f>
        <v>4.2229000000000001</v>
      </c>
      <c r="I87" s="27">
        <f>'High Growth 3'!F93</f>
        <v>1.2477</v>
      </c>
      <c r="J87" s="43">
        <f>'High Growth 4'!F93</f>
        <v>2.8915999999999999</v>
      </c>
      <c r="K87" s="10" t="str">
        <f>Growth!P93</f>
        <v>No</v>
      </c>
      <c r="L87" s="152"/>
      <c r="M87" s="147">
        <f>Summary!$G$56</f>
        <v>0.5</v>
      </c>
      <c r="N87" s="146">
        <f>Summary!$G$57</f>
        <v>0</v>
      </c>
      <c r="O87" s="146">
        <f>Summary!$G$58</f>
        <v>0</v>
      </c>
      <c r="P87" s="146">
        <f>Summary!$G$59</f>
        <v>0.125</v>
      </c>
      <c r="Q87" s="146">
        <f>Summary!$G$60</f>
        <v>0.125</v>
      </c>
      <c r="R87" s="146">
        <f>Summary!$G$61</f>
        <v>0.125</v>
      </c>
      <c r="S87" s="146">
        <f>Summary!$G$62</f>
        <v>0.125</v>
      </c>
      <c r="T87" s="150">
        <f t="shared" si="54"/>
        <v>1</v>
      </c>
      <c r="U87" s="158">
        <f t="shared" si="32"/>
        <v>44489.950005115825</v>
      </c>
      <c r="V87" s="155">
        <f t="shared" si="33"/>
        <v>0</v>
      </c>
      <c r="W87" s="155">
        <f t="shared" si="34"/>
        <v>0</v>
      </c>
      <c r="X87" s="155">
        <f t="shared" si="35"/>
        <v>2266.0937981544921</v>
      </c>
      <c r="Y87" s="155">
        <f t="shared" si="36"/>
        <v>4330.8041437134043</v>
      </c>
      <c r="Z87" s="155">
        <f t="shared" si="37"/>
        <v>16011.271935442563</v>
      </c>
      <c r="AA87" s="159">
        <f t="shared" si="38"/>
        <v>6390.9197811749045</v>
      </c>
      <c r="AB87" s="38">
        <f t="shared" si="55"/>
        <v>73319.437608430875</v>
      </c>
      <c r="AC87" s="35">
        <f t="shared" si="56"/>
        <v>0</v>
      </c>
      <c r="AD87" s="35">
        <f t="shared" si="57"/>
        <v>0</v>
      </c>
      <c r="AE87" s="35">
        <f t="shared" si="58"/>
        <v>20515.173764072435</v>
      </c>
      <c r="AF87" s="35">
        <f t="shared" si="59"/>
        <v>18288.552818487336</v>
      </c>
      <c r="AG87" s="35">
        <f t="shared" si="60"/>
        <v>19977.263993851684</v>
      </c>
      <c r="AH87" s="163">
        <f t="shared" si="61"/>
        <v>18479.983639245354</v>
      </c>
      <c r="AI87" s="144">
        <f t="shared" si="39"/>
        <v>150580.4118240877</v>
      </c>
      <c r="AJ87" s="144" t="e">
        <f t="shared" si="62"/>
        <v>#N/A</v>
      </c>
      <c r="AK87" s="35">
        <f>IF(OR(K87="Yes",Summary!$G$77="EP"),$AI87*M87,AB87)</f>
        <v>73319.437608430875</v>
      </c>
      <c r="AL87" s="38">
        <f>IF(OR(L87="Yes",Summary!$G$77="EP"),$AI87*N87,AC87)</f>
        <v>0</v>
      </c>
      <c r="AM87" s="38">
        <f>IF(OR(M87="Yes",Summary!$G$77="EP"),$AI87*O87,AD87)</f>
        <v>0</v>
      </c>
      <c r="AN87" s="38">
        <f>IF(OR(N87="Yes",Summary!$G$77="EP"),$AI87*P87,AE87)</f>
        <v>20515.173764072435</v>
      </c>
      <c r="AO87" s="38">
        <f>IF(OR(O87="Yes",Summary!$G$77="EP"),$AI87*Q87,AF87)</f>
        <v>18288.552818487336</v>
      </c>
      <c r="AP87" s="38">
        <f>IF(OR(P87="Yes",Summary!$G$77="EP"),$AI87*R87,AG87)</f>
        <v>19977.263993851684</v>
      </c>
      <c r="AQ87" s="156">
        <f>IF(OR(Q87="Yes",Summary!$G$77="EP"),$AI87*S87,AH87)</f>
        <v>18479.983639245354</v>
      </c>
      <c r="AR87" s="158">
        <f t="shared" si="40"/>
        <v>44489.950005115825</v>
      </c>
      <c r="AS87" s="155">
        <f t="shared" si="41"/>
        <v>0</v>
      </c>
      <c r="AT87" s="155">
        <f t="shared" si="42"/>
        <v>0</v>
      </c>
      <c r="AU87" s="155">
        <f t="shared" si="43"/>
        <v>2266.0937981544921</v>
      </c>
      <c r="AV87" s="155">
        <f t="shared" si="44"/>
        <v>4330.8041437134043</v>
      </c>
      <c r="AW87" s="155">
        <f t="shared" si="45"/>
        <v>16011.271935442561</v>
      </c>
      <c r="AX87" s="159">
        <f t="shared" si="46"/>
        <v>6390.9197811749045</v>
      </c>
      <c r="AZ87" s="40">
        <f t="shared" si="47"/>
        <v>101621.75494851082</v>
      </c>
      <c r="BA87" s="173">
        <f t="shared" si="48"/>
        <v>115442.01390252523</v>
      </c>
      <c r="BB87" s="41">
        <f t="shared" si="49"/>
        <v>120047.95696834191</v>
      </c>
      <c r="BC87" s="173">
        <f t="shared" si="50"/>
        <v>164121.39011257957</v>
      </c>
      <c r="BD87" s="41">
        <f t="shared" si="51"/>
        <v>146308.42254789872</v>
      </c>
      <c r="BE87" s="173">
        <f t="shared" si="52"/>
        <v>159818.11195081339</v>
      </c>
      <c r="BF87" s="42">
        <f t="shared" si="53"/>
        <v>147839.86911396286</v>
      </c>
    </row>
    <row r="88" spans="2:58" x14ac:dyDescent="0.25">
      <c r="B88" s="24">
        <v>80</v>
      </c>
      <c r="C88" s="10">
        <f>Cash!B94</f>
        <v>20200214</v>
      </c>
      <c r="D88" s="24">
        <f>Cash!F94</f>
        <v>1.6478999999999999</v>
      </c>
      <c r="E88" s="27">
        <f>Balanced!F94</f>
        <v>2.9394999999999998</v>
      </c>
      <c r="F88" s="27">
        <f>Growth!F94</f>
        <v>3.702</v>
      </c>
      <c r="G88" s="27">
        <f>'High Growth 1'!F94</f>
        <v>8.9995999999999992</v>
      </c>
      <c r="H88" s="27">
        <f>'High Growth 2'!F94</f>
        <v>4.2267000000000001</v>
      </c>
      <c r="I88" s="27">
        <f>'High Growth 3'!F94</f>
        <v>1.2464999999999999</v>
      </c>
      <c r="J88" s="43">
        <f>'High Growth 4'!F94</f>
        <v>2.8910999999999998</v>
      </c>
      <c r="K88" s="10" t="str">
        <f>Growth!P94</f>
        <v>No</v>
      </c>
      <c r="L88" s="152"/>
      <c r="M88" s="147">
        <f>Summary!$G$56</f>
        <v>0.5</v>
      </c>
      <c r="N88" s="146">
        <f>Summary!$G$57</f>
        <v>0</v>
      </c>
      <c r="O88" s="146">
        <f>Summary!$G$58</f>
        <v>0</v>
      </c>
      <c r="P88" s="146">
        <f>Summary!$G$59</f>
        <v>0.125</v>
      </c>
      <c r="Q88" s="146">
        <f>Summary!$G$60</f>
        <v>0.125</v>
      </c>
      <c r="R88" s="146">
        <f>Summary!$G$61</f>
        <v>0.125</v>
      </c>
      <c r="S88" s="146">
        <f>Summary!$G$62</f>
        <v>0.125</v>
      </c>
      <c r="T88" s="150">
        <f t="shared" si="54"/>
        <v>1</v>
      </c>
      <c r="U88" s="158">
        <f t="shared" si="32"/>
        <v>44489.950005115825</v>
      </c>
      <c r="V88" s="155">
        <f t="shared" si="33"/>
        <v>0</v>
      </c>
      <c r="W88" s="155">
        <f t="shared" si="34"/>
        <v>0</v>
      </c>
      <c r="X88" s="155">
        <f t="shared" si="35"/>
        <v>2266.0937981544921</v>
      </c>
      <c r="Y88" s="155">
        <f t="shared" si="36"/>
        <v>4330.8041437134043</v>
      </c>
      <c r="Z88" s="155">
        <f t="shared" si="37"/>
        <v>16011.271935442563</v>
      </c>
      <c r="AA88" s="159">
        <f t="shared" si="38"/>
        <v>6390.9197811749036</v>
      </c>
      <c r="AB88" s="38">
        <f t="shared" si="55"/>
        <v>73314.988613430367</v>
      </c>
      <c r="AC88" s="35">
        <f t="shared" si="56"/>
        <v>0</v>
      </c>
      <c r="AD88" s="35">
        <f t="shared" si="57"/>
        <v>0</v>
      </c>
      <c r="AE88" s="35">
        <f t="shared" si="58"/>
        <v>20393.937745871164</v>
      </c>
      <c r="AF88" s="35">
        <f t="shared" si="59"/>
        <v>18305.009874233445</v>
      </c>
      <c r="AG88" s="35">
        <f t="shared" si="60"/>
        <v>19958.050467529152</v>
      </c>
      <c r="AH88" s="163">
        <f t="shared" si="61"/>
        <v>18476.788179354764</v>
      </c>
      <c r="AI88" s="144">
        <f t="shared" si="39"/>
        <v>150448.7748804189</v>
      </c>
      <c r="AJ88" s="144" t="e">
        <f t="shared" si="62"/>
        <v>#N/A</v>
      </c>
      <c r="AK88" s="35">
        <f>IF(OR(K88="Yes",Summary!$G$77="EP"),$AI88*M88,AB88)</f>
        <v>73314.988613430367</v>
      </c>
      <c r="AL88" s="38">
        <f>IF(OR(L88="Yes",Summary!$G$77="EP"),$AI88*N88,AC88)</f>
        <v>0</v>
      </c>
      <c r="AM88" s="38">
        <f>IF(OR(M88="Yes",Summary!$G$77="EP"),$AI88*O88,AD88)</f>
        <v>0</v>
      </c>
      <c r="AN88" s="38">
        <f>IF(OR(N88="Yes",Summary!$G$77="EP"),$AI88*P88,AE88)</f>
        <v>20393.937745871164</v>
      </c>
      <c r="AO88" s="38">
        <f>IF(OR(O88="Yes",Summary!$G$77="EP"),$AI88*Q88,AF88)</f>
        <v>18305.009874233445</v>
      </c>
      <c r="AP88" s="38">
        <f>IF(OR(P88="Yes",Summary!$G$77="EP"),$AI88*R88,AG88)</f>
        <v>19958.050467529152</v>
      </c>
      <c r="AQ88" s="156">
        <f>IF(OR(Q88="Yes",Summary!$G$77="EP"),$AI88*S88,AH88)</f>
        <v>18476.788179354764</v>
      </c>
      <c r="AR88" s="158">
        <f t="shared" si="40"/>
        <v>44489.950005115825</v>
      </c>
      <c r="AS88" s="155">
        <f t="shared" si="41"/>
        <v>0</v>
      </c>
      <c r="AT88" s="155">
        <f t="shared" si="42"/>
        <v>0</v>
      </c>
      <c r="AU88" s="155">
        <f t="shared" si="43"/>
        <v>2266.0937981544921</v>
      </c>
      <c r="AV88" s="155">
        <f t="shared" si="44"/>
        <v>4330.8041437134043</v>
      </c>
      <c r="AW88" s="155">
        <f t="shared" si="45"/>
        <v>16011.271935442563</v>
      </c>
      <c r="AX88" s="159">
        <f t="shared" si="46"/>
        <v>6390.9197811749045</v>
      </c>
      <c r="AZ88" s="40">
        <f t="shared" si="47"/>
        <v>101615.5885798853</v>
      </c>
      <c r="BA88" s="173">
        <f t="shared" si="48"/>
        <v>115442.01390252523</v>
      </c>
      <c r="BB88" s="41">
        <f t="shared" si="49"/>
        <v>119957.22756877611</v>
      </c>
      <c r="BC88" s="173">
        <f t="shared" si="50"/>
        <v>163151.50196696943</v>
      </c>
      <c r="BD88" s="41">
        <f t="shared" si="51"/>
        <v>146440.07899386762</v>
      </c>
      <c r="BE88" s="173">
        <f t="shared" si="52"/>
        <v>159664.40374023313</v>
      </c>
      <c r="BF88" s="42">
        <f t="shared" si="53"/>
        <v>147814.30543483817</v>
      </c>
    </row>
    <row r="89" spans="2:58" x14ac:dyDescent="0.25">
      <c r="B89" s="24">
        <v>81</v>
      </c>
      <c r="C89" s="10">
        <f>Cash!B95</f>
        <v>20200213</v>
      </c>
      <c r="D89" s="24">
        <f>Cash!F95</f>
        <v>1.6477999999999999</v>
      </c>
      <c r="E89" s="27">
        <f>Balanced!F95</f>
        <v>2.9348999999999998</v>
      </c>
      <c r="F89" s="27">
        <f>Growth!F95</f>
        <v>3.6945999999999999</v>
      </c>
      <c r="G89" s="27">
        <f>'High Growth 1'!F95</f>
        <v>8.9368999999999996</v>
      </c>
      <c r="H89" s="27">
        <f>'High Growth 2'!F95</f>
        <v>4.2064000000000004</v>
      </c>
      <c r="I89" s="27">
        <f>'High Growth 3'!F95</f>
        <v>1.2185999999999999</v>
      </c>
      <c r="J89" s="43">
        <f>'High Growth 4'!F95</f>
        <v>2.8761999999999999</v>
      </c>
      <c r="K89" s="10" t="str">
        <f>Growth!P95</f>
        <v>No</v>
      </c>
      <c r="L89" s="152"/>
      <c r="M89" s="147">
        <f>Summary!$G$56</f>
        <v>0.5</v>
      </c>
      <c r="N89" s="146">
        <f>Summary!$G$57</f>
        <v>0</v>
      </c>
      <c r="O89" s="146">
        <f>Summary!$G$58</f>
        <v>0</v>
      </c>
      <c r="P89" s="146">
        <f>Summary!$G$59</f>
        <v>0.125</v>
      </c>
      <c r="Q89" s="146">
        <f>Summary!$G$60</f>
        <v>0.125</v>
      </c>
      <c r="R89" s="146">
        <f>Summary!$G$61</f>
        <v>0.125</v>
      </c>
      <c r="S89" s="146">
        <f>Summary!$G$62</f>
        <v>0.125</v>
      </c>
      <c r="T89" s="150">
        <f t="shared" si="54"/>
        <v>1</v>
      </c>
      <c r="U89" s="158">
        <f t="shared" si="32"/>
        <v>44489.950005115825</v>
      </c>
      <c r="V89" s="155">
        <f t="shared" si="33"/>
        <v>0</v>
      </c>
      <c r="W89" s="155">
        <f t="shared" si="34"/>
        <v>0</v>
      </c>
      <c r="X89" s="155">
        <f t="shared" si="35"/>
        <v>2266.0937981544921</v>
      </c>
      <c r="Y89" s="155">
        <f t="shared" si="36"/>
        <v>4330.8041437134043</v>
      </c>
      <c r="Z89" s="155">
        <f t="shared" si="37"/>
        <v>16011.271935442563</v>
      </c>
      <c r="AA89" s="159">
        <f t="shared" si="38"/>
        <v>6390.9197811749036</v>
      </c>
      <c r="AB89" s="38">
        <f t="shared" si="55"/>
        <v>73310.539618429859</v>
      </c>
      <c r="AC89" s="35">
        <f t="shared" si="56"/>
        <v>0</v>
      </c>
      <c r="AD89" s="35">
        <f t="shared" si="57"/>
        <v>0</v>
      </c>
      <c r="AE89" s="35">
        <f t="shared" si="58"/>
        <v>20251.853664726881</v>
      </c>
      <c r="AF89" s="35">
        <f t="shared" si="59"/>
        <v>18217.094550116064</v>
      </c>
      <c r="AG89" s="35">
        <f t="shared" si="60"/>
        <v>19511.335980530304</v>
      </c>
      <c r="AH89" s="163">
        <f t="shared" si="61"/>
        <v>18381.563474615257</v>
      </c>
      <c r="AI89" s="144">
        <f t="shared" si="39"/>
        <v>149672.38728841834</v>
      </c>
      <c r="AJ89" s="144" t="e">
        <f t="shared" si="62"/>
        <v>#N/A</v>
      </c>
      <c r="AK89" s="35">
        <f>IF(OR(K89="Yes",Summary!$G$77="EP"),$AI89*M89,AB89)</f>
        <v>73310.539618429859</v>
      </c>
      <c r="AL89" s="38">
        <f>IF(OR(L89="Yes",Summary!$G$77="EP"),$AI89*N89,AC89)</f>
        <v>0</v>
      </c>
      <c r="AM89" s="38">
        <f>IF(OR(M89="Yes",Summary!$G$77="EP"),$AI89*O89,AD89)</f>
        <v>0</v>
      </c>
      <c r="AN89" s="38">
        <f>IF(OR(N89="Yes",Summary!$G$77="EP"),$AI89*P89,AE89)</f>
        <v>20251.853664726881</v>
      </c>
      <c r="AO89" s="38">
        <f>IF(OR(O89="Yes",Summary!$G$77="EP"),$AI89*Q89,AF89)</f>
        <v>18217.094550116064</v>
      </c>
      <c r="AP89" s="38">
        <f>IF(OR(P89="Yes",Summary!$G$77="EP"),$AI89*R89,AG89)</f>
        <v>19511.335980530304</v>
      </c>
      <c r="AQ89" s="156">
        <f>IF(OR(Q89="Yes",Summary!$G$77="EP"),$AI89*S89,AH89)</f>
        <v>18381.563474615257</v>
      </c>
      <c r="AR89" s="158">
        <f t="shared" si="40"/>
        <v>44489.950005115825</v>
      </c>
      <c r="AS89" s="155">
        <f t="shared" si="41"/>
        <v>0</v>
      </c>
      <c r="AT89" s="155">
        <f t="shared" si="42"/>
        <v>0</v>
      </c>
      <c r="AU89" s="155">
        <f t="shared" si="43"/>
        <v>2266.0937981544921</v>
      </c>
      <c r="AV89" s="155">
        <f t="shared" si="44"/>
        <v>4330.8041437134043</v>
      </c>
      <c r="AW89" s="155">
        <f t="shared" si="45"/>
        <v>16011.271935442563</v>
      </c>
      <c r="AX89" s="159">
        <f t="shared" si="46"/>
        <v>6390.9197811749036</v>
      </c>
      <c r="AZ89" s="40">
        <f t="shared" si="47"/>
        <v>101609.42221125979</v>
      </c>
      <c r="BA89" s="173">
        <f t="shared" si="48"/>
        <v>115261.35961984054</v>
      </c>
      <c r="BB89" s="41">
        <f t="shared" si="49"/>
        <v>119717.44272706652</v>
      </c>
      <c r="BC89" s="173">
        <f t="shared" si="50"/>
        <v>162014.82931781514</v>
      </c>
      <c r="BD89" s="41">
        <f t="shared" si="51"/>
        <v>145736.75640092854</v>
      </c>
      <c r="BE89" s="173">
        <f t="shared" si="52"/>
        <v>156090.68784424235</v>
      </c>
      <c r="BF89" s="42">
        <f t="shared" si="53"/>
        <v>147052.50779692212</v>
      </c>
    </row>
    <row r="90" spans="2:58" x14ac:dyDescent="0.25">
      <c r="B90" s="24">
        <v>82</v>
      </c>
      <c r="C90" s="10">
        <f>Cash!B96</f>
        <v>20200212</v>
      </c>
      <c r="D90" s="24">
        <f>Cash!F96</f>
        <v>1.6477999999999999</v>
      </c>
      <c r="E90" s="27">
        <f>Balanced!F96</f>
        <v>2.9340999999999999</v>
      </c>
      <c r="F90" s="27">
        <f>Growth!F96</f>
        <v>3.6856</v>
      </c>
      <c r="G90" s="27">
        <f>'High Growth 1'!F96</f>
        <v>8.8630999999999993</v>
      </c>
      <c r="H90" s="27">
        <f>'High Growth 2'!F96</f>
        <v>4.1824000000000003</v>
      </c>
      <c r="I90" s="27">
        <f>'High Growth 3'!F96</f>
        <v>1.206</v>
      </c>
      <c r="J90" s="43">
        <f>'High Growth 4'!F96</f>
        <v>2.8641000000000001</v>
      </c>
      <c r="K90" s="10" t="str">
        <f>Growth!P96</f>
        <v>No</v>
      </c>
      <c r="L90" s="152"/>
      <c r="M90" s="147">
        <f>Summary!$G$56</f>
        <v>0.5</v>
      </c>
      <c r="N90" s="146">
        <f>Summary!$G$57</f>
        <v>0</v>
      </c>
      <c r="O90" s="146">
        <f>Summary!$G$58</f>
        <v>0</v>
      </c>
      <c r="P90" s="146">
        <f>Summary!$G$59</f>
        <v>0.125</v>
      </c>
      <c r="Q90" s="146">
        <f>Summary!$G$60</f>
        <v>0.125</v>
      </c>
      <c r="R90" s="146">
        <f>Summary!$G$61</f>
        <v>0.125</v>
      </c>
      <c r="S90" s="146">
        <f>Summary!$G$62</f>
        <v>0.125</v>
      </c>
      <c r="T90" s="150">
        <f t="shared" si="54"/>
        <v>1</v>
      </c>
      <c r="U90" s="158">
        <f t="shared" si="32"/>
        <v>44489.950005115825</v>
      </c>
      <c r="V90" s="155">
        <f t="shared" si="33"/>
        <v>0</v>
      </c>
      <c r="W90" s="155">
        <f t="shared" si="34"/>
        <v>0</v>
      </c>
      <c r="X90" s="155">
        <f t="shared" si="35"/>
        <v>2266.0937981544921</v>
      </c>
      <c r="Y90" s="155">
        <f t="shared" si="36"/>
        <v>4330.8041437134043</v>
      </c>
      <c r="Z90" s="155">
        <f t="shared" si="37"/>
        <v>16011.271935442561</v>
      </c>
      <c r="AA90" s="159">
        <f t="shared" si="38"/>
        <v>6390.9197811749027</v>
      </c>
      <c r="AB90" s="38">
        <f t="shared" si="55"/>
        <v>73310.539618429859</v>
      </c>
      <c r="AC90" s="35">
        <f t="shared" si="56"/>
        <v>0</v>
      </c>
      <c r="AD90" s="35">
        <f t="shared" si="57"/>
        <v>0</v>
      </c>
      <c r="AE90" s="35">
        <f t="shared" si="58"/>
        <v>20084.615942423079</v>
      </c>
      <c r="AF90" s="35">
        <f t="shared" si="59"/>
        <v>18113.155250666943</v>
      </c>
      <c r="AG90" s="35">
        <f t="shared" si="60"/>
        <v>19309.593954143729</v>
      </c>
      <c r="AH90" s="163">
        <f t="shared" si="61"/>
        <v>18304.233345263041</v>
      </c>
      <c r="AI90" s="144">
        <f t="shared" si="39"/>
        <v>149122.13811092664</v>
      </c>
      <c r="AJ90" s="144" t="e">
        <f t="shared" si="62"/>
        <v>#N/A</v>
      </c>
      <c r="AK90" s="35">
        <f>IF(OR(K90="Yes",Summary!$G$77="EP"),$AI90*M90,AB90)</f>
        <v>73310.539618429859</v>
      </c>
      <c r="AL90" s="38">
        <f>IF(OR(L90="Yes",Summary!$G$77="EP"),$AI90*N90,AC90)</f>
        <v>0</v>
      </c>
      <c r="AM90" s="38">
        <f>IF(OR(M90="Yes",Summary!$G$77="EP"),$AI90*O90,AD90)</f>
        <v>0</v>
      </c>
      <c r="AN90" s="38">
        <f>IF(OR(N90="Yes",Summary!$G$77="EP"),$AI90*P90,AE90)</f>
        <v>20084.615942423079</v>
      </c>
      <c r="AO90" s="38">
        <f>IF(OR(O90="Yes",Summary!$G$77="EP"),$AI90*Q90,AF90)</f>
        <v>18113.155250666943</v>
      </c>
      <c r="AP90" s="38">
        <f>IF(OR(P90="Yes",Summary!$G$77="EP"),$AI90*R90,AG90)</f>
        <v>19309.593954143729</v>
      </c>
      <c r="AQ90" s="156">
        <f>IF(OR(Q90="Yes",Summary!$G$77="EP"),$AI90*S90,AH90)</f>
        <v>18304.233345263041</v>
      </c>
      <c r="AR90" s="158">
        <f t="shared" si="40"/>
        <v>44489.950005115825</v>
      </c>
      <c r="AS90" s="155">
        <f t="shared" si="41"/>
        <v>0</v>
      </c>
      <c r="AT90" s="155">
        <f t="shared" si="42"/>
        <v>0</v>
      </c>
      <c r="AU90" s="155">
        <f t="shared" si="43"/>
        <v>2266.0937981544921</v>
      </c>
      <c r="AV90" s="155">
        <f t="shared" si="44"/>
        <v>4330.8041437134043</v>
      </c>
      <c r="AW90" s="155">
        <f t="shared" si="45"/>
        <v>16011.271935442563</v>
      </c>
      <c r="AX90" s="159">
        <f t="shared" si="46"/>
        <v>6390.9197811749036</v>
      </c>
      <c r="AZ90" s="40">
        <f t="shared" si="47"/>
        <v>101609.42221125979</v>
      </c>
      <c r="BA90" s="173">
        <f t="shared" si="48"/>
        <v>115229.94148372147</v>
      </c>
      <c r="BB90" s="41">
        <f t="shared" si="49"/>
        <v>119425.81251417646</v>
      </c>
      <c r="BC90" s="173">
        <f t="shared" si="50"/>
        <v>160676.92753938472</v>
      </c>
      <c r="BD90" s="41">
        <f t="shared" si="51"/>
        <v>144905.24200533557</v>
      </c>
      <c r="BE90" s="173">
        <f t="shared" si="52"/>
        <v>154476.75163314975</v>
      </c>
      <c r="BF90" s="42">
        <f t="shared" si="53"/>
        <v>146433.86676210439</v>
      </c>
    </row>
    <row r="91" spans="2:58" x14ac:dyDescent="0.25">
      <c r="B91" s="24">
        <v>83</v>
      </c>
      <c r="C91" s="10">
        <f>Cash!B97</f>
        <v>20200211</v>
      </c>
      <c r="D91" s="24">
        <f>Cash!F97</f>
        <v>1.6477999999999999</v>
      </c>
      <c r="E91" s="27">
        <f>Balanced!F97</f>
        <v>2.9270999999999998</v>
      </c>
      <c r="F91" s="27">
        <f>Growth!F97</f>
        <v>3.6751</v>
      </c>
      <c r="G91" s="27">
        <f>'High Growth 1'!F97</f>
        <v>8.7937999999999992</v>
      </c>
      <c r="H91" s="27">
        <f>'High Growth 2'!F97</f>
        <v>4.1535000000000002</v>
      </c>
      <c r="I91" s="27">
        <f>'High Growth 3'!F97</f>
        <v>1.1987000000000001</v>
      </c>
      <c r="J91" s="43">
        <f>'High Growth 4'!F97</f>
        <v>2.8441000000000001</v>
      </c>
      <c r="K91" s="10" t="str">
        <f>Growth!P97</f>
        <v>No</v>
      </c>
      <c r="L91" s="152"/>
      <c r="M91" s="147">
        <f>Summary!$G$56</f>
        <v>0.5</v>
      </c>
      <c r="N91" s="146">
        <f>Summary!$G$57</f>
        <v>0</v>
      </c>
      <c r="O91" s="146">
        <f>Summary!$G$58</f>
        <v>0</v>
      </c>
      <c r="P91" s="146">
        <f>Summary!$G$59</f>
        <v>0.125</v>
      </c>
      <c r="Q91" s="146">
        <f>Summary!$G$60</f>
        <v>0.125</v>
      </c>
      <c r="R91" s="146">
        <f>Summary!$G$61</f>
        <v>0.125</v>
      </c>
      <c r="S91" s="146">
        <f>Summary!$G$62</f>
        <v>0.125</v>
      </c>
      <c r="T91" s="150">
        <f t="shared" si="54"/>
        <v>1</v>
      </c>
      <c r="U91" s="158">
        <f t="shared" si="32"/>
        <v>44489.950005115825</v>
      </c>
      <c r="V91" s="155">
        <f t="shared" si="33"/>
        <v>0</v>
      </c>
      <c r="W91" s="155">
        <f t="shared" si="34"/>
        <v>0</v>
      </c>
      <c r="X91" s="155">
        <f t="shared" si="35"/>
        <v>2266.0937981544921</v>
      </c>
      <c r="Y91" s="155">
        <f t="shared" si="36"/>
        <v>4330.8041437134043</v>
      </c>
      <c r="Z91" s="155">
        <f t="shared" si="37"/>
        <v>16011.271935442563</v>
      </c>
      <c r="AA91" s="159">
        <f t="shared" si="38"/>
        <v>6390.9197811749027</v>
      </c>
      <c r="AB91" s="38">
        <f t="shared" si="55"/>
        <v>73310.539618429859</v>
      </c>
      <c r="AC91" s="35">
        <f t="shared" si="56"/>
        <v>0</v>
      </c>
      <c r="AD91" s="35">
        <f t="shared" si="57"/>
        <v>0</v>
      </c>
      <c r="AE91" s="35">
        <f t="shared" si="58"/>
        <v>19927.57564221097</v>
      </c>
      <c r="AF91" s="35">
        <f t="shared" si="59"/>
        <v>17987.995010913626</v>
      </c>
      <c r="AG91" s="35">
        <f t="shared" si="60"/>
        <v>19192.711669015</v>
      </c>
      <c r="AH91" s="163">
        <f t="shared" si="61"/>
        <v>18176.41494963954</v>
      </c>
      <c r="AI91" s="144">
        <f t="shared" si="39"/>
        <v>148595.23689020899</v>
      </c>
      <c r="AJ91" s="144" t="e">
        <f t="shared" si="62"/>
        <v>#N/A</v>
      </c>
      <c r="AK91" s="35">
        <f>IF(OR(K91="Yes",Summary!$G$77="EP"),$AI91*M91,AB91)</f>
        <v>73310.539618429859</v>
      </c>
      <c r="AL91" s="38">
        <f>IF(OR(L91="Yes",Summary!$G$77="EP"),$AI91*N91,AC91)</f>
        <v>0</v>
      </c>
      <c r="AM91" s="38">
        <f>IF(OR(M91="Yes",Summary!$G$77="EP"),$AI91*O91,AD91)</f>
        <v>0</v>
      </c>
      <c r="AN91" s="38">
        <f>IF(OR(N91="Yes",Summary!$G$77="EP"),$AI91*P91,AE91)</f>
        <v>19927.57564221097</v>
      </c>
      <c r="AO91" s="38">
        <f>IF(OR(O91="Yes",Summary!$G$77="EP"),$AI91*Q91,AF91)</f>
        <v>17987.995010913626</v>
      </c>
      <c r="AP91" s="38">
        <f>IF(OR(P91="Yes",Summary!$G$77="EP"),$AI91*R91,AG91)</f>
        <v>19192.711669015</v>
      </c>
      <c r="AQ91" s="156">
        <f>IF(OR(Q91="Yes",Summary!$G$77="EP"),$AI91*S91,AH91)</f>
        <v>18176.41494963954</v>
      </c>
      <c r="AR91" s="158">
        <f t="shared" si="40"/>
        <v>44489.950005115825</v>
      </c>
      <c r="AS91" s="155">
        <f t="shared" si="41"/>
        <v>0</v>
      </c>
      <c r="AT91" s="155">
        <f t="shared" si="42"/>
        <v>0</v>
      </c>
      <c r="AU91" s="155">
        <f t="shared" si="43"/>
        <v>2266.0937981544921</v>
      </c>
      <c r="AV91" s="155">
        <f t="shared" si="44"/>
        <v>4330.8041437134043</v>
      </c>
      <c r="AW91" s="155">
        <f t="shared" si="45"/>
        <v>16011.271935442561</v>
      </c>
      <c r="AX91" s="159">
        <f t="shared" si="46"/>
        <v>6390.9197811749027</v>
      </c>
      <c r="AZ91" s="40">
        <f t="shared" si="47"/>
        <v>101609.42221125979</v>
      </c>
      <c r="BA91" s="173">
        <f t="shared" si="48"/>
        <v>114955.03279267956</v>
      </c>
      <c r="BB91" s="41">
        <f t="shared" si="49"/>
        <v>119085.57726580474</v>
      </c>
      <c r="BC91" s="173">
        <f t="shared" si="50"/>
        <v>159420.60513768787</v>
      </c>
      <c r="BD91" s="41">
        <f t="shared" si="51"/>
        <v>143903.96008730904</v>
      </c>
      <c r="BE91" s="173">
        <f t="shared" si="52"/>
        <v>153541.69335211991</v>
      </c>
      <c r="BF91" s="42">
        <f t="shared" si="53"/>
        <v>145411.31959711641</v>
      </c>
    </row>
    <row r="92" spans="2:58" x14ac:dyDescent="0.25">
      <c r="B92" s="24">
        <v>84</v>
      </c>
      <c r="C92" s="10">
        <f>Cash!B98</f>
        <v>20200210</v>
      </c>
      <c r="D92" s="24">
        <f>Cash!F98</f>
        <v>1.6476999999999999</v>
      </c>
      <c r="E92" s="27">
        <f>Balanced!F98</f>
        <v>2.9197000000000002</v>
      </c>
      <c r="F92" s="27">
        <f>Growth!F98</f>
        <v>3.6560999999999999</v>
      </c>
      <c r="G92" s="27">
        <f>'High Growth 1'!F98</f>
        <v>8.6885999999999992</v>
      </c>
      <c r="H92" s="27">
        <f>'High Growth 2'!F98</f>
        <v>4.1131000000000002</v>
      </c>
      <c r="I92" s="27">
        <f>'High Growth 3'!F98</f>
        <v>1.1907000000000001</v>
      </c>
      <c r="J92" s="43">
        <f>'High Growth 4'!F98</f>
        <v>2.843</v>
      </c>
      <c r="K92" s="10" t="str">
        <f>Growth!P98</f>
        <v>No</v>
      </c>
      <c r="L92" s="152"/>
      <c r="M92" s="147">
        <f>Summary!$G$56</f>
        <v>0.5</v>
      </c>
      <c r="N92" s="146">
        <f>Summary!$G$57</f>
        <v>0</v>
      </c>
      <c r="O92" s="146">
        <f>Summary!$G$58</f>
        <v>0</v>
      </c>
      <c r="P92" s="146">
        <f>Summary!$G$59</f>
        <v>0.125</v>
      </c>
      <c r="Q92" s="146">
        <f>Summary!$G$60</f>
        <v>0.125</v>
      </c>
      <c r="R92" s="146">
        <f>Summary!$G$61</f>
        <v>0.125</v>
      </c>
      <c r="S92" s="146">
        <f>Summary!$G$62</f>
        <v>0.125</v>
      </c>
      <c r="T92" s="150">
        <f t="shared" si="54"/>
        <v>1</v>
      </c>
      <c r="U92" s="158">
        <f t="shared" si="32"/>
        <v>44489.950005115817</v>
      </c>
      <c r="V92" s="155">
        <f t="shared" si="33"/>
        <v>0</v>
      </c>
      <c r="W92" s="155">
        <f t="shared" si="34"/>
        <v>0</v>
      </c>
      <c r="X92" s="155">
        <f t="shared" si="35"/>
        <v>2266.0937981544921</v>
      </c>
      <c r="Y92" s="155">
        <f t="shared" si="36"/>
        <v>4330.8041437134043</v>
      </c>
      <c r="Z92" s="155">
        <f t="shared" si="37"/>
        <v>16011.271935442561</v>
      </c>
      <c r="AA92" s="159">
        <f t="shared" si="38"/>
        <v>6390.9197811749027</v>
      </c>
      <c r="AB92" s="38">
        <f t="shared" si="55"/>
        <v>73306.090623429336</v>
      </c>
      <c r="AC92" s="35">
        <f t="shared" si="56"/>
        <v>0</v>
      </c>
      <c r="AD92" s="35">
        <f t="shared" si="57"/>
        <v>0</v>
      </c>
      <c r="AE92" s="35">
        <f t="shared" si="58"/>
        <v>19689.182574645118</v>
      </c>
      <c r="AF92" s="35">
        <f t="shared" si="59"/>
        <v>17813.030523507605</v>
      </c>
      <c r="AG92" s="35">
        <f t="shared" si="60"/>
        <v>19064.62149353146</v>
      </c>
      <c r="AH92" s="163">
        <f t="shared" si="61"/>
        <v>18169.384937880248</v>
      </c>
      <c r="AI92" s="144">
        <f t="shared" si="39"/>
        <v>148042.31015299377</v>
      </c>
      <c r="AJ92" s="144" t="e">
        <f t="shared" si="62"/>
        <v>#N/A</v>
      </c>
      <c r="AK92" s="35">
        <f>IF(OR(K92="Yes",Summary!$G$77="EP"),$AI92*M92,AB92)</f>
        <v>73306.090623429336</v>
      </c>
      <c r="AL92" s="38">
        <f>IF(OR(L92="Yes",Summary!$G$77="EP"),$AI92*N92,AC92)</f>
        <v>0</v>
      </c>
      <c r="AM92" s="38">
        <f>IF(OR(M92="Yes",Summary!$G$77="EP"),$AI92*O92,AD92)</f>
        <v>0</v>
      </c>
      <c r="AN92" s="38">
        <f>IF(OR(N92="Yes",Summary!$G$77="EP"),$AI92*P92,AE92)</f>
        <v>19689.182574645118</v>
      </c>
      <c r="AO92" s="38">
        <f>IF(OR(O92="Yes",Summary!$G$77="EP"),$AI92*Q92,AF92)</f>
        <v>17813.030523507605</v>
      </c>
      <c r="AP92" s="38">
        <f>IF(OR(P92="Yes",Summary!$G$77="EP"),$AI92*R92,AG92)</f>
        <v>19064.62149353146</v>
      </c>
      <c r="AQ92" s="156">
        <f>IF(OR(Q92="Yes",Summary!$G$77="EP"),$AI92*S92,AH92)</f>
        <v>18169.384937880248</v>
      </c>
      <c r="AR92" s="158">
        <f t="shared" si="40"/>
        <v>44489.950005115825</v>
      </c>
      <c r="AS92" s="155">
        <f t="shared" si="41"/>
        <v>0</v>
      </c>
      <c r="AT92" s="155">
        <f t="shared" si="42"/>
        <v>0</v>
      </c>
      <c r="AU92" s="155">
        <f t="shared" si="43"/>
        <v>2266.0937981544921</v>
      </c>
      <c r="AV92" s="155">
        <f t="shared" si="44"/>
        <v>4330.8041437134043</v>
      </c>
      <c r="AW92" s="155">
        <f t="shared" si="45"/>
        <v>16011.271935442563</v>
      </c>
      <c r="AX92" s="159">
        <f t="shared" si="46"/>
        <v>6390.9197811749027</v>
      </c>
      <c r="AZ92" s="40">
        <f t="shared" si="47"/>
        <v>101603.25584263427</v>
      </c>
      <c r="BA92" s="173">
        <f t="shared" si="48"/>
        <v>114664.41503357815</v>
      </c>
      <c r="BB92" s="41">
        <f t="shared" si="49"/>
        <v>118469.91348303683</v>
      </c>
      <c r="BC92" s="173">
        <f t="shared" si="50"/>
        <v>157513.46059716103</v>
      </c>
      <c r="BD92" s="41">
        <f t="shared" si="51"/>
        <v>142504.24418806087</v>
      </c>
      <c r="BE92" s="173">
        <f t="shared" si="52"/>
        <v>152516.97194825159</v>
      </c>
      <c r="BF92" s="42">
        <f t="shared" si="53"/>
        <v>145355.07950304207</v>
      </c>
    </row>
    <row r="93" spans="2:58" x14ac:dyDescent="0.25">
      <c r="B93" s="24">
        <v>85</v>
      </c>
      <c r="C93" s="10">
        <f>Cash!B99</f>
        <v>20200207</v>
      </c>
      <c r="D93" s="24">
        <f>Cash!F99</f>
        <v>1.6476</v>
      </c>
      <c r="E93" s="27">
        <f>Balanced!F99</f>
        <v>2.9192</v>
      </c>
      <c r="F93" s="27">
        <f>Growth!F99</f>
        <v>3.6635</v>
      </c>
      <c r="G93" s="27">
        <f>'High Growth 1'!F99</f>
        <v>8.7201000000000004</v>
      </c>
      <c r="H93" s="27">
        <f>'High Growth 2'!F99</f>
        <v>4.1148999999999996</v>
      </c>
      <c r="I93" s="27">
        <f>'High Growth 3'!F99</f>
        <v>1.1793</v>
      </c>
      <c r="J93" s="43">
        <f>'High Growth 4'!F99</f>
        <v>2.8174999999999999</v>
      </c>
      <c r="K93" s="10" t="str">
        <f>Growth!P99</f>
        <v>No</v>
      </c>
      <c r="L93" s="152"/>
      <c r="M93" s="147">
        <f>Summary!$G$56</f>
        <v>0.5</v>
      </c>
      <c r="N93" s="146">
        <f>Summary!$G$57</f>
        <v>0</v>
      </c>
      <c r="O93" s="146">
        <f>Summary!$G$58</f>
        <v>0</v>
      </c>
      <c r="P93" s="146">
        <f>Summary!$G$59</f>
        <v>0.125</v>
      </c>
      <c r="Q93" s="146">
        <f>Summary!$G$60</f>
        <v>0.125</v>
      </c>
      <c r="R93" s="146">
        <f>Summary!$G$61</f>
        <v>0.125</v>
      </c>
      <c r="S93" s="146">
        <f>Summary!$G$62</f>
        <v>0.125</v>
      </c>
      <c r="T93" s="150">
        <f t="shared" si="54"/>
        <v>1</v>
      </c>
      <c r="U93" s="158">
        <f t="shared" si="32"/>
        <v>44489.950005115817</v>
      </c>
      <c r="V93" s="155">
        <f t="shared" si="33"/>
        <v>0</v>
      </c>
      <c r="W93" s="155">
        <f t="shared" si="34"/>
        <v>0</v>
      </c>
      <c r="X93" s="155">
        <f t="shared" si="35"/>
        <v>2266.0937981544921</v>
      </c>
      <c r="Y93" s="155">
        <f t="shared" si="36"/>
        <v>4330.8041437134043</v>
      </c>
      <c r="Z93" s="155">
        <f t="shared" si="37"/>
        <v>16011.271935442561</v>
      </c>
      <c r="AA93" s="159">
        <f t="shared" si="38"/>
        <v>6390.9197811749036</v>
      </c>
      <c r="AB93" s="38">
        <f t="shared" si="55"/>
        <v>73301.641628428813</v>
      </c>
      <c r="AC93" s="35">
        <f t="shared" si="56"/>
        <v>0</v>
      </c>
      <c r="AD93" s="35">
        <f t="shared" si="57"/>
        <v>0</v>
      </c>
      <c r="AE93" s="35">
        <f t="shared" si="58"/>
        <v>19760.564529286989</v>
      </c>
      <c r="AF93" s="35">
        <f t="shared" si="59"/>
        <v>17820.825970966285</v>
      </c>
      <c r="AG93" s="35">
        <f t="shared" si="60"/>
        <v>18882.092993467413</v>
      </c>
      <c r="AH93" s="163">
        <f t="shared" si="61"/>
        <v>18006.416483460289</v>
      </c>
      <c r="AI93" s="144">
        <f t="shared" si="39"/>
        <v>147771.54160560979</v>
      </c>
      <c r="AJ93" s="144" t="e">
        <f t="shared" si="62"/>
        <v>#N/A</v>
      </c>
      <c r="AK93" s="35">
        <f>IF(OR(K93="Yes",Summary!$G$77="EP"),$AI93*M93,AB93)</f>
        <v>73301.641628428813</v>
      </c>
      <c r="AL93" s="38">
        <f>IF(OR(L93="Yes",Summary!$G$77="EP"),$AI93*N93,AC93)</f>
        <v>0</v>
      </c>
      <c r="AM93" s="38">
        <f>IF(OR(M93="Yes",Summary!$G$77="EP"),$AI93*O93,AD93)</f>
        <v>0</v>
      </c>
      <c r="AN93" s="38">
        <f>IF(OR(N93="Yes",Summary!$G$77="EP"),$AI93*P93,AE93)</f>
        <v>19760.564529286989</v>
      </c>
      <c r="AO93" s="38">
        <f>IF(OR(O93="Yes",Summary!$G$77="EP"),$AI93*Q93,AF93)</f>
        <v>17820.825970966285</v>
      </c>
      <c r="AP93" s="38">
        <f>IF(OR(P93="Yes",Summary!$G$77="EP"),$AI93*R93,AG93)</f>
        <v>18882.092993467413</v>
      </c>
      <c r="AQ93" s="156">
        <f>IF(OR(Q93="Yes",Summary!$G$77="EP"),$AI93*S93,AH93)</f>
        <v>18006.416483460289</v>
      </c>
      <c r="AR93" s="158">
        <f t="shared" si="40"/>
        <v>44489.950005115817</v>
      </c>
      <c r="AS93" s="155">
        <f t="shared" si="41"/>
        <v>0</v>
      </c>
      <c r="AT93" s="155">
        <f t="shared" si="42"/>
        <v>0</v>
      </c>
      <c r="AU93" s="155">
        <f t="shared" si="43"/>
        <v>2266.0937981544921</v>
      </c>
      <c r="AV93" s="155">
        <f t="shared" si="44"/>
        <v>4330.8041437134043</v>
      </c>
      <c r="AW93" s="155">
        <f t="shared" si="45"/>
        <v>16011.271935442561</v>
      </c>
      <c r="AX93" s="159">
        <f t="shared" si="46"/>
        <v>6390.9197811749027</v>
      </c>
      <c r="AZ93" s="40">
        <f t="shared" si="47"/>
        <v>101597.08947400875</v>
      </c>
      <c r="BA93" s="173">
        <f t="shared" si="48"/>
        <v>114644.77869850371</v>
      </c>
      <c r="BB93" s="41">
        <f t="shared" si="49"/>
        <v>118709.69832474644</v>
      </c>
      <c r="BC93" s="173">
        <f t="shared" si="50"/>
        <v>158084.516234296</v>
      </c>
      <c r="BD93" s="41">
        <f t="shared" si="51"/>
        <v>142566.60776773031</v>
      </c>
      <c r="BE93" s="173">
        <f t="shared" si="52"/>
        <v>151056.74394773922</v>
      </c>
      <c r="BF93" s="42">
        <f t="shared" si="53"/>
        <v>144051.33186768237</v>
      </c>
    </row>
    <row r="94" spans="2:58" x14ac:dyDescent="0.25">
      <c r="B94" s="24">
        <v>86</v>
      </c>
      <c r="C94" s="10">
        <f>Cash!B100</f>
        <v>20200206</v>
      </c>
      <c r="D94" s="24">
        <f>Cash!F100</f>
        <v>1.6476</v>
      </c>
      <c r="E94" s="27">
        <f>Balanced!F100</f>
        <v>2.9224000000000001</v>
      </c>
      <c r="F94" s="27">
        <f>Growth!F100</f>
        <v>3.6787999999999998</v>
      </c>
      <c r="G94" s="27">
        <f>'High Growth 1'!F100</f>
        <v>8.7459000000000007</v>
      </c>
      <c r="H94" s="27">
        <f>'High Growth 2'!F100</f>
        <v>4.1393000000000004</v>
      </c>
      <c r="I94" s="27">
        <f>'High Growth 3'!F100</f>
        <v>1.1701999999999999</v>
      </c>
      <c r="J94" s="43">
        <f>'High Growth 4'!F100</f>
        <v>2.8098000000000001</v>
      </c>
      <c r="K94" s="10" t="str">
        <f>Growth!P100</f>
        <v>No</v>
      </c>
      <c r="L94" s="152"/>
      <c r="M94" s="147">
        <f>Summary!$G$56</f>
        <v>0.5</v>
      </c>
      <c r="N94" s="146">
        <f>Summary!$G$57</f>
        <v>0</v>
      </c>
      <c r="O94" s="146">
        <f>Summary!$G$58</f>
        <v>0</v>
      </c>
      <c r="P94" s="146">
        <f>Summary!$G$59</f>
        <v>0.125</v>
      </c>
      <c r="Q94" s="146">
        <f>Summary!$G$60</f>
        <v>0.125</v>
      </c>
      <c r="R94" s="146">
        <f>Summary!$G$61</f>
        <v>0.125</v>
      </c>
      <c r="S94" s="146">
        <f>Summary!$G$62</f>
        <v>0.125</v>
      </c>
      <c r="T94" s="150">
        <f t="shared" si="54"/>
        <v>1</v>
      </c>
      <c r="U94" s="158">
        <f t="shared" si="32"/>
        <v>44489.950005115817</v>
      </c>
      <c r="V94" s="155">
        <f t="shared" si="33"/>
        <v>0</v>
      </c>
      <c r="W94" s="155">
        <f t="shared" si="34"/>
        <v>0</v>
      </c>
      <c r="X94" s="155">
        <f t="shared" si="35"/>
        <v>2266.0937981544921</v>
      </c>
      <c r="Y94" s="155">
        <f t="shared" si="36"/>
        <v>4330.8041437134043</v>
      </c>
      <c r="Z94" s="155">
        <f t="shared" si="37"/>
        <v>16011.271935442561</v>
      </c>
      <c r="AA94" s="159">
        <f t="shared" si="38"/>
        <v>6390.9197811749045</v>
      </c>
      <c r="AB94" s="38">
        <f t="shared" si="55"/>
        <v>73301.641628428813</v>
      </c>
      <c r="AC94" s="35">
        <f t="shared" si="56"/>
        <v>0</v>
      </c>
      <c r="AD94" s="35">
        <f t="shared" si="57"/>
        <v>0</v>
      </c>
      <c r="AE94" s="35">
        <f t="shared" si="58"/>
        <v>19819.029749279372</v>
      </c>
      <c r="AF94" s="35">
        <f t="shared" si="59"/>
        <v>17926.497592072898</v>
      </c>
      <c r="AG94" s="35">
        <f t="shared" si="60"/>
        <v>18736.390418854884</v>
      </c>
      <c r="AH94" s="163">
        <f t="shared" si="61"/>
        <v>17957.206401145246</v>
      </c>
      <c r="AI94" s="144">
        <f t="shared" si="39"/>
        <v>147740.76578978123</v>
      </c>
      <c r="AJ94" s="144" t="e">
        <f t="shared" si="62"/>
        <v>#N/A</v>
      </c>
      <c r="AK94" s="35">
        <f>IF(OR(K94="Yes",Summary!$G$77="EP"),$AI94*M94,AB94)</f>
        <v>73301.641628428813</v>
      </c>
      <c r="AL94" s="38">
        <f>IF(OR(L94="Yes",Summary!$G$77="EP"),$AI94*N94,AC94)</f>
        <v>0</v>
      </c>
      <c r="AM94" s="38">
        <f>IF(OR(M94="Yes",Summary!$G$77="EP"),$AI94*O94,AD94)</f>
        <v>0</v>
      </c>
      <c r="AN94" s="38">
        <f>IF(OR(N94="Yes",Summary!$G$77="EP"),$AI94*P94,AE94)</f>
        <v>19819.029749279372</v>
      </c>
      <c r="AO94" s="38">
        <f>IF(OR(O94="Yes",Summary!$G$77="EP"),$AI94*Q94,AF94)</f>
        <v>17926.497592072898</v>
      </c>
      <c r="AP94" s="38">
        <f>IF(OR(P94="Yes",Summary!$G$77="EP"),$AI94*R94,AG94)</f>
        <v>18736.390418854884</v>
      </c>
      <c r="AQ94" s="156">
        <f>IF(OR(Q94="Yes",Summary!$G$77="EP"),$AI94*S94,AH94)</f>
        <v>17957.206401145246</v>
      </c>
      <c r="AR94" s="158">
        <f t="shared" si="40"/>
        <v>44489.950005115817</v>
      </c>
      <c r="AS94" s="155">
        <f t="shared" si="41"/>
        <v>0</v>
      </c>
      <c r="AT94" s="155">
        <f t="shared" si="42"/>
        <v>0</v>
      </c>
      <c r="AU94" s="155">
        <f t="shared" si="43"/>
        <v>2266.0937981544921</v>
      </c>
      <c r="AV94" s="155">
        <f t="shared" si="44"/>
        <v>4330.8041437134043</v>
      </c>
      <c r="AW94" s="155">
        <f t="shared" si="45"/>
        <v>16011.271935442561</v>
      </c>
      <c r="AX94" s="159">
        <f t="shared" si="46"/>
        <v>6390.9197811749036</v>
      </c>
      <c r="AZ94" s="40">
        <f t="shared" si="47"/>
        <v>101597.08947400875</v>
      </c>
      <c r="BA94" s="173">
        <f t="shared" si="48"/>
        <v>114770.45124298001</v>
      </c>
      <c r="BB94" s="41">
        <f t="shared" si="49"/>
        <v>119205.46968665953</v>
      </c>
      <c r="BC94" s="173">
        <f t="shared" si="50"/>
        <v>158552.2379942351</v>
      </c>
      <c r="BD94" s="41">
        <f t="shared" si="51"/>
        <v>143411.98073658321</v>
      </c>
      <c r="BE94" s="173">
        <f t="shared" si="52"/>
        <v>149891.12335083899</v>
      </c>
      <c r="BF94" s="42">
        <f t="shared" si="53"/>
        <v>143657.65120916202</v>
      </c>
    </row>
    <row r="95" spans="2:58" x14ac:dyDescent="0.25">
      <c r="B95" s="24">
        <v>87</v>
      </c>
      <c r="C95" s="10">
        <f>Cash!B101</f>
        <v>20200205</v>
      </c>
      <c r="D95" s="24">
        <f>Cash!F101</f>
        <v>1.6476</v>
      </c>
      <c r="E95" s="27">
        <f>Balanced!F101</f>
        <v>2.9112</v>
      </c>
      <c r="F95" s="27">
        <f>Growth!F101</f>
        <v>3.6455000000000002</v>
      </c>
      <c r="G95" s="27">
        <f>'High Growth 1'!F101</f>
        <v>8.5785</v>
      </c>
      <c r="H95" s="27">
        <f>'High Growth 2'!F101</f>
        <v>4.0937999999999999</v>
      </c>
      <c r="I95" s="27">
        <f>'High Growth 3'!F101</f>
        <v>1.1629</v>
      </c>
      <c r="J95" s="43">
        <f>'High Growth 4'!F101</f>
        <v>2.7885</v>
      </c>
      <c r="K95" s="10" t="str">
        <f>Growth!P101</f>
        <v>No</v>
      </c>
      <c r="L95" s="152"/>
      <c r="M95" s="147">
        <f>Summary!$G$56</f>
        <v>0.5</v>
      </c>
      <c r="N95" s="146">
        <f>Summary!$G$57</f>
        <v>0</v>
      </c>
      <c r="O95" s="146">
        <f>Summary!$G$58</f>
        <v>0</v>
      </c>
      <c r="P95" s="146">
        <f>Summary!$G$59</f>
        <v>0.125</v>
      </c>
      <c r="Q95" s="146">
        <f>Summary!$G$60</f>
        <v>0.125</v>
      </c>
      <c r="R95" s="146">
        <f>Summary!$G$61</f>
        <v>0.125</v>
      </c>
      <c r="S95" s="146">
        <f>Summary!$G$62</f>
        <v>0.125</v>
      </c>
      <c r="T95" s="150">
        <f t="shared" si="54"/>
        <v>1</v>
      </c>
      <c r="U95" s="158">
        <f t="shared" si="32"/>
        <v>44489.950005115817</v>
      </c>
      <c r="V95" s="155">
        <f t="shared" si="33"/>
        <v>0</v>
      </c>
      <c r="W95" s="155">
        <f t="shared" si="34"/>
        <v>0</v>
      </c>
      <c r="X95" s="155">
        <f t="shared" si="35"/>
        <v>2266.0937981544921</v>
      </c>
      <c r="Y95" s="155">
        <f t="shared" si="36"/>
        <v>4330.8041437134043</v>
      </c>
      <c r="Z95" s="155">
        <f t="shared" si="37"/>
        <v>16011.271935442561</v>
      </c>
      <c r="AA95" s="159">
        <f t="shared" si="38"/>
        <v>6390.9197811749054</v>
      </c>
      <c r="AB95" s="38">
        <f t="shared" si="55"/>
        <v>73301.641628428813</v>
      </c>
      <c r="AC95" s="35">
        <f t="shared" si="56"/>
        <v>0</v>
      </c>
      <c r="AD95" s="35">
        <f t="shared" si="57"/>
        <v>0</v>
      </c>
      <c r="AE95" s="35">
        <f t="shared" si="58"/>
        <v>19439.685647468312</v>
      </c>
      <c r="AF95" s="35">
        <f t="shared" si="59"/>
        <v>17729.446003533933</v>
      </c>
      <c r="AG95" s="35">
        <f t="shared" si="60"/>
        <v>18619.508133726154</v>
      </c>
      <c r="AH95" s="163">
        <f t="shared" si="61"/>
        <v>17821.079809806222</v>
      </c>
      <c r="AI95" s="144">
        <f t="shared" si="39"/>
        <v>146911.36122296343</v>
      </c>
      <c r="AJ95" s="144" t="e">
        <f t="shared" si="62"/>
        <v>#N/A</v>
      </c>
      <c r="AK95" s="35">
        <f>IF(OR(K95="Yes",Summary!$G$77="EP"),$AI95*M95,AB95)</f>
        <v>73301.641628428813</v>
      </c>
      <c r="AL95" s="38">
        <f>IF(OR(L95="Yes",Summary!$G$77="EP"),$AI95*N95,AC95)</f>
        <v>0</v>
      </c>
      <c r="AM95" s="38">
        <f>IF(OR(M95="Yes",Summary!$G$77="EP"),$AI95*O95,AD95)</f>
        <v>0</v>
      </c>
      <c r="AN95" s="38">
        <f>IF(OR(N95="Yes",Summary!$G$77="EP"),$AI95*P95,AE95)</f>
        <v>19439.685647468312</v>
      </c>
      <c r="AO95" s="38">
        <f>IF(OR(O95="Yes",Summary!$G$77="EP"),$AI95*Q95,AF95)</f>
        <v>17729.446003533933</v>
      </c>
      <c r="AP95" s="38">
        <f>IF(OR(P95="Yes",Summary!$G$77="EP"),$AI95*R95,AG95)</f>
        <v>18619.508133726154</v>
      </c>
      <c r="AQ95" s="156">
        <f>IF(OR(Q95="Yes",Summary!$G$77="EP"),$AI95*S95,AH95)</f>
        <v>17821.079809806222</v>
      </c>
      <c r="AR95" s="158">
        <f t="shared" si="40"/>
        <v>44489.950005115817</v>
      </c>
      <c r="AS95" s="155">
        <f t="shared" si="41"/>
        <v>0</v>
      </c>
      <c r="AT95" s="155">
        <f t="shared" si="42"/>
        <v>0</v>
      </c>
      <c r="AU95" s="155">
        <f t="shared" si="43"/>
        <v>2266.0937981544921</v>
      </c>
      <c r="AV95" s="155">
        <f t="shared" si="44"/>
        <v>4330.8041437134043</v>
      </c>
      <c r="AW95" s="155">
        <f t="shared" si="45"/>
        <v>16011.271935442561</v>
      </c>
      <c r="AX95" s="159">
        <f t="shared" si="46"/>
        <v>6390.9197811749045</v>
      </c>
      <c r="AZ95" s="40">
        <f t="shared" si="47"/>
        <v>101597.08947400875</v>
      </c>
      <c r="BA95" s="173">
        <f t="shared" si="48"/>
        <v>114330.59733731297</v>
      </c>
      <c r="BB95" s="41">
        <f t="shared" si="49"/>
        <v>118126.43789896634</v>
      </c>
      <c r="BC95" s="173">
        <f t="shared" si="50"/>
        <v>155517.48517974658</v>
      </c>
      <c r="BD95" s="41">
        <f t="shared" si="51"/>
        <v>141835.56802827149</v>
      </c>
      <c r="BE95" s="173">
        <f t="shared" si="52"/>
        <v>148956.06506980915</v>
      </c>
      <c r="BF95" s="42">
        <f t="shared" si="53"/>
        <v>142568.63847844981</v>
      </c>
    </row>
    <row r="96" spans="2:58" x14ac:dyDescent="0.25">
      <c r="B96" s="24">
        <v>88</v>
      </c>
      <c r="C96" s="10">
        <f>Cash!B102</f>
        <v>20200204</v>
      </c>
      <c r="D96" s="24">
        <f>Cash!F102</f>
        <v>1.6476</v>
      </c>
      <c r="E96" s="27">
        <f>Balanced!F102</f>
        <v>2.9011</v>
      </c>
      <c r="F96" s="27">
        <f>Growth!F102</f>
        <v>3.6280000000000001</v>
      </c>
      <c r="G96" s="27">
        <f>'High Growth 1'!F102</f>
        <v>8.5037000000000003</v>
      </c>
      <c r="H96" s="27">
        <f>'High Growth 2'!F102</f>
        <v>4.0736999999999997</v>
      </c>
      <c r="I96" s="27">
        <f>'High Growth 3'!F102</f>
        <v>1.1633</v>
      </c>
      <c r="J96" s="43">
        <f>'High Growth 4'!F102</f>
        <v>2.8555999999999999</v>
      </c>
      <c r="K96" s="10" t="str">
        <f>Growth!P102</f>
        <v>No</v>
      </c>
      <c r="L96" s="152"/>
      <c r="M96" s="147">
        <f>Summary!$G$56</f>
        <v>0.5</v>
      </c>
      <c r="N96" s="146">
        <f>Summary!$G$57</f>
        <v>0</v>
      </c>
      <c r="O96" s="146">
        <f>Summary!$G$58</f>
        <v>0</v>
      </c>
      <c r="P96" s="146">
        <f>Summary!$G$59</f>
        <v>0.125</v>
      </c>
      <c r="Q96" s="146">
        <f>Summary!$G$60</f>
        <v>0.125</v>
      </c>
      <c r="R96" s="146">
        <f>Summary!$G$61</f>
        <v>0.125</v>
      </c>
      <c r="S96" s="146">
        <f>Summary!$G$62</f>
        <v>0.125</v>
      </c>
      <c r="T96" s="150">
        <f t="shared" si="54"/>
        <v>1</v>
      </c>
      <c r="U96" s="158">
        <f t="shared" si="32"/>
        <v>44489.950005115817</v>
      </c>
      <c r="V96" s="155">
        <f t="shared" si="33"/>
        <v>0</v>
      </c>
      <c r="W96" s="155">
        <f t="shared" si="34"/>
        <v>0</v>
      </c>
      <c r="X96" s="155">
        <f t="shared" si="35"/>
        <v>2266.0937981544921</v>
      </c>
      <c r="Y96" s="155">
        <f t="shared" si="36"/>
        <v>4330.8041437134043</v>
      </c>
      <c r="Z96" s="155">
        <f t="shared" si="37"/>
        <v>16011.271935442559</v>
      </c>
      <c r="AA96" s="159">
        <f t="shared" si="38"/>
        <v>6390.9197811749054</v>
      </c>
      <c r="AB96" s="38">
        <f t="shared" si="55"/>
        <v>73301.641628428813</v>
      </c>
      <c r="AC96" s="35">
        <f t="shared" si="56"/>
        <v>0</v>
      </c>
      <c r="AD96" s="35">
        <f t="shared" si="57"/>
        <v>0</v>
      </c>
      <c r="AE96" s="35">
        <f t="shared" si="58"/>
        <v>19270.181831366353</v>
      </c>
      <c r="AF96" s="35">
        <f t="shared" si="59"/>
        <v>17642.396840245292</v>
      </c>
      <c r="AG96" s="35">
        <f t="shared" si="60"/>
        <v>18625.912642500331</v>
      </c>
      <c r="AH96" s="163">
        <f t="shared" si="61"/>
        <v>18249.910527123058</v>
      </c>
      <c r="AI96" s="144">
        <f t="shared" si="39"/>
        <v>147090.04346966385</v>
      </c>
      <c r="AJ96" s="144" t="e">
        <f t="shared" si="62"/>
        <v>#N/A</v>
      </c>
      <c r="AK96" s="35">
        <f>IF(OR(K96="Yes",Summary!$G$77="EP"),$AI96*M96,AB96)</f>
        <v>73301.641628428813</v>
      </c>
      <c r="AL96" s="38">
        <f>IF(OR(L96="Yes",Summary!$G$77="EP"),$AI96*N96,AC96)</f>
        <v>0</v>
      </c>
      <c r="AM96" s="38">
        <f>IF(OR(M96="Yes",Summary!$G$77="EP"),$AI96*O96,AD96)</f>
        <v>0</v>
      </c>
      <c r="AN96" s="38">
        <f>IF(OR(N96="Yes",Summary!$G$77="EP"),$AI96*P96,AE96)</f>
        <v>19270.181831366353</v>
      </c>
      <c r="AO96" s="38">
        <f>IF(OR(O96="Yes",Summary!$G$77="EP"),$AI96*Q96,AF96)</f>
        <v>17642.396840245292</v>
      </c>
      <c r="AP96" s="38">
        <f>IF(OR(P96="Yes",Summary!$G$77="EP"),$AI96*R96,AG96)</f>
        <v>18625.912642500331</v>
      </c>
      <c r="AQ96" s="156">
        <f>IF(OR(Q96="Yes",Summary!$G$77="EP"),$AI96*S96,AH96)</f>
        <v>18249.910527123058</v>
      </c>
      <c r="AR96" s="158">
        <f t="shared" si="40"/>
        <v>44489.950005115817</v>
      </c>
      <c r="AS96" s="155">
        <f t="shared" si="41"/>
        <v>0</v>
      </c>
      <c r="AT96" s="155">
        <f t="shared" si="42"/>
        <v>0</v>
      </c>
      <c r="AU96" s="155">
        <f t="shared" si="43"/>
        <v>2266.0937981544921</v>
      </c>
      <c r="AV96" s="155">
        <f t="shared" si="44"/>
        <v>4330.8041437134043</v>
      </c>
      <c r="AW96" s="155">
        <f t="shared" si="45"/>
        <v>16011.271935442561</v>
      </c>
      <c r="AX96" s="159">
        <f t="shared" si="46"/>
        <v>6390.9197811749054</v>
      </c>
      <c r="AZ96" s="40">
        <f t="shared" si="47"/>
        <v>101597.08947400875</v>
      </c>
      <c r="BA96" s="173">
        <f t="shared" si="48"/>
        <v>113933.94336880965</v>
      </c>
      <c r="BB96" s="41">
        <f t="shared" si="49"/>
        <v>117559.37915168011</v>
      </c>
      <c r="BC96" s="173">
        <f t="shared" si="50"/>
        <v>154161.45465093094</v>
      </c>
      <c r="BD96" s="41">
        <f t="shared" si="51"/>
        <v>141139.17472196236</v>
      </c>
      <c r="BE96" s="173">
        <f t="shared" si="52"/>
        <v>149007.30114000256</v>
      </c>
      <c r="BF96" s="42">
        <f t="shared" si="53"/>
        <v>145999.2842169845</v>
      </c>
    </row>
    <row r="97" spans="2:58" x14ac:dyDescent="0.25">
      <c r="B97" s="24">
        <v>89</v>
      </c>
      <c r="C97" s="10">
        <f>Cash!B103</f>
        <v>20200203</v>
      </c>
      <c r="D97" s="24">
        <f>Cash!F103</f>
        <v>1.6476</v>
      </c>
      <c r="E97" s="27">
        <f>Balanced!F103</f>
        <v>2.8893</v>
      </c>
      <c r="F97" s="27">
        <f>Growth!F103</f>
        <v>3.6166999999999998</v>
      </c>
      <c r="G97" s="27">
        <f>'High Growth 1'!F103</f>
        <v>8.4393999999999991</v>
      </c>
      <c r="H97" s="27">
        <f>'High Growth 2'!F103</f>
        <v>4.0308000000000002</v>
      </c>
      <c r="I97" s="27">
        <f>'High Growth 3'!F103</f>
        <v>1.1499999999999999</v>
      </c>
      <c r="J97" s="43">
        <f>'High Growth 4'!F103</f>
        <v>2.7804000000000002</v>
      </c>
      <c r="K97" s="10" t="str">
        <f>Growth!P103</f>
        <v>No</v>
      </c>
      <c r="L97" s="152"/>
      <c r="M97" s="147">
        <f>Summary!$G$56</f>
        <v>0.5</v>
      </c>
      <c r="N97" s="146">
        <f>Summary!$G$57</f>
        <v>0</v>
      </c>
      <c r="O97" s="146">
        <f>Summary!$G$58</f>
        <v>0</v>
      </c>
      <c r="P97" s="146">
        <f>Summary!$G$59</f>
        <v>0.125</v>
      </c>
      <c r="Q97" s="146">
        <f>Summary!$G$60</f>
        <v>0.125</v>
      </c>
      <c r="R97" s="146">
        <f>Summary!$G$61</f>
        <v>0.125</v>
      </c>
      <c r="S97" s="146">
        <f>Summary!$G$62</f>
        <v>0.125</v>
      </c>
      <c r="T97" s="150">
        <f t="shared" si="54"/>
        <v>1</v>
      </c>
      <c r="U97" s="158">
        <f t="shared" si="32"/>
        <v>44489.95000511581</v>
      </c>
      <c r="V97" s="155">
        <f t="shared" si="33"/>
        <v>0</v>
      </c>
      <c r="W97" s="155">
        <f t="shared" si="34"/>
        <v>0</v>
      </c>
      <c r="X97" s="155">
        <f t="shared" si="35"/>
        <v>2266.0937981544921</v>
      </c>
      <c r="Y97" s="155">
        <f t="shared" si="36"/>
        <v>4330.8041437134043</v>
      </c>
      <c r="Z97" s="155">
        <f t="shared" si="37"/>
        <v>16011.271935442561</v>
      </c>
      <c r="AA97" s="159">
        <f t="shared" si="38"/>
        <v>6390.9197811749054</v>
      </c>
      <c r="AB97" s="38">
        <f t="shared" si="55"/>
        <v>73301.641628428813</v>
      </c>
      <c r="AC97" s="35">
        <f t="shared" si="56"/>
        <v>0</v>
      </c>
      <c r="AD97" s="35">
        <f t="shared" si="57"/>
        <v>0</v>
      </c>
      <c r="AE97" s="35">
        <f t="shared" si="58"/>
        <v>19124.472000145019</v>
      </c>
      <c r="AF97" s="35">
        <f t="shared" si="59"/>
        <v>17456.60534247999</v>
      </c>
      <c r="AG97" s="35">
        <f t="shared" si="60"/>
        <v>18412.962725758942</v>
      </c>
      <c r="AH97" s="163">
        <f t="shared" si="61"/>
        <v>17769.313359578708</v>
      </c>
      <c r="AI97" s="144">
        <f t="shared" si="39"/>
        <v>146064.99505639146</v>
      </c>
      <c r="AJ97" s="144" t="e">
        <f t="shared" si="62"/>
        <v>#N/A</v>
      </c>
      <c r="AK97" s="35">
        <f>IF(OR(K97="Yes",Summary!$G$77="EP"),$AI97*M97,AB97)</f>
        <v>73301.641628428813</v>
      </c>
      <c r="AL97" s="38">
        <f>IF(OR(L97="Yes",Summary!$G$77="EP"),$AI97*N97,AC97)</f>
        <v>0</v>
      </c>
      <c r="AM97" s="38">
        <f>IF(OR(M97="Yes",Summary!$G$77="EP"),$AI97*O97,AD97)</f>
        <v>0</v>
      </c>
      <c r="AN97" s="38">
        <f>IF(OR(N97="Yes",Summary!$G$77="EP"),$AI97*P97,AE97)</f>
        <v>19124.472000145019</v>
      </c>
      <c r="AO97" s="38">
        <f>IF(OR(O97="Yes",Summary!$G$77="EP"),$AI97*Q97,AF97)</f>
        <v>17456.60534247999</v>
      </c>
      <c r="AP97" s="38">
        <f>IF(OR(P97="Yes",Summary!$G$77="EP"),$AI97*R97,AG97)</f>
        <v>18412.962725758942</v>
      </c>
      <c r="AQ97" s="156">
        <f>IF(OR(Q97="Yes",Summary!$G$77="EP"),$AI97*S97,AH97)</f>
        <v>17769.313359578708</v>
      </c>
      <c r="AR97" s="158">
        <f t="shared" si="40"/>
        <v>44489.950005115817</v>
      </c>
      <c r="AS97" s="155">
        <f t="shared" si="41"/>
        <v>0</v>
      </c>
      <c r="AT97" s="155">
        <f t="shared" si="42"/>
        <v>0</v>
      </c>
      <c r="AU97" s="155">
        <f t="shared" si="43"/>
        <v>2266.0937981544921</v>
      </c>
      <c r="AV97" s="155">
        <f t="shared" si="44"/>
        <v>4330.8041437134043</v>
      </c>
      <c r="AW97" s="155">
        <f t="shared" si="45"/>
        <v>16011.271935442559</v>
      </c>
      <c r="AX97" s="159">
        <f t="shared" si="46"/>
        <v>6390.9197811749054</v>
      </c>
      <c r="AZ97" s="40">
        <f t="shared" si="47"/>
        <v>101597.08947400875</v>
      </c>
      <c r="BA97" s="173">
        <f t="shared" si="48"/>
        <v>113470.52586105329</v>
      </c>
      <c r="BB97" s="41">
        <f t="shared" si="49"/>
        <v>117193.22121771815</v>
      </c>
      <c r="BC97" s="173">
        <f t="shared" si="50"/>
        <v>152995.77600116024</v>
      </c>
      <c r="BD97" s="41">
        <f t="shared" si="51"/>
        <v>139652.84273983995</v>
      </c>
      <c r="BE97" s="173">
        <f t="shared" si="52"/>
        <v>147303.70180607148</v>
      </c>
      <c r="BF97" s="42">
        <f t="shared" si="53"/>
        <v>142154.50687662969</v>
      </c>
    </row>
    <row r="98" spans="2:58" x14ac:dyDescent="0.25">
      <c r="B98" s="24">
        <v>90</v>
      </c>
      <c r="C98" s="10">
        <f>Cash!B104</f>
        <v>20200131</v>
      </c>
      <c r="D98" s="24">
        <f>Cash!F104</f>
        <v>1.6475</v>
      </c>
      <c r="E98" s="27">
        <f>Balanced!F104</f>
        <v>2.8980999999999999</v>
      </c>
      <c r="F98" s="27">
        <f>Growth!F104</f>
        <v>3.6669</v>
      </c>
      <c r="G98" s="27">
        <f>'High Growth 1'!F104</f>
        <v>8.6320999999999994</v>
      </c>
      <c r="H98" s="27">
        <f>'High Growth 2'!F104</f>
        <v>4.1151999999999997</v>
      </c>
      <c r="I98" s="27">
        <f>'High Growth 3'!F104</f>
        <v>1.1456</v>
      </c>
      <c r="J98" s="43">
        <f>'High Growth 4'!F104</f>
        <v>2.6993</v>
      </c>
      <c r="K98" s="10" t="str">
        <f>Growth!P104</f>
        <v>No</v>
      </c>
      <c r="L98" s="152"/>
      <c r="M98" s="147">
        <f>Summary!$G$56</f>
        <v>0.5</v>
      </c>
      <c r="N98" s="146">
        <f>Summary!$G$57</f>
        <v>0</v>
      </c>
      <c r="O98" s="146">
        <f>Summary!$G$58</f>
        <v>0</v>
      </c>
      <c r="P98" s="146">
        <f>Summary!$G$59</f>
        <v>0.125</v>
      </c>
      <c r="Q98" s="146">
        <f>Summary!$G$60</f>
        <v>0.125</v>
      </c>
      <c r="R98" s="146">
        <f>Summary!$G$61</f>
        <v>0.125</v>
      </c>
      <c r="S98" s="146">
        <f>Summary!$G$62</f>
        <v>0.125</v>
      </c>
      <c r="T98" s="150">
        <f t="shared" si="54"/>
        <v>1</v>
      </c>
      <c r="U98" s="158">
        <f t="shared" si="32"/>
        <v>44489.95000511581</v>
      </c>
      <c r="V98" s="155">
        <f t="shared" si="33"/>
        <v>0</v>
      </c>
      <c r="W98" s="155">
        <f t="shared" si="34"/>
        <v>0</v>
      </c>
      <c r="X98" s="155">
        <f t="shared" si="35"/>
        <v>2266.0937981544921</v>
      </c>
      <c r="Y98" s="155">
        <f t="shared" si="36"/>
        <v>4330.8041437134043</v>
      </c>
      <c r="Z98" s="155">
        <f t="shared" si="37"/>
        <v>16011.271935442561</v>
      </c>
      <c r="AA98" s="159">
        <f t="shared" si="38"/>
        <v>6390.9197811749063</v>
      </c>
      <c r="AB98" s="38">
        <f t="shared" si="55"/>
        <v>73297.192633428291</v>
      </c>
      <c r="AC98" s="35">
        <f t="shared" si="56"/>
        <v>0</v>
      </c>
      <c r="AD98" s="35">
        <f t="shared" si="57"/>
        <v>0</v>
      </c>
      <c r="AE98" s="35">
        <f t="shared" si="58"/>
        <v>19561.148275049389</v>
      </c>
      <c r="AF98" s="35">
        <f t="shared" si="59"/>
        <v>17822.125212209401</v>
      </c>
      <c r="AG98" s="35">
        <f t="shared" si="60"/>
        <v>18342.513129242998</v>
      </c>
      <c r="AH98" s="163">
        <f t="shared" si="61"/>
        <v>17251.009765325423</v>
      </c>
      <c r="AI98" s="144">
        <f t="shared" si="39"/>
        <v>146273.9890152555</v>
      </c>
      <c r="AJ98" s="144" t="e">
        <f t="shared" si="62"/>
        <v>#N/A</v>
      </c>
      <c r="AK98" s="35">
        <f>IF(OR(K98="Yes",Summary!$G$77="EP"),$AI98*M98,AB98)</f>
        <v>73297.192633428291</v>
      </c>
      <c r="AL98" s="38">
        <f>IF(OR(L98="Yes",Summary!$G$77="EP"),$AI98*N98,AC98)</f>
        <v>0</v>
      </c>
      <c r="AM98" s="38">
        <f>IF(OR(M98="Yes",Summary!$G$77="EP"),$AI98*O98,AD98)</f>
        <v>0</v>
      </c>
      <c r="AN98" s="38">
        <f>IF(OR(N98="Yes",Summary!$G$77="EP"),$AI98*P98,AE98)</f>
        <v>19561.148275049389</v>
      </c>
      <c r="AO98" s="38">
        <f>IF(OR(O98="Yes",Summary!$G$77="EP"),$AI98*Q98,AF98)</f>
        <v>17822.125212209401</v>
      </c>
      <c r="AP98" s="38">
        <f>IF(OR(P98="Yes",Summary!$G$77="EP"),$AI98*R98,AG98)</f>
        <v>18342.513129242998</v>
      </c>
      <c r="AQ98" s="156">
        <f>IF(OR(Q98="Yes",Summary!$G$77="EP"),$AI98*S98,AH98)</f>
        <v>17251.009765325423</v>
      </c>
      <c r="AR98" s="158">
        <f t="shared" si="40"/>
        <v>44489.95000511581</v>
      </c>
      <c r="AS98" s="155">
        <f t="shared" si="41"/>
        <v>0</v>
      </c>
      <c r="AT98" s="155">
        <f t="shared" si="42"/>
        <v>0</v>
      </c>
      <c r="AU98" s="155">
        <f t="shared" si="43"/>
        <v>2266.0937981544921</v>
      </c>
      <c r="AV98" s="155">
        <f t="shared" si="44"/>
        <v>4330.8041437134043</v>
      </c>
      <c r="AW98" s="155">
        <f t="shared" si="45"/>
        <v>16011.271935442561</v>
      </c>
      <c r="AX98" s="159">
        <f t="shared" si="46"/>
        <v>6390.9197811749054</v>
      </c>
      <c r="AZ98" s="40">
        <f t="shared" si="47"/>
        <v>101590.92310538323</v>
      </c>
      <c r="BA98" s="173">
        <f t="shared" si="48"/>
        <v>113816.1253583631</v>
      </c>
      <c r="BB98" s="41">
        <f t="shared" si="49"/>
        <v>118819.8697385049</v>
      </c>
      <c r="BC98" s="173">
        <f t="shared" si="50"/>
        <v>156489.18620039523</v>
      </c>
      <c r="BD98" s="41">
        <f t="shared" si="51"/>
        <v>142577.00169767524</v>
      </c>
      <c r="BE98" s="173">
        <f t="shared" si="52"/>
        <v>146740.1050339439</v>
      </c>
      <c r="BF98" s="42">
        <f t="shared" si="53"/>
        <v>138008.07812260339</v>
      </c>
    </row>
    <row r="99" spans="2:58" x14ac:dyDescent="0.25">
      <c r="B99" s="24">
        <v>91</v>
      </c>
      <c r="C99" s="10">
        <f>Cash!B105</f>
        <v>20200130</v>
      </c>
      <c r="D99" s="24">
        <f>Cash!F105</f>
        <v>1.6474</v>
      </c>
      <c r="E99" s="27">
        <f>Balanced!F105</f>
        <v>2.9083999999999999</v>
      </c>
      <c r="F99" s="27">
        <f>Growth!F105</f>
        <v>3.6637</v>
      </c>
      <c r="G99" s="27">
        <f>'High Growth 1'!F105</f>
        <v>8.6064000000000007</v>
      </c>
      <c r="H99" s="27">
        <f>'High Growth 2'!F105</f>
        <v>4.0936000000000003</v>
      </c>
      <c r="I99" s="27">
        <f>'High Growth 3'!F105</f>
        <v>1.159</v>
      </c>
      <c r="J99" s="43">
        <f>'High Growth 4'!F105</f>
        <v>2.7050999999999998</v>
      </c>
      <c r="K99" s="10" t="str">
        <f>Growth!P105</f>
        <v>No</v>
      </c>
      <c r="L99" s="152"/>
      <c r="M99" s="147">
        <f>Summary!$G$56</f>
        <v>0.5</v>
      </c>
      <c r="N99" s="146">
        <f>Summary!$G$57</f>
        <v>0</v>
      </c>
      <c r="O99" s="146">
        <f>Summary!$G$58</f>
        <v>0</v>
      </c>
      <c r="P99" s="146">
        <f>Summary!$G$59</f>
        <v>0.125</v>
      </c>
      <c r="Q99" s="146">
        <f>Summary!$G$60</f>
        <v>0.125</v>
      </c>
      <c r="R99" s="146">
        <f>Summary!$G$61</f>
        <v>0.125</v>
      </c>
      <c r="S99" s="146">
        <f>Summary!$G$62</f>
        <v>0.125</v>
      </c>
      <c r="T99" s="150">
        <f t="shared" si="54"/>
        <v>1</v>
      </c>
      <c r="U99" s="158">
        <f t="shared" si="32"/>
        <v>44489.95000511581</v>
      </c>
      <c r="V99" s="155">
        <f t="shared" si="33"/>
        <v>0</v>
      </c>
      <c r="W99" s="155">
        <f t="shared" si="34"/>
        <v>0</v>
      </c>
      <c r="X99" s="155">
        <f t="shared" si="35"/>
        <v>2266.0937981544921</v>
      </c>
      <c r="Y99" s="155">
        <f t="shared" si="36"/>
        <v>4330.8041437134043</v>
      </c>
      <c r="Z99" s="155">
        <f t="shared" si="37"/>
        <v>16011.271935442561</v>
      </c>
      <c r="AA99" s="159">
        <f t="shared" si="38"/>
        <v>6390.9197811749063</v>
      </c>
      <c r="AB99" s="38">
        <f t="shared" si="55"/>
        <v>73292.743638427783</v>
      </c>
      <c r="AC99" s="35">
        <f t="shared" si="56"/>
        <v>0</v>
      </c>
      <c r="AD99" s="35">
        <f t="shared" si="57"/>
        <v>0</v>
      </c>
      <c r="AE99" s="35">
        <f t="shared" si="58"/>
        <v>19502.909664436822</v>
      </c>
      <c r="AF99" s="35">
        <f t="shared" si="59"/>
        <v>17728.579842705192</v>
      </c>
      <c r="AG99" s="35">
        <f t="shared" si="60"/>
        <v>18557.064173177929</v>
      </c>
      <c r="AH99" s="163">
        <f t="shared" si="61"/>
        <v>17288.077100056238</v>
      </c>
      <c r="AI99" s="144">
        <f t="shared" si="39"/>
        <v>146369.37441880396</v>
      </c>
      <c r="AJ99" s="144" t="e">
        <f t="shared" si="62"/>
        <v>#N/A</v>
      </c>
      <c r="AK99" s="35">
        <f>IF(OR(K99="Yes",Summary!$G$77="EP"),$AI99*M99,AB99)</f>
        <v>73292.743638427783</v>
      </c>
      <c r="AL99" s="38">
        <f>IF(OR(L99="Yes",Summary!$G$77="EP"),$AI99*N99,AC99)</f>
        <v>0</v>
      </c>
      <c r="AM99" s="38">
        <f>IF(OR(M99="Yes",Summary!$G$77="EP"),$AI99*O99,AD99)</f>
        <v>0</v>
      </c>
      <c r="AN99" s="38">
        <f>IF(OR(N99="Yes",Summary!$G$77="EP"),$AI99*P99,AE99)</f>
        <v>19502.909664436822</v>
      </c>
      <c r="AO99" s="38">
        <f>IF(OR(O99="Yes",Summary!$G$77="EP"),$AI99*Q99,AF99)</f>
        <v>17728.579842705192</v>
      </c>
      <c r="AP99" s="38">
        <f>IF(OR(P99="Yes",Summary!$G$77="EP"),$AI99*R99,AG99)</f>
        <v>18557.064173177929</v>
      </c>
      <c r="AQ99" s="156">
        <f>IF(OR(Q99="Yes",Summary!$G$77="EP"),$AI99*S99,AH99)</f>
        <v>17288.077100056238</v>
      </c>
      <c r="AR99" s="158">
        <f t="shared" si="40"/>
        <v>44489.95000511581</v>
      </c>
      <c r="AS99" s="155">
        <f t="shared" si="41"/>
        <v>0</v>
      </c>
      <c r="AT99" s="155">
        <f t="shared" si="42"/>
        <v>0</v>
      </c>
      <c r="AU99" s="155">
        <f t="shared" si="43"/>
        <v>2266.0937981544921</v>
      </c>
      <c r="AV99" s="155">
        <f t="shared" si="44"/>
        <v>4330.8041437134043</v>
      </c>
      <c r="AW99" s="155">
        <f t="shared" si="45"/>
        <v>16011.271935442561</v>
      </c>
      <c r="AX99" s="159">
        <f t="shared" si="46"/>
        <v>6390.9197811749063</v>
      </c>
      <c r="AZ99" s="40">
        <f t="shared" si="47"/>
        <v>101584.75673675773</v>
      </c>
      <c r="BA99" s="173">
        <f t="shared" si="48"/>
        <v>114220.6338608962</v>
      </c>
      <c r="BB99" s="41">
        <f t="shared" si="49"/>
        <v>118716.17899614399</v>
      </c>
      <c r="BC99" s="173">
        <f t="shared" si="50"/>
        <v>156023.27731549466</v>
      </c>
      <c r="BD99" s="41">
        <f t="shared" si="51"/>
        <v>141828.63874164157</v>
      </c>
      <c r="BE99" s="173">
        <f t="shared" si="52"/>
        <v>148456.51338542334</v>
      </c>
      <c r="BF99" s="42">
        <f t="shared" si="53"/>
        <v>138304.6168004499</v>
      </c>
    </row>
    <row r="100" spans="2:58" x14ac:dyDescent="0.25">
      <c r="B100" s="24">
        <v>92</v>
      </c>
      <c r="C100" s="10">
        <f>Cash!B106</f>
        <v>20200129</v>
      </c>
      <c r="D100" s="24">
        <f>Cash!F106</f>
        <v>1.6474</v>
      </c>
      <c r="E100" s="27">
        <f>Balanced!F106</f>
        <v>2.9121000000000001</v>
      </c>
      <c r="F100" s="27">
        <f>Growth!F106</f>
        <v>3.6724999999999999</v>
      </c>
      <c r="G100" s="27">
        <f>'High Growth 1'!F106</f>
        <v>8.6563999999999997</v>
      </c>
      <c r="H100" s="27">
        <f>'High Growth 2'!F106</f>
        <v>4.1223999999999998</v>
      </c>
      <c r="I100" s="27">
        <f>'High Growth 3'!F106</f>
        <v>1.1555</v>
      </c>
      <c r="J100" s="43">
        <f>'High Growth 4'!F106</f>
        <v>2.6985999999999999</v>
      </c>
      <c r="K100" s="10" t="str">
        <f>Growth!P106</f>
        <v>No</v>
      </c>
      <c r="L100" s="152"/>
      <c r="M100" s="147">
        <f>Summary!$G$56</f>
        <v>0.5</v>
      </c>
      <c r="N100" s="146">
        <f>Summary!$G$57</f>
        <v>0</v>
      </c>
      <c r="O100" s="146">
        <f>Summary!$G$58</f>
        <v>0</v>
      </c>
      <c r="P100" s="146">
        <f>Summary!$G$59</f>
        <v>0.125</v>
      </c>
      <c r="Q100" s="146">
        <f>Summary!$G$60</f>
        <v>0.125</v>
      </c>
      <c r="R100" s="146">
        <f>Summary!$G$61</f>
        <v>0.125</v>
      </c>
      <c r="S100" s="146">
        <f>Summary!$G$62</f>
        <v>0.125</v>
      </c>
      <c r="T100" s="150">
        <f t="shared" si="54"/>
        <v>1</v>
      </c>
      <c r="U100" s="158">
        <f t="shared" si="32"/>
        <v>44489.95000511581</v>
      </c>
      <c r="V100" s="155">
        <f t="shared" si="33"/>
        <v>0</v>
      </c>
      <c r="W100" s="155">
        <f t="shared" si="34"/>
        <v>0</v>
      </c>
      <c r="X100" s="155">
        <f t="shared" si="35"/>
        <v>2266.0937981544921</v>
      </c>
      <c r="Y100" s="155">
        <f t="shared" si="36"/>
        <v>4330.8041437134043</v>
      </c>
      <c r="Z100" s="155">
        <f t="shared" si="37"/>
        <v>16011.271935442563</v>
      </c>
      <c r="AA100" s="159">
        <f t="shared" si="38"/>
        <v>6390.9197811749063</v>
      </c>
      <c r="AB100" s="38">
        <f t="shared" si="55"/>
        <v>73292.743638427783</v>
      </c>
      <c r="AC100" s="35">
        <f t="shared" si="56"/>
        <v>0</v>
      </c>
      <c r="AD100" s="35">
        <f t="shared" si="57"/>
        <v>0</v>
      </c>
      <c r="AE100" s="35">
        <f t="shared" si="58"/>
        <v>19616.214354344545</v>
      </c>
      <c r="AF100" s="35">
        <f t="shared" si="59"/>
        <v>17853.307002044137</v>
      </c>
      <c r="AG100" s="35">
        <f t="shared" si="60"/>
        <v>18501.024721403879</v>
      </c>
      <c r="AH100" s="163">
        <f t="shared" si="61"/>
        <v>17246.536121478603</v>
      </c>
      <c r="AI100" s="144">
        <f t="shared" si="39"/>
        <v>146509.82583769894</v>
      </c>
      <c r="AJ100" s="144" t="e">
        <f t="shared" si="62"/>
        <v>#N/A</v>
      </c>
      <c r="AK100" s="35">
        <f>IF(OR(K100="Yes",Summary!$G$77="EP"),$AI100*M100,AB100)</f>
        <v>73292.743638427783</v>
      </c>
      <c r="AL100" s="38">
        <f>IF(OR(L100="Yes",Summary!$G$77="EP"),$AI100*N100,AC100)</f>
        <v>0</v>
      </c>
      <c r="AM100" s="38">
        <f>IF(OR(M100="Yes",Summary!$G$77="EP"),$AI100*O100,AD100)</f>
        <v>0</v>
      </c>
      <c r="AN100" s="38">
        <f>IF(OR(N100="Yes",Summary!$G$77="EP"),$AI100*P100,AE100)</f>
        <v>19616.214354344545</v>
      </c>
      <c r="AO100" s="38">
        <f>IF(OR(O100="Yes",Summary!$G$77="EP"),$AI100*Q100,AF100)</f>
        <v>17853.307002044137</v>
      </c>
      <c r="AP100" s="38">
        <f>IF(OR(P100="Yes",Summary!$G$77="EP"),$AI100*R100,AG100)</f>
        <v>18501.024721403879</v>
      </c>
      <c r="AQ100" s="156">
        <f>IF(OR(Q100="Yes",Summary!$G$77="EP"),$AI100*S100,AH100)</f>
        <v>17246.536121478603</v>
      </c>
      <c r="AR100" s="158">
        <f t="shared" si="40"/>
        <v>44489.95000511581</v>
      </c>
      <c r="AS100" s="155">
        <f t="shared" si="41"/>
        <v>0</v>
      </c>
      <c r="AT100" s="155">
        <f t="shared" si="42"/>
        <v>0</v>
      </c>
      <c r="AU100" s="155">
        <f t="shared" si="43"/>
        <v>2266.0937981544921</v>
      </c>
      <c r="AV100" s="155">
        <f t="shared" si="44"/>
        <v>4330.8041437134043</v>
      </c>
      <c r="AW100" s="155">
        <f t="shared" si="45"/>
        <v>16011.271935442561</v>
      </c>
      <c r="AX100" s="159">
        <f t="shared" si="46"/>
        <v>6390.9197811749063</v>
      </c>
      <c r="AZ100" s="40">
        <f t="shared" si="47"/>
        <v>101584.75673675773</v>
      </c>
      <c r="BA100" s="173">
        <f t="shared" si="48"/>
        <v>114365.94274044693</v>
      </c>
      <c r="BB100" s="41">
        <f t="shared" si="49"/>
        <v>119001.32853763649</v>
      </c>
      <c r="BC100" s="173">
        <f t="shared" si="50"/>
        <v>156929.71483475645</v>
      </c>
      <c r="BD100" s="41">
        <f t="shared" si="51"/>
        <v>142826.45601635313</v>
      </c>
      <c r="BE100" s="173">
        <f t="shared" si="52"/>
        <v>148008.19777123095</v>
      </c>
      <c r="BF100" s="42">
        <f t="shared" si="53"/>
        <v>137972.28897182882</v>
      </c>
    </row>
    <row r="101" spans="2:58" x14ac:dyDescent="0.25">
      <c r="B101" s="24">
        <v>93</v>
      </c>
      <c r="C101" s="10">
        <f>Cash!B107</f>
        <v>20200128</v>
      </c>
      <c r="D101" s="24">
        <f>Cash!F107</f>
        <v>1.6473</v>
      </c>
      <c r="E101" s="27">
        <f>Balanced!F107</f>
        <v>2.9104000000000001</v>
      </c>
      <c r="F101" s="27">
        <f>Growth!F107</f>
        <v>3.6625000000000001</v>
      </c>
      <c r="G101" s="27">
        <f>'High Growth 1'!F107</f>
        <v>8.5386000000000006</v>
      </c>
      <c r="H101" s="27">
        <f>'High Growth 2'!F107</f>
        <v>4.0679999999999996</v>
      </c>
      <c r="I101" s="27">
        <f>'High Growth 3'!F107</f>
        <v>1.1514</v>
      </c>
      <c r="J101" s="43">
        <f>'High Growth 4'!F107</f>
        <v>2.6856</v>
      </c>
      <c r="K101" s="10" t="str">
        <f>Growth!P107</f>
        <v>No</v>
      </c>
      <c r="L101" s="152"/>
      <c r="M101" s="147">
        <f>Summary!$G$56</f>
        <v>0.5</v>
      </c>
      <c r="N101" s="146">
        <f>Summary!$G$57</f>
        <v>0</v>
      </c>
      <c r="O101" s="146">
        <f>Summary!$G$58</f>
        <v>0</v>
      </c>
      <c r="P101" s="146">
        <f>Summary!$G$59</f>
        <v>0.125</v>
      </c>
      <c r="Q101" s="146">
        <f>Summary!$G$60</f>
        <v>0.125</v>
      </c>
      <c r="R101" s="146">
        <f>Summary!$G$61</f>
        <v>0.125</v>
      </c>
      <c r="S101" s="146">
        <f>Summary!$G$62</f>
        <v>0.125</v>
      </c>
      <c r="T101" s="150">
        <f t="shared" si="54"/>
        <v>1</v>
      </c>
      <c r="U101" s="158">
        <f t="shared" si="32"/>
        <v>44489.95000511581</v>
      </c>
      <c r="V101" s="155">
        <f t="shared" si="33"/>
        <v>0</v>
      </c>
      <c r="W101" s="155">
        <f t="shared" si="34"/>
        <v>0</v>
      </c>
      <c r="X101" s="155">
        <f t="shared" si="35"/>
        <v>2266.0937981544921</v>
      </c>
      <c r="Y101" s="155">
        <f t="shared" si="36"/>
        <v>4330.8041437134043</v>
      </c>
      <c r="Z101" s="155">
        <f t="shared" si="37"/>
        <v>16011.271935442563</v>
      </c>
      <c r="AA101" s="159">
        <f t="shared" si="38"/>
        <v>6390.9197811749063</v>
      </c>
      <c r="AB101" s="38">
        <f t="shared" si="55"/>
        <v>73288.294643427274</v>
      </c>
      <c r="AC101" s="35">
        <f t="shared" si="56"/>
        <v>0</v>
      </c>
      <c r="AD101" s="35">
        <f t="shared" si="57"/>
        <v>0</v>
      </c>
      <c r="AE101" s="35">
        <f t="shared" si="58"/>
        <v>19349.268504921947</v>
      </c>
      <c r="AF101" s="35">
        <f t="shared" si="59"/>
        <v>17617.711256626128</v>
      </c>
      <c r="AG101" s="35">
        <f t="shared" si="60"/>
        <v>18435.378506468565</v>
      </c>
      <c r="AH101" s="163">
        <f t="shared" si="61"/>
        <v>17163.454164323328</v>
      </c>
      <c r="AI101" s="144">
        <f t="shared" si="39"/>
        <v>145854.10707576724</v>
      </c>
      <c r="AJ101" s="144" t="e">
        <f t="shared" si="62"/>
        <v>#N/A</v>
      </c>
      <c r="AK101" s="35">
        <f>IF(OR(K101="Yes",Summary!$G$77="EP"),$AI101*M101,AB101)</f>
        <v>73288.294643427274</v>
      </c>
      <c r="AL101" s="38">
        <f>IF(OR(L101="Yes",Summary!$G$77="EP"),$AI101*N101,AC101)</f>
        <v>0</v>
      </c>
      <c r="AM101" s="38">
        <f>IF(OR(M101="Yes",Summary!$G$77="EP"),$AI101*O101,AD101)</f>
        <v>0</v>
      </c>
      <c r="AN101" s="38">
        <f>IF(OR(N101="Yes",Summary!$G$77="EP"),$AI101*P101,AE101)</f>
        <v>19349.268504921947</v>
      </c>
      <c r="AO101" s="38">
        <f>IF(OR(O101="Yes",Summary!$G$77="EP"),$AI101*Q101,AF101)</f>
        <v>17617.711256626128</v>
      </c>
      <c r="AP101" s="38">
        <f>IF(OR(P101="Yes",Summary!$G$77="EP"),$AI101*R101,AG101)</f>
        <v>18435.378506468565</v>
      </c>
      <c r="AQ101" s="156">
        <f>IF(OR(Q101="Yes",Summary!$G$77="EP"),$AI101*S101,AH101)</f>
        <v>17163.454164323328</v>
      </c>
      <c r="AR101" s="158">
        <f t="shared" si="40"/>
        <v>44489.95000511581</v>
      </c>
      <c r="AS101" s="155">
        <f t="shared" si="41"/>
        <v>0</v>
      </c>
      <c r="AT101" s="155">
        <f t="shared" si="42"/>
        <v>0</v>
      </c>
      <c r="AU101" s="155">
        <f t="shared" si="43"/>
        <v>2266.0937981544921</v>
      </c>
      <c r="AV101" s="155">
        <f t="shared" si="44"/>
        <v>4330.8041437134043</v>
      </c>
      <c r="AW101" s="155">
        <f t="shared" si="45"/>
        <v>16011.271935442563</v>
      </c>
      <c r="AX101" s="159">
        <f t="shared" si="46"/>
        <v>6390.9197811749063</v>
      </c>
      <c r="AZ101" s="40">
        <f t="shared" si="47"/>
        <v>101578.59036813221</v>
      </c>
      <c r="BA101" s="173">
        <f t="shared" si="48"/>
        <v>114299.1792011939</v>
      </c>
      <c r="BB101" s="41">
        <f t="shared" si="49"/>
        <v>118677.29496775866</v>
      </c>
      <c r="BC101" s="173">
        <f t="shared" si="50"/>
        <v>154794.14803937566</v>
      </c>
      <c r="BD101" s="41">
        <f t="shared" si="51"/>
        <v>140941.69005300905</v>
      </c>
      <c r="BE101" s="173">
        <f t="shared" si="52"/>
        <v>147483.02805174844</v>
      </c>
      <c r="BF101" s="42">
        <f t="shared" si="53"/>
        <v>137307.63331458662</v>
      </c>
    </row>
    <row r="102" spans="2:58" x14ac:dyDescent="0.25">
      <c r="B102" s="24">
        <v>94</v>
      </c>
      <c r="C102" s="10">
        <f>Cash!B108</f>
        <v>20200124</v>
      </c>
      <c r="D102" s="24">
        <f>Cash!F108</f>
        <v>1.6472</v>
      </c>
      <c r="E102" s="27">
        <f>Balanced!F108</f>
        <v>2.9237000000000002</v>
      </c>
      <c r="F102" s="27">
        <f>Growth!F108</f>
        <v>3.7134999999999998</v>
      </c>
      <c r="G102" s="27">
        <f>'High Growth 1'!F108</f>
        <v>8.7087000000000003</v>
      </c>
      <c r="H102" s="27">
        <f>'High Growth 2'!F108</f>
        <v>4.1718999999999999</v>
      </c>
      <c r="I102" s="27">
        <f>'High Growth 3'!F108</f>
        <v>1.1597</v>
      </c>
      <c r="J102" s="43">
        <f>'High Growth 4'!F108</f>
        <v>2.6737000000000002</v>
      </c>
      <c r="K102" s="10" t="str">
        <f>Growth!P108</f>
        <v>No</v>
      </c>
      <c r="L102" s="152"/>
      <c r="M102" s="147">
        <f>Summary!$G$56</f>
        <v>0.5</v>
      </c>
      <c r="N102" s="146">
        <f>Summary!$G$57</f>
        <v>0</v>
      </c>
      <c r="O102" s="146">
        <f>Summary!$G$58</f>
        <v>0</v>
      </c>
      <c r="P102" s="146">
        <f>Summary!$G$59</f>
        <v>0.125</v>
      </c>
      <c r="Q102" s="146">
        <f>Summary!$G$60</f>
        <v>0.125</v>
      </c>
      <c r="R102" s="146">
        <f>Summary!$G$61</f>
        <v>0.125</v>
      </c>
      <c r="S102" s="146">
        <f>Summary!$G$62</f>
        <v>0.125</v>
      </c>
      <c r="T102" s="150">
        <f t="shared" si="54"/>
        <v>1</v>
      </c>
      <c r="U102" s="158">
        <f t="shared" si="32"/>
        <v>44489.95000511581</v>
      </c>
      <c r="V102" s="155">
        <f t="shared" si="33"/>
        <v>0</v>
      </c>
      <c r="W102" s="155">
        <f t="shared" si="34"/>
        <v>0</v>
      </c>
      <c r="X102" s="155">
        <f t="shared" si="35"/>
        <v>2266.0937981544921</v>
      </c>
      <c r="Y102" s="155">
        <f t="shared" si="36"/>
        <v>4330.8041437134043</v>
      </c>
      <c r="Z102" s="155">
        <f t="shared" si="37"/>
        <v>16011.271935442561</v>
      </c>
      <c r="AA102" s="159">
        <f t="shared" si="38"/>
        <v>6390.9197811749063</v>
      </c>
      <c r="AB102" s="38">
        <f t="shared" si="55"/>
        <v>73283.845648426766</v>
      </c>
      <c r="AC102" s="35">
        <f t="shared" si="56"/>
        <v>0</v>
      </c>
      <c r="AD102" s="35">
        <f t="shared" si="57"/>
        <v>0</v>
      </c>
      <c r="AE102" s="35">
        <f t="shared" si="58"/>
        <v>19734.731059988026</v>
      </c>
      <c r="AF102" s="35">
        <f t="shared" si="59"/>
        <v>18067.681807157951</v>
      </c>
      <c r="AG102" s="35">
        <f t="shared" si="60"/>
        <v>18568.272063532739</v>
      </c>
      <c r="AH102" s="163">
        <f t="shared" si="61"/>
        <v>17087.402218927349</v>
      </c>
      <c r="AI102" s="144">
        <f t="shared" si="39"/>
        <v>146741.93279803282</v>
      </c>
      <c r="AJ102" s="144" t="e">
        <f t="shared" si="62"/>
        <v>#N/A</v>
      </c>
      <c r="AK102" s="35">
        <f>IF(OR(K102="Yes",Summary!$G$77="EP"),$AI102*M102,AB102)</f>
        <v>73283.845648426766</v>
      </c>
      <c r="AL102" s="38">
        <f>IF(OR(L102="Yes",Summary!$G$77="EP"),$AI102*N102,AC102)</f>
        <v>0</v>
      </c>
      <c r="AM102" s="38">
        <f>IF(OR(M102="Yes",Summary!$G$77="EP"),$AI102*O102,AD102)</f>
        <v>0</v>
      </c>
      <c r="AN102" s="38">
        <f>IF(OR(N102="Yes",Summary!$G$77="EP"),$AI102*P102,AE102)</f>
        <v>19734.731059988026</v>
      </c>
      <c r="AO102" s="38">
        <f>IF(OR(O102="Yes",Summary!$G$77="EP"),$AI102*Q102,AF102)</f>
        <v>18067.681807157951</v>
      </c>
      <c r="AP102" s="38">
        <f>IF(OR(P102="Yes",Summary!$G$77="EP"),$AI102*R102,AG102)</f>
        <v>18568.272063532739</v>
      </c>
      <c r="AQ102" s="156">
        <f>IF(OR(Q102="Yes",Summary!$G$77="EP"),$AI102*S102,AH102)</f>
        <v>17087.402218927349</v>
      </c>
      <c r="AR102" s="158">
        <f t="shared" si="40"/>
        <v>44489.95000511581</v>
      </c>
      <c r="AS102" s="155">
        <f t="shared" si="41"/>
        <v>0</v>
      </c>
      <c r="AT102" s="155">
        <f t="shared" si="42"/>
        <v>0</v>
      </c>
      <c r="AU102" s="155">
        <f t="shared" si="43"/>
        <v>2266.0937981544921</v>
      </c>
      <c r="AV102" s="155">
        <f t="shared" si="44"/>
        <v>4330.8041437134043</v>
      </c>
      <c r="AW102" s="155">
        <f t="shared" si="45"/>
        <v>16011.271935442563</v>
      </c>
      <c r="AX102" s="159">
        <f t="shared" si="46"/>
        <v>6390.9197811749063</v>
      </c>
      <c r="AZ102" s="40">
        <f t="shared" si="47"/>
        <v>101572.42399950669</v>
      </c>
      <c r="BA102" s="173">
        <f t="shared" si="48"/>
        <v>114821.50571417352</v>
      </c>
      <c r="BB102" s="41">
        <f t="shared" si="49"/>
        <v>120329.86617413563</v>
      </c>
      <c r="BC102" s="173">
        <f t="shared" si="50"/>
        <v>157877.84847990429</v>
      </c>
      <c r="BD102" s="41">
        <f t="shared" si="51"/>
        <v>144541.45445726364</v>
      </c>
      <c r="BE102" s="173">
        <f t="shared" si="52"/>
        <v>148546.17650826182</v>
      </c>
      <c r="BF102" s="42">
        <f t="shared" si="53"/>
        <v>136699.21775141879</v>
      </c>
    </row>
    <row r="103" spans="2:58" x14ac:dyDescent="0.25">
      <c r="B103" s="24">
        <v>95</v>
      </c>
      <c r="C103" s="10">
        <f>Cash!B109</f>
        <v>20200123</v>
      </c>
      <c r="D103" s="24">
        <f>Cash!F109</f>
        <v>1.6473</v>
      </c>
      <c r="E103" s="27">
        <f>Balanced!F109</f>
        <v>2.9237000000000002</v>
      </c>
      <c r="F103" s="27">
        <f>Growth!F109</f>
        <v>3.7126999999999999</v>
      </c>
      <c r="G103" s="27">
        <f>'High Growth 1'!F109</f>
        <v>8.7037999999999993</v>
      </c>
      <c r="H103" s="27">
        <f>'High Growth 2'!F109</f>
        <v>4.1779999999999999</v>
      </c>
      <c r="I103" s="27">
        <f>'High Growth 3'!F109</f>
        <v>1.1555</v>
      </c>
      <c r="J103" s="43">
        <f>'High Growth 4'!F109</f>
        <v>2.6844000000000001</v>
      </c>
      <c r="K103" s="10" t="str">
        <f>Growth!P109</f>
        <v>No</v>
      </c>
      <c r="L103" s="152"/>
      <c r="M103" s="147">
        <f>Summary!$G$56</f>
        <v>0.5</v>
      </c>
      <c r="N103" s="146">
        <f>Summary!$G$57</f>
        <v>0</v>
      </c>
      <c r="O103" s="146">
        <f>Summary!$G$58</f>
        <v>0</v>
      </c>
      <c r="P103" s="146">
        <f>Summary!$G$59</f>
        <v>0.125</v>
      </c>
      <c r="Q103" s="146">
        <f>Summary!$G$60</f>
        <v>0.125</v>
      </c>
      <c r="R103" s="146">
        <f>Summary!$G$61</f>
        <v>0.125</v>
      </c>
      <c r="S103" s="146">
        <f>Summary!$G$62</f>
        <v>0.125</v>
      </c>
      <c r="T103" s="150">
        <f t="shared" si="54"/>
        <v>1</v>
      </c>
      <c r="U103" s="158">
        <f t="shared" si="32"/>
        <v>44489.95000511581</v>
      </c>
      <c r="V103" s="155">
        <f t="shared" si="33"/>
        <v>0</v>
      </c>
      <c r="W103" s="155">
        <f t="shared" si="34"/>
        <v>0</v>
      </c>
      <c r="X103" s="155">
        <f t="shared" si="35"/>
        <v>2266.0937981544921</v>
      </c>
      <c r="Y103" s="155">
        <f t="shared" si="36"/>
        <v>4330.8041437134043</v>
      </c>
      <c r="Z103" s="155">
        <f t="shared" si="37"/>
        <v>16011.271935442561</v>
      </c>
      <c r="AA103" s="159">
        <f t="shared" si="38"/>
        <v>6390.9197811749073</v>
      </c>
      <c r="AB103" s="38">
        <f t="shared" si="55"/>
        <v>73288.294643427274</v>
      </c>
      <c r="AC103" s="35">
        <f t="shared" si="56"/>
        <v>0</v>
      </c>
      <c r="AD103" s="35">
        <f t="shared" si="57"/>
        <v>0</v>
      </c>
      <c r="AE103" s="35">
        <f t="shared" si="58"/>
        <v>19723.627200377068</v>
      </c>
      <c r="AF103" s="35">
        <f t="shared" si="59"/>
        <v>18094.099712434603</v>
      </c>
      <c r="AG103" s="35">
        <f t="shared" si="60"/>
        <v>18501.024721403879</v>
      </c>
      <c r="AH103" s="163">
        <f t="shared" si="61"/>
        <v>17155.78506058592</v>
      </c>
      <c r="AI103" s="144">
        <f t="shared" si="39"/>
        <v>146762.83133822875</v>
      </c>
      <c r="AJ103" s="144" t="e">
        <f t="shared" si="62"/>
        <v>#N/A</v>
      </c>
      <c r="AK103" s="35">
        <f>IF(OR(K103="Yes",Summary!$G$77="EP"),$AI103*M103,AB103)</f>
        <v>73288.294643427274</v>
      </c>
      <c r="AL103" s="38">
        <f>IF(OR(L103="Yes",Summary!$G$77="EP"),$AI103*N103,AC103)</f>
        <v>0</v>
      </c>
      <c r="AM103" s="38">
        <f>IF(OR(M103="Yes",Summary!$G$77="EP"),$AI103*O103,AD103)</f>
        <v>0</v>
      </c>
      <c r="AN103" s="38">
        <f>IF(OR(N103="Yes",Summary!$G$77="EP"),$AI103*P103,AE103)</f>
        <v>19723.627200377068</v>
      </c>
      <c r="AO103" s="38">
        <f>IF(OR(O103="Yes",Summary!$G$77="EP"),$AI103*Q103,AF103)</f>
        <v>18094.099712434603</v>
      </c>
      <c r="AP103" s="38">
        <f>IF(OR(P103="Yes",Summary!$G$77="EP"),$AI103*R103,AG103)</f>
        <v>18501.024721403879</v>
      </c>
      <c r="AQ103" s="156">
        <f>IF(OR(Q103="Yes",Summary!$G$77="EP"),$AI103*S103,AH103)</f>
        <v>17155.78506058592</v>
      </c>
      <c r="AR103" s="158">
        <f t="shared" si="40"/>
        <v>44489.95000511581</v>
      </c>
      <c r="AS103" s="155">
        <f t="shared" si="41"/>
        <v>0</v>
      </c>
      <c r="AT103" s="155">
        <f t="shared" si="42"/>
        <v>0</v>
      </c>
      <c r="AU103" s="155">
        <f t="shared" si="43"/>
        <v>2266.0937981544921</v>
      </c>
      <c r="AV103" s="155">
        <f t="shared" si="44"/>
        <v>4330.8041437134043</v>
      </c>
      <c r="AW103" s="155">
        <f t="shared" si="45"/>
        <v>16011.271935442561</v>
      </c>
      <c r="AX103" s="159">
        <f t="shared" si="46"/>
        <v>6390.9197811749063</v>
      </c>
      <c r="AZ103" s="40">
        <f t="shared" si="47"/>
        <v>101578.59036813221</v>
      </c>
      <c r="BA103" s="173">
        <f t="shared" si="48"/>
        <v>114821.50571417352</v>
      </c>
      <c r="BB103" s="41">
        <f t="shared" si="49"/>
        <v>120303.94348854541</v>
      </c>
      <c r="BC103" s="173">
        <f t="shared" si="50"/>
        <v>157789.01760301663</v>
      </c>
      <c r="BD103" s="41">
        <f t="shared" si="51"/>
        <v>144752.79769947685</v>
      </c>
      <c r="BE103" s="173">
        <f t="shared" si="52"/>
        <v>148008.19777123095</v>
      </c>
      <c r="BF103" s="42">
        <f t="shared" si="53"/>
        <v>137246.28048468736</v>
      </c>
    </row>
    <row r="104" spans="2:58" x14ac:dyDescent="0.25">
      <c r="B104" s="24">
        <v>96</v>
      </c>
      <c r="C104" s="10">
        <f>Cash!B110</f>
        <v>20200122</v>
      </c>
      <c r="D104" s="24">
        <f>Cash!F110</f>
        <v>1.6472</v>
      </c>
      <c r="E104" s="27">
        <f>Balanced!F110</f>
        <v>2.9315000000000002</v>
      </c>
      <c r="F104" s="27">
        <f>Growth!F110</f>
        <v>3.7347999999999999</v>
      </c>
      <c r="G104" s="27">
        <f>'High Growth 1'!F110</f>
        <v>8.7652999999999999</v>
      </c>
      <c r="H104" s="27">
        <f>'High Growth 2'!F110</f>
        <v>4.2474999999999996</v>
      </c>
      <c r="I104" s="27">
        <f>'High Growth 3'!F110</f>
        <v>1.1462000000000001</v>
      </c>
      <c r="J104" s="43">
        <f>'High Growth 4'!F110</f>
        <v>2.6983999999999999</v>
      </c>
      <c r="K104" s="10" t="str">
        <f>Growth!P110</f>
        <v>Yes</v>
      </c>
      <c r="L104" s="152"/>
      <c r="M104" s="147">
        <f>Summary!$G$56</f>
        <v>0.5</v>
      </c>
      <c r="N104" s="146">
        <f>Summary!$G$57</f>
        <v>0</v>
      </c>
      <c r="O104" s="146">
        <f>Summary!$G$58</f>
        <v>0</v>
      </c>
      <c r="P104" s="146">
        <f>Summary!$G$59</f>
        <v>0.125</v>
      </c>
      <c r="Q104" s="146">
        <f>Summary!$G$60</f>
        <v>0.125</v>
      </c>
      <c r="R104" s="146">
        <f>Summary!$G$61</f>
        <v>0.125</v>
      </c>
      <c r="S104" s="146">
        <f>Summary!$G$62</f>
        <v>0.125</v>
      </c>
      <c r="T104" s="150">
        <f t="shared" si="54"/>
        <v>1</v>
      </c>
      <c r="U104" s="158">
        <f t="shared" si="32"/>
        <v>44142.92793682652</v>
      </c>
      <c r="V104" s="155">
        <f t="shared" si="33"/>
        <v>0</v>
      </c>
      <c r="W104" s="155">
        <f t="shared" si="34"/>
        <v>0</v>
      </c>
      <c r="X104" s="155">
        <f t="shared" si="35"/>
        <v>2266.0937981544921</v>
      </c>
      <c r="Y104" s="155">
        <f t="shared" si="36"/>
        <v>4330.8041437134043</v>
      </c>
      <c r="Z104" s="155">
        <f t="shared" si="37"/>
        <v>16011.271935442563</v>
      </c>
      <c r="AA104" s="159">
        <f t="shared" si="38"/>
        <v>6390.9197811749073</v>
      </c>
      <c r="AB104" s="38">
        <f t="shared" si="55"/>
        <v>72712.230897540649</v>
      </c>
      <c r="AC104" s="35">
        <f t="shared" si="56"/>
        <v>0</v>
      </c>
      <c r="AD104" s="35">
        <f t="shared" si="57"/>
        <v>0</v>
      </c>
      <c r="AE104" s="35">
        <f t="shared" si="58"/>
        <v>19862.991968963568</v>
      </c>
      <c r="AF104" s="35">
        <f t="shared" si="59"/>
        <v>18395.090600422682</v>
      </c>
      <c r="AG104" s="35">
        <f t="shared" si="60"/>
        <v>18352.119892404266</v>
      </c>
      <c r="AH104" s="163">
        <f t="shared" si="61"/>
        <v>17245.257937522369</v>
      </c>
      <c r="AI104" s="144">
        <f t="shared" si="39"/>
        <v>146567.69129685353</v>
      </c>
      <c r="AJ104" s="144">
        <f t="shared" si="62"/>
        <v>146567.69129685353</v>
      </c>
      <c r="AK104" s="35">
        <f>IF(OR(K104="Yes",Summary!$G$77="EP"),$AI104*M104,AB104)</f>
        <v>73283.845648426766</v>
      </c>
      <c r="AL104" s="38">
        <f>IF(OR(L104="Yes",Summary!$G$77="EP"),$AI104*N104,AC104)</f>
        <v>0</v>
      </c>
      <c r="AM104" s="38">
        <f>IF(OR(M104="Yes",Summary!$G$77="EP"),$AI104*O104,AD104)</f>
        <v>0</v>
      </c>
      <c r="AN104" s="38">
        <f>IF(OR(N104="Yes",Summary!$G$77="EP"),$AI104*P104,AE104)</f>
        <v>19862.991968963568</v>
      </c>
      <c r="AO104" s="38">
        <f>IF(OR(O104="Yes",Summary!$G$77="EP"),$AI104*Q104,AF104)</f>
        <v>18395.090600422682</v>
      </c>
      <c r="AP104" s="38">
        <f>IF(OR(P104="Yes",Summary!$G$77="EP"),$AI104*R104,AG104)</f>
        <v>18352.119892404266</v>
      </c>
      <c r="AQ104" s="156">
        <f>IF(OR(Q104="Yes",Summary!$G$77="EP"),$AI104*S104,AH104)</f>
        <v>17245.257937522369</v>
      </c>
      <c r="AR104" s="158">
        <f t="shared" si="40"/>
        <v>44489.95000511581</v>
      </c>
      <c r="AS104" s="155">
        <f t="shared" si="41"/>
        <v>0</v>
      </c>
      <c r="AT104" s="155">
        <f t="shared" si="42"/>
        <v>0</v>
      </c>
      <c r="AU104" s="155">
        <f t="shared" si="43"/>
        <v>2266.0937981544921</v>
      </c>
      <c r="AV104" s="155">
        <f t="shared" si="44"/>
        <v>4330.8041437134043</v>
      </c>
      <c r="AW104" s="155">
        <f t="shared" si="45"/>
        <v>16011.271935442561</v>
      </c>
      <c r="AX104" s="159">
        <f t="shared" si="46"/>
        <v>6390.9197811749073</v>
      </c>
      <c r="AZ104" s="40">
        <f t="shared" si="47"/>
        <v>101572.42399950669</v>
      </c>
      <c r="BA104" s="173">
        <f t="shared" si="48"/>
        <v>115127.83254133449</v>
      </c>
      <c r="BB104" s="41">
        <f t="shared" si="49"/>
        <v>121020.05767797543</v>
      </c>
      <c r="BC104" s="173">
        <f t="shared" si="50"/>
        <v>158903.93575170866</v>
      </c>
      <c r="BD104" s="41">
        <f t="shared" si="51"/>
        <v>147160.72480338148</v>
      </c>
      <c r="BE104" s="173">
        <f t="shared" si="52"/>
        <v>146816.95913923404</v>
      </c>
      <c r="BF104" s="42">
        <f t="shared" si="53"/>
        <v>137962.06350017892</v>
      </c>
    </row>
    <row r="105" spans="2:58" x14ac:dyDescent="0.25">
      <c r="B105" s="24">
        <v>97</v>
      </c>
      <c r="C105" s="10">
        <f>Cash!B111</f>
        <v>20200121</v>
      </c>
      <c r="D105" s="24">
        <f>Cash!F111</f>
        <v>1.6472</v>
      </c>
      <c r="E105" s="27">
        <f>Balanced!F111</f>
        <v>2.9218999999999999</v>
      </c>
      <c r="F105" s="27">
        <f>Growth!F111</f>
        <v>3.7117</v>
      </c>
      <c r="G105" s="27">
        <f>'High Growth 1'!F111</f>
        <v>8.5790000000000006</v>
      </c>
      <c r="H105" s="27">
        <f>'High Growth 2'!F111</f>
        <v>4.2012</v>
      </c>
      <c r="I105" s="27">
        <f>'High Growth 3'!F111</f>
        <v>1.1434</v>
      </c>
      <c r="J105" s="43">
        <f>'High Growth 4'!F111</f>
        <v>2.6865000000000001</v>
      </c>
      <c r="K105" s="10" t="str">
        <f>Growth!P111</f>
        <v>No</v>
      </c>
      <c r="L105" s="152"/>
      <c r="M105" s="147">
        <f>Summary!$G$56</f>
        <v>0.5</v>
      </c>
      <c r="N105" s="146">
        <f>Summary!$G$57</f>
        <v>0</v>
      </c>
      <c r="O105" s="146">
        <f>Summary!$G$58</f>
        <v>0</v>
      </c>
      <c r="P105" s="146">
        <f>Summary!$G$59</f>
        <v>0.125</v>
      </c>
      <c r="Q105" s="146">
        <f>Summary!$G$60</f>
        <v>0.125</v>
      </c>
      <c r="R105" s="146">
        <f>Summary!$G$61</f>
        <v>0.125</v>
      </c>
      <c r="S105" s="146">
        <f>Summary!$G$62</f>
        <v>0.125</v>
      </c>
      <c r="T105" s="150">
        <f t="shared" si="54"/>
        <v>1</v>
      </c>
      <c r="U105" s="158">
        <f t="shared" si="32"/>
        <v>44142.92793682652</v>
      </c>
      <c r="V105" s="155">
        <f t="shared" si="33"/>
        <v>0</v>
      </c>
      <c r="W105" s="155">
        <f t="shared" si="34"/>
        <v>0</v>
      </c>
      <c r="X105" s="155">
        <f t="shared" si="35"/>
        <v>2266.0937981544921</v>
      </c>
      <c r="Y105" s="155">
        <f t="shared" si="36"/>
        <v>4330.8041437134043</v>
      </c>
      <c r="Z105" s="155">
        <f t="shared" si="37"/>
        <v>16011.271935442563</v>
      </c>
      <c r="AA105" s="159">
        <f t="shared" si="38"/>
        <v>6390.9197811749073</v>
      </c>
      <c r="AB105" s="38">
        <f t="shared" si="55"/>
        <v>72712.230897540649</v>
      </c>
      <c r="AC105" s="35">
        <f t="shared" si="56"/>
        <v>0</v>
      </c>
      <c r="AD105" s="35">
        <f t="shared" si="57"/>
        <v>0</v>
      </c>
      <c r="AE105" s="35">
        <f t="shared" si="58"/>
        <v>19440.81869436739</v>
      </c>
      <c r="AF105" s="35">
        <f t="shared" si="59"/>
        <v>18194.574368568756</v>
      </c>
      <c r="AG105" s="35">
        <f t="shared" si="60"/>
        <v>18307.288330985026</v>
      </c>
      <c r="AH105" s="163">
        <f t="shared" si="61"/>
        <v>17169.20599212639</v>
      </c>
      <c r="AI105" s="144">
        <f t="shared" si="39"/>
        <v>145824.11828358824</v>
      </c>
      <c r="AJ105" s="144" t="e">
        <f t="shared" si="62"/>
        <v>#N/A</v>
      </c>
      <c r="AK105" s="35">
        <f>IF(OR(K105="Yes",Summary!$G$77="EP"),$AI105*M105,AB105)</f>
        <v>72712.230897540649</v>
      </c>
      <c r="AL105" s="38">
        <f>IF(OR(L105="Yes",Summary!$G$77="EP"),$AI105*N105,AC105)</f>
        <v>0</v>
      </c>
      <c r="AM105" s="38">
        <f>IF(OR(M105="Yes",Summary!$G$77="EP"),$AI105*O105,AD105)</f>
        <v>0</v>
      </c>
      <c r="AN105" s="38">
        <f>IF(OR(N105="Yes",Summary!$G$77="EP"),$AI105*P105,AE105)</f>
        <v>19440.81869436739</v>
      </c>
      <c r="AO105" s="38">
        <f>IF(OR(O105="Yes",Summary!$G$77="EP"),$AI105*Q105,AF105)</f>
        <v>18194.574368568756</v>
      </c>
      <c r="AP105" s="38">
        <f>IF(OR(P105="Yes",Summary!$G$77="EP"),$AI105*R105,AG105)</f>
        <v>18307.288330985026</v>
      </c>
      <c r="AQ105" s="156">
        <f>IF(OR(Q105="Yes",Summary!$G$77="EP"),$AI105*S105,AH105)</f>
        <v>17169.20599212639</v>
      </c>
      <c r="AR105" s="158">
        <f t="shared" si="40"/>
        <v>44142.92793682652</v>
      </c>
      <c r="AS105" s="155">
        <f t="shared" si="41"/>
        <v>0</v>
      </c>
      <c r="AT105" s="155">
        <f t="shared" si="42"/>
        <v>0</v>
      </c>
      <c r="AU105" s="155">
        <f t="shared" si="43"/>
        <v>2266.0937981544921</v>
      </c>
      <c r="AV105" s="155">
        <f t="shared" si="44"/>
        <v>4330.8041437134043</v>
      </c>
      <c r="AW105" s="155">
        <f t="shared" si="45"/>
        <v>16011.271935442563</v>
      </c>
      <c r="AX105" s="159">
        <f t="shared" si="46"/>
        <v>6390.9197811749073</v>
      </c>
      <c r="AZ105" s="40">
        <f t="shared" si="47"/>
        <v>101572.42399950669</v>
      </c>
      <c r="BA105" s="173">
        <f t="shared" si="48"/>
        <v>114750.81490790559</v>
      </c>
      <c r="BB105" s="41">
        <f t="shared" si="49"/>
        <v>120271.54013155762</v>
      </c>
      <c r="BC105" s="173">
        <f t="shared" si="50"/>
        <v>155526.54955493921</v>
      </c>
      <c r="BD105" s="41">
        <f t="shared" si="51"/>
        <v>145556.59494855008</v>
      </c>
      <c r="BE105" s="173">
        <f t="shared" si="52"/>
        <v>146458.30664788012</v>
      </c>
      <c r="BF105" s="42">
        <f t="shared" si="53"/>
        <v>137353.64793701109</v>
      </c>
    </row>
    <row r="106" spans="2:58" x14ac:dyDescent="0.25">
      <c r="B106" s="24">
        <v>98</v>
      </c>
      <c r="C106" s="10">
        <f>Cash!B112</f>
        <v>20200120</v>
      </c>
      <c r="D106" s="24">
        <f>Cash!F112</f>
        <v>1.6471</v>
      </c>
      <c r="E106" s="27">
        <f>Balanced!F112</f>
        <v>2.9272</v>
      </c>
      <c r="F106" s="27">
        <f>Growth!F112</f>
        <v>3.7166999999999999</v>
      </c>
      <c r="G106" s="27">
        <f>'High Growth 1'!F112</f>
        <v>8.5879999999999992</v>
      </c>
      <c r="H106" s="27">
        <f>'High Growth 2'!F112</f>
        <v>4.2020999999999997</v>
      </c>
      <c r="I106" s="27">
        <f>'High Growth 3'!F112</f>
        <v>1.1336999999999999</v>
      </c>
      <c r="J106" s="43">
        <f>'High Growth 4'!F112</f>
        <v>2.6869000000000001</v>
      </c>
      <c r="K106" s="10" t="str">
        <f>Growth!P112</f>
        <v>Yes</v>
      </c>
      <c r="L106" s="152"/>
      <c r="M106" s="147">
        <f>Summary!$G$56</f>
        <v>0.5</v>
      </c>
      <c r="N106" s="146">
        <f>Summary!$G$57</f>
        <v>0</v>
      </c>
      <c r="O106" s="146">
        <f>Summary!$G$58</f>
        <v>0</v>
      </c>
      <c r="P106" s="146">
        <f>Summary!$G$59</f>
        <v>0.125</v>
      </c>
      <c r="Q106" s="146">
        <f>Summary!$G$60</f>
        <v>0.125</v>
      </c>
      <c r="R106" s="146">
        <f>Summary!$G$61</f>
        <v>0.125</v>
      </c>
      <c r="S106" s="146">
        <f>Summary!$G$62</f>
        <v>0.125</v>
      </c>
      <c r="T106" s="150">
        <f t="shared" si="54"/>
        <v>1</v>
      </c>
      <c r="U106" s="158">
        <f t="shared" si="32"/>
        <v>43975.597246915771</v>
      </c>
      <c r="V106" s="155">
        <f t="shared" si="33"/>
        <v>0</v>
      </c>
      <c r="W106" s="155">
        <f t="shared" si="34"/>
        <v>0</v>
      </c>
      <c r="X106" s="155">
        <f t="shared" si="35"/>
        <v>2266.0937981544921</v>
      </c>
      <c r="Y106" s="155">
        <f t="shared" si="36"/>
        <v>4330.8041437134043</v>
      </c>
      <c r="Z106" s="155">
        <f t="shared" si="37"/>
        <v>16011.271935442563</v>
      </c>
      <c r="AA106" s="159">
        <f t="shared" si="38"/>
        <v>6390.9197811749063</v>
      </c>
      <c r="AB106" s="38">
        <f t="shared" si="55"/>
        <v>72432.20622539497</v>
      </c>
      <c r="AC106" s="35">
        <f t="shared" si="56"/>
        <v>0</v>
      </c>
      <c r="AD106" s="35">
        <f t="shared" si="57"/>
        <v>0</v>
      </c>
      <c r="AE106" s="35">
        <f t="shared" si="58"/>
        <v>19461.213538550775</v>
      </c>
      <c r="AF106" s="35">
        <f t="shared" si="59"/>
        <v>18198.472092298096</v>
      </c>
      <c r="AG106" s="35">
        <f t="shared" si="60"/>
        <v>18151.978993211233</v>
      </c>
      <c r="AH106" s="163">
        <f t="shared" si="61"/>
        <v>17171.762360038858</v>
      </c>
      <c r="AI106" s="144">
        <f t="shared" si="39"/>
        <v>145415.63320949391</v>
      </c>
      <c r="AJ106" s="144">
        <f t="shared" si="62"/>
        <v>145415.63320949391</v>
      </c>
      <c r="AK106" s="35">
        <f>IF(OR(K106="Yes",Summary!$G$77="EP"),$AI106*M106,AB106)</f>
        <v>72707.816604746957</v>
      </c>
      <c r="AL106" s="38">
        <f>IF(OR(L106="Yes",Summary!$G$77="EP"),$AI106*N106,AC106)</f>
        <v>0</v>
      </c>
      <c r="AM106" s="38">
        <f>IF(OR(M106="Yes",Summary!$G$77="EP"),$AI106*O106,AD106)</f>
        <v>0</v>
      </c>
      <c r="AN106" s="38">
        <f>IF(OR(N106="Yes",Summary!$G$77="EP"),$AI106*P106,AE106)</f>
        <v>19461.213538550775</v>
      </c>
      <c r="AO106" s="38">
        <f>IF(OR(O106="Yes",Summary!$G$77="EP"),$AI106*Q106,AF106)</f>
        <v>18198.472092298096</v>
      </c>
      <c r="AP106" s="38">
        <f>IF(OR(P106="Yes",Summary!$G$77="EP"),$AI106*R106,AG106)</f>
        <v>18151.978993211233</v>
      </c>
      <c r="AQ106" s="156">
        <f>IF(OR(Q106="Yes",Summary!$G$77="EP"),$AI106*S106,AH106)</f>
        <v>17171.762360038858</v>
      </c>
      <c r="AR106" s="158">
        <f t="shared" si="40"/>
        <v>44142.92793682652</v>
      </c>
      <c r="AS106" s="155">
        <f t="shared" si="41"/>
        <v>0</v>
      </c>
      <c r="AT106" s="155">
        <f t="shared" si="42"/>
        <v>0</v>
      </c>
      <c r="AU106" s="155">
        <f t="shared" si="43"/>
        <v>2266.0937981544921</v>
      </c>
      <c r="AV106" s="155">
        <f t="shared" si="44"/>
        <v>4330.8041437134043</v>
      </c>
      <c r="AW106" s="155">
        <f t="shared" si="45"/>
        <v>16011.271935442563</v>
      </c>
      <c r="AX106" s="159">
        <f t="shared" si="46"/>
        <v>6390.9197811749073</v>
      </c>
      <c r="AZ106" s="40">
        <f t="shared" si="47"/>
        <v>101566.25763088118</v>
      </c>
      <c r="BA106" s="173">
        <f t="shared" si="48"/>
        <v>114958.96005969445</v>
      </c>
      <c r="BB106" s="41">
        <f t="shared" si="49"/>
        <v>120433.55691649654</v>
      </c>
      <c r="BC106" s="173">
        <f t="shared" si="50"/>
        <v>155689.70830840629</v>
      </c>
      <c r="BD106" s="41">
        <f t="shared" si="51"/>
        <v>145587.7767383848</v>
      </c>
      <c r="BE106" s="173">
        <f t="shared" si="52"/>
        <v>145215.83194568974</v>
      </c>
      <c r="BF106" s="42">
        <f t="shared" si="53"/>
        <v>137374.09888031086</v>
      </c>
    </row>
    <row r="107" spans="2:58" x14ac:dyDescent="0.25">
      <c r="B107" s="24">
        <v>99</v>
      </c>
      <c r="C107" s="10">
        <f>Cash!B113</f>
        <v>20200117</v>
      </c>
      <c r="D107" s="24">
        <f>Cash!F113</f>
        <v>1.647</v>
      </c>
      <c r="E107" s="27">
        <f>Balanced!F113</f>
        <v>2.9257</v>
      </c>
      <c r="F107" s="27">
        <f>Growth!F113</f>
        <v>3.7097000000000002</v>
      </c>
      <c r="G107" s="27">
        <f>'High Growth 1'!F113</f>
        <v>8.5393000000000008</v>
      </c>
      <c r="H107" s="27">
        <f>'High Growth 2'!F113</f>
        <v>4.2179000000000002</v>
      </c>
      <c r="I107" s="27">
        <f>'High Growth 3'!F113</f>
        <v>1.1356999999999999</v>
      </c>
      <c r="J107" s="43">
        <f>'High Growth 4'!F113</f>
        <v>2.6911</v>
      </c>
      <c r="K107" s="10" t="str">
        <f>Growth!P113</f>
        <v>Yes</v>
      </c>
      <c r="L107" s="152"/>
      <c r="M107" s="147">
        <f>Summary!$G$56</f>
        <v>0.5</v>
      </c>
      <c r="N107" s="146">
        <f>Summary!$G$57</f>
        <v>0</v>
      </c>
      <c r="O107" s="146">
        <f>Summary!$G$58</f>
        <v>0</v>
      </c>
      <c r="P107" s="146">
        <f>Summary!$G$59</f>
        <v>0.125</v>
      </c>
      <c r="Q107" s="146">
        <f>Summary!$G$60</f>
        <v>0.125</v>
      </c>
      <c r="R107" s="146">
        <f>Summary!$G$61</f>
        <v>0.125</v>
      </c>
      <c r="S107" s="146">
        <f>Summary!$G$62</f>
        <v>0.125</v>
      </c>
      <c r="T107" s="150">
        <f t="shared" si="54"/>
        <v>1</v>
      </c>
      <c r="U107" s="158">
        <f t="shared" si="32"/>
        <v>43627.964786150107</v>
      </c>
      <c r="V107" s="155">
        <f t="shared" si="33"/>
        <v>0</v>
      </c>
      <c r="W107" s="155">
        <f t="shared" si="34"/>
        <v>0</v>
      </c>
      <c r="X107" s="155">
        <f t="shared" si="35"/>
        <v>2266.0937981544921</v>
      </c>
      <c r="Y107" s="155">
        <f t="shared" si="36"/>
        <v>4330.8041437134043</v>
      </c>
      <c r="Z107" s="155">
        <f t="shared" si="37"/>
        <v>16011.271935442563</v>
      </c>
      <c r="AA107" s="159">
        <f t="shared" si="38"/>
        <v>6390.9197811749063</v>
      </c>
      <c r="AB107" s="38">
        <f t="shared" si="55"/>
        <v>71855.258002789225</v>
      </c>
      <c r="AC107" s="35">
        <f t="shared" si="56"/>
        <v>0</v>
      </c>
      <c r="AD107" s="35">
        <f t="shared" si="57"/>
        <v>0</v>
      </c>
      <c r="AE107" s="35">
        <f t="shared" si="58"/>
        <v>19350.854770580656</v>
      </c>
      <c r="AF107" s="35">
        <f t="shared" si="59"/>
        <v>18266.898797768768</v>
      </c>
      <c r="AG107" s="35">
        <f t="shared" si="60"/>
        <v>18184.001537082117</v>
      </c>
      <c r="AH107" s="163">
        <f t="shared" si="61"/>
        <v>17198.60422311979</v>
      </c>
      <c r="AI107" s="144">
        <f t="shared" si="39"/>
        <v>144855.61733134056</v>
      </c>
      <c r="AJ107" s="144">
        <f t="shared" si="62"/>
        <v>144855.61733134056</v>
      </c>
      <c r="AK107" s="35">
        <f>IF(OR(K107="Yes",Summary!$G$77="EP"),$AI107*M107,AB107)</f>
        <v>72427.80866567028</v>
      </c>
      <c r="AL107" s="38">
        <f>IF(OR(L107="Yes",Summary!$G$77="EP"),$AI107*N107,AC107)</f>
        <v>0</v>
      </c>
      <c r="AM107" s="38">
        <f>IF(OR(M107="Yes",Summary!$G$77="EP"),$AI107*O107,AD107)</f>
        <v>0</v>
      </c>
      <c r="AN107" s="38">
        <f>IF(OR(N107="Yes",Summary!$G$77="EP"),$AI107*P107,AE107)</f>
        <v>19350.854770580656</v>
      </c>
      <c r="AO107" s="38">
        <f>IF(OR(O107="Yes",Summary!$G$77="EP"),$AI107*Q107,AF107)</f>
        <v>18266.898797768768</v>
      </c>
      <c r="AP107" s="38">
        <f>IF(OR(P107="Yes",Summary!$G$77="EP"),$AI107*R107,AG107)</f>
        <v>18184.001537082117</v>
      </c>
      <c r="AQ107" s="156">
        <f>IF(OR(Q107="Yes",Summary!$G$77="EP"),$AI107*S107,AH107)</f>
        <v>17198.60422311979</v>
      </c>
      <c r="AR107" s="158">
        <f t="shared" si="40"/>
        <v>43975.597246915771</v>
      </c>
      <c r="AS107" s="155">
        <f t="shared" si="41"/>
        <v>0</v>
      </c>
      <c r="AT107" s="155">
        <f t="shared" si="42"/>
        <v>0</v>
      </c>
      <c r="AU107" s="155">
        <f t="shared" si="43"/>
        <v>2266.0937981544921</v>
      </c>
      <c r="AV107" s="155">
        <f t="shared" si="44"/>
        <v>4330.8041437134043</v>
      </c>
      <c r="AW107" s="155">
        <f t="shared" si="45"/>
        <v>16011.271935442563</v>
      </c>
      <c r="AX107" s="159">
        <f t="shared" si="46"/>
        <v>6390.9197811749063</v>
      </c>
      <c r="AZ107" s="40">
        <f t="shared" si="47"/>
        <v>101560.09126225566</v>
      </c>
      <c r="BA107" s="173">
        <f t="shared" si="48"/>
        <v>114900.05105447119</v>
      </c>
      <c r="BB107" s="41">
        <f t="shared" si="49"/>
        <v>120206.73341758206</v>
      </c>
      <c r="BC107" s="173">
        <f t="shared" si="50"/>
        <v>154806.83816464533</v>
      </c>
      <c r="BD107" s="41">
        <f t="shared" si="51"/>
        <v>146135.19038215018</v>
      </c>
      <c r="BE107" s="173">
        <f t="shared" si="52"/>
        <v>145472.01229665685</v>
      </c>
      <c r="BF107" s="42">
        <f t="shared" si="53"/>
        <v>137588.83378495832</v>
      </c>
    </row>
    <row r="108" spans="2:58" x14ac:dyDescent="0.25">
      <c r="B108" s="24">
        <v>100</v>
      </c>
      <c r="C108" s="10">
        <f>Cash!B114</f>
        <v>20200116</v>
      </c>
      <c r="D108" s="24">
        <f>Cash!F114</f>
        <v>1.6469</v>
      </c>
      <c r="E108" s="27">
        <f>Balanced!F114</f>
        <v>2.9178999999999999</v>
      </c>
      <c r="F108" s="27">
        <f>Growth!F114</f>
        <v>3.6991000000000001</v>
      </c>
      <c r="G108" s="27">
        <f>'High Growth 1'!F114</f>
        <v>8.4725999999999999</v>
      </c>
      <c r="H108" s="27">
        <f>'High Growth 2'!F114</f>
        <v>4.1951000000000001</v>
      </c>
      <c r="I108" s="27">
        <f>'High Growth 3'!F114</f>
        <v>1.1266</v>
      </c>
      <c r="J108" s="43">
        <f>'High Growth 4'!F114</f>
        <v>2.6854</v>
      </c>
      <c r="K108" s="10" t="str">
        <f>Growth!P114</f>
        <v>Yes</v>
      </c>
      <c r="L108" s="152"/>
      <c r="M108" s="147">
        <f>Summary!$G$56</f>
        <v>0.5</v>
      </c>
      <c r="N108" s="146">
        <f>Summary!$G$57</f>
        <v>0</v>
      </c>
      <c r="O108" s="146">
        <f>Summary!$G$58</f>
        <v>0</v>
      </c>
      <c r="P108" s="146">
        <f>Summary!$G$59</f>
        <v>0.125</v>
      </c>
      <c r="Q108" s="146">
        <f>Summary!$G$60</f>
        <v>0.125</v>
      </c>
      <c r="R108" s="146">
        <f>Summary!$G$61</f>
        <v>0.125</v>
      </c>
      <c r="S108" s="146">
        <f>Summary!$G$62</f>
        <v>0.125</v>
      </c>
      <c r="T108" s="150">
        <f t="shared" si="54"/>
        <v>1</v>
      </c>
      <c r="U108" s="158">
        <f t="shared" si="32"/>
        <v>43192.332680945219</v>
      </c>
      <c r="V108" s="155">
        <f t="shared" si="33"/>
        <v>0</v>
      </c>
      <c r="W108" s="155">
        <f t="shared" si="34"/>
        <v>0</v>
      </c>
      <c r="X108" s="155">
        <f t="shared" si="35"/>
        <v>2266.0937981544921</v>
      </c>
      <c r="Y108" s="155">
        <f t="shared" si="36"/>
        <v>4330.8041437134043</v>
      </c>
      <c r="Z108" s="155">
        <f t="shared" si="37"/>
        <v>16011.271935442563</v>
      </c>
      <c r="AA108" s="159">
        <f t="shared" si="38"/>
        <v>6390.9197811749063</v>
      </c>
      <c r="AB108" s="38">
        <f t="shared" si="55"/>
        <v>71133.452692248684</v>
      </c>
      <c r="AC108" s="35">
        <f t="shared" si="56"/>
        <v>0</v>
      </c>
      <c r="AD108" s="35">
        <f t="shared" si="57"/>
        <v>0</v>
      </c>
      <c r="AE108" s="35">
        <f t="shared" si="58"/>
        <v>19199.706314243751</v>
      </c>
      <c r="AF108" s="35">
        <f t="shared" si="59"/>
        <v>18168.156463292104</v>
      </c>
      <c r="AG108" s="35">
        <f t="shared" si="60"/>
        <v>18038.298962469591</v>
      </c>
      <c r="AH108" s="163">
        <f t="shared" si="61"/>
        <v>17162.175980367094</v>
      </c>
      <c r="AI108" s="144">
        <f t="shared" si="39"/>
        <v>143701.79041262122</v>
      </c>
      <c r="AJ108" s="144">
        <f t="shared" si="62"/>
        <v>143701.79041262122</v>
      </c>
      <c r="AK108" s="35">
        <f>IF(OR(K108="Yes",Summary!$G$77="EP"),$AI108*M108,AB108)</f>
        <v>71850.895206310612</v>
      </c>
      <c r="AL108" s="38">
        <f>IF(OR(L108="Yes",Summary!$G$77="EP"),$AI108*N108,AC108)</f>
        <v>0</v>
      </c>
      <c r="AM108" s="38">
        <f>IF(OR(M108="Yes",Summary!$G$77="EP"),$AI108*O108,AD108)</f>
        <v>0</v>
      </c>
      <c r="AN108" s="38">
        <f>IF(OR(N108="Yes",Summary!$G$77="EP"),$AI108*P108,AE108)</f>
        <v>19199.706314243751</v>
      </c>
      <c r="AO108" s="38">
        <f>IF(OR(O108="Yes",Summary!$G$77="EP"),$AI108*Q108,AF108)</f>
        <v>18168.156463292104</v>
      </c>
      <c r="AP108" s="38">
        <f>IF(OR(P108="Yes",Summary!$G$77="EP"),$AI108*R108,AG108)</f>
        <v>18038.298962469591</v>
      </c>
      <c r="AQ108" s="156">
        <f>IF(OR(Q108="Yes",Summary!$G$77="EP"),$AI108*S108,AH108)</f>
        <v>17162.175980367094</v>
      </c>
      <c r="AR108" s="158">
        <f t="shared" si="40"/>
        <v>43627.964786150107</v>
      </c>
      <c r="AS108" s="155">
        <f t="shared" si="41"/>
        <v>0</v>
      </c>
      <c r="AT108" s="155">
        <f t="shared" si="42"/>
        <v>0</v>
      </c>
      <c r="AU108" s="155">
        <f t="shared" si="43"/>
        <v>2266.0937981544921</v>
      </c>
      <c r="AV108" s="155">
        <f t="shared" si="44"/>
        <v>4330.8041437134043</v>
      </c>
      <c r="AW108" s="155">
        <f t="shared" si="45"/>
        <v>16011.271935442563</v>
      </c>
      <c r="AX108" s="159">
        <f t="shared" si="46"/>
        <v>6390.9197811749063</v>
      </c>
      <c r="AZ108" s="40">
        <f t="shared" si="47"/>
        <v>101553.92489363014</v>
      </c>
      <c r="BA108" s="173">
        <f t="shared" si="48"/>
        <v>114593.72422731022</v>
      </c>
      <c r="BB108" s="41">
        <f t="shared" si="49"/>
        <v>119863.25783351155</v>
      </c>
      <c r="BC108" s="173">
        <f t="shared" si="50"/>
        <v>153597.6505139501</v>
      </c>
      <c r="BD108" s="41">
        <f t="shared" si="51"/>
        <v>145345.25170633686</v>
      </c>
      <c r="BE108" s="173">
        <f t="shared" si="52"/>
        <v>144306.39169975664</v>
      </c>
      <c r="BF108" s="42">
        <f t="shared" si="53"/>
        <v>137297.40784293675</v>
      </c>
    </row>
    <row r="109" spans="2:58" x14ac:dyDescent="0.25">
      <c r="B109" s="24">
        <v>101</v>
      </c>
      <c r="C109" s="10">
        <f>Cash!B115</f>
        <v>20200115</v>
      </c>
      <c r="D109" s="24">
        <f>Cash!F115</f>
        <v>1.6469</v>
      </c>
      <c r="E109" s="27">
        <f>Balanced!F115</f>
        <v>2.9075000000000002</v>
      </c>
      <c r="F109" s="27">
        <f>Growth!F115</f>
        <v>3.6804000000000001</v>
      </c>
      <c r="G109" s="27">
        <f>'High Growth 1'!F115</f>
        <v>8.3673000000000002</v>
      </c>
      <c r="H109" s="27">
        <f>'High Growth 2'!F115</f>
        <v>4.1595000000000004</v>
      </c>
      <c r="I109" s="27">
        <f>'High Growth 3'!F115</f>
        <v>1.1117999999999999</v>
      </c>
      <c r="J109" s="43">
        <f>'High Growth 4'!F115</f>
        <v>2.6768000000000001</v>
      </c>
      <c r="K109" s="10" t="str">
        <f>Growth!P115</f>
        <v>Yes</v>
      </c>
      <c r="L109" s="152"/>
      <c r="M109" s="147">
        <f>Summary!$G$56</f>
        <v>0.5</v>
      </c>
      <c r="N109" s="146">
        <f>Summary!$G$57</f>
        <v>0</v>
      </c>
      <c r="O109" s="146">
        <f>Summary!$G$58</f>
        <v>0</v>
      </c>
      <c r="P109" s="146">
        <f>Summary!$G$59</f>
        <v>0.125</v>
      </c>
      <c r="Q109" s="146">
        <f>Summary!$G$60</f>
        <v>0.125</v>
      </c>
      <c r="R109" s="146">
        <f>Summary!$G$61</f>
        <v>0.125</v>
      </c>
      <c r="S109" s="146">
        <f>Summary!$G$62</f>
        <v>0.125</v>
      </c>
      <c r="T109" s="150">
        <f t="shared" si="54"/>
        <v>1</v>
      </c>
      <c r="U109" s="158">
        <f t="shared" si="32"/>
        <v>42736.834478929719</v>
      </c>
      <c r="V109" s="155">
        <f t="shared" si="33"/>
        <v>0</v>
      </c>
      <c r="W109" s="155">
        <f t="shared" si="34"/>
        <v>0</v>
      </c>
      <c r="X109" s="155">
        <f t="shared" si="35"/>
        <v>2266.0937981544921</v>
      </c>
      <c r="Y109" s="155">
        <f t="shared" si="36"/>
        <v>4330.8041437134043</v>
      </c>
      <c r="Z109" s="155">
        <f t="shared" si="37"/>
        <v>16011.271935442564</v>
      </c>
      <c r="AA109" s="159">
        <f t="shared" si="38"/>
        <v>6390.9197811749054</v>
      </c>
      <c r="AB109" s="38">
        <f t="shared" si="55"/>
        <v>70383.292703349362</v>
      </c>
      <c r="AC109" s="35">
        <f t="shared" si="56"/>
        <v>0</v>
      </c>
      <c r="AD109" s="35">
        <f t="shared" si="57"/>
        <v>0</v>
      </c>
      <c r="AE109" s="35">
        <f t="shared" si="58"/>
        <v>18961.086637298082</v>
      </c>
      <c r="AF109" s="35">
        <f t="shared" si="59"/>
        <v>18013.979835775906</v>
      </c>
      <c r="AG109" s="35">
        <f t="shared" si="60"/>
        <v>17801.33213782504</v>
      </c>
      <c r="AH109" s="163">
        <f t="shared" si="61"/>
        <v>17107.214070248989</v>
      </c>
      <c r="AI109" s="144">
        <f t="shared" si="39"/>
        <v>142266.90538449737</v>
      </c>
      <c r="AJ109" s="144">
        <f t="shared" si="62"/>
        <v>142266.90538449737</v>
      </c>
      <c r="AK109" s="35">
        <f>IF(OR(K109="Yes",Summary!$G$77="EP"),$AI109*M109,AB109)</f>
        <v>71133.452692248684</v>
      </c>
      <c r="AL109" s="38">
        <f>IF(OR(L109="Yes",Summary!$G$77="EP"),$AI109*N109,AC109)</f>
        <v>0</v>
      </c>
      <c r="AM109" s="38">
        <f>IF(OR(M109="Yes",Summary!$G$77="EP"),$AI109*O109,AD109)</f>
        <v>0</v>
      </c>
      <c r="AN109" s="38">
        <f>IF(OR(N109="Yes",Summary!$G$77="EP"),$AI109*P109,AE109)</f>
        <v>18961.086637298082</v>
      </c>
      <c r="AO109" s="38">
        <f>IF(OR(O109="Yes",Summary!$G$77="EP"),$AI109*Q109,AF109)</f>
        <v>18013.979835775906</v>
      </c>
      <c r="AP109" s="38">
        <f>IF(OR(P109="Yes",Summary!$G$77="EP"),$AI109*R109,AG109)</f>
        <v>17801.33213782504</v>
      </c>
      <c r="AQ109" s="156">
        <f>IF(OR(Q109="Yes",Summary!$G$77="EP"),$AI109*S109,AH109)</f>
        <v>17107.214070248989</v>
      </c>
      <c r="AR109" s="158">
        <f t="shared" si="40"/>
        <v>43192.332680945219</v>
      </c>
      <c r="AS109" s="155">
        <f t="shared" si="41"/>
        <v>0</v>
      </c>
      <c r="AT109" s="155">
        <f t="shared" si="42"/>
        <v>0</v>
      </c>
      <c r="AU109" s="155">
        <f t="shared" si="43"/>
        <v>2266.0937981544921</v>
      </c>
      <c r="AV109" s="155">
        <f t="shared" si="44"/>
        <v>4330.8041437134043</v>
      </c>
      <c r="AW109" s="155">
        <f t="shared" si="45"/>
        <v>16011.271935442563</v>
      </c>
      <c r="AX109" s="159">
        <f t="shared" si="46"/>
        <v>6390.9197811749063</v>
      </c>
      <c r="AZ109" s="40">
        <f t="shared" si="47"/>
        <v>101553.92489363014</v>
      </c>
      <c r="BA109" s="173">
        <f t="shared" si="48"/>
        <v>114185.28845776225</v>
      </c>
      <c r="BB109" s="41">
        <f t="shared" si="49"/>
        <v>119257.31505783999</v>
      </c>
      <c r="BC109" s="173">
        <f t="shared" si="50"/>
        <v>151688.69309838474</v>
      </c>
      <c r="BD109" s="41">
        <f t="shared" si="51"/>
        <v>144111.83868620728</v>
      </c>
      <c r="BE109" s="173">
        <f t="shared" si="52"/>
        <v>142410.65710260021</v>
      </c>
      <c r="BF109" s="42">
        <f t="shared" si="53"/>
        <v>136857.71256199191</v>
      </c>
    </row>
    <row r="110" spans="2:58" x14ac:dyDescent="0.25">
      <c r="B110" s="24">
        <v>102</v>
      </c>
      <c r="C110" s="10">
        <f>Cash!B116</f>
        <v>20200114</v>
      </c>
      <c r="D110" s="24">
        <f>Cash!F116</f>
        <v>1.6468</v>
      </c>
      <c r="E110" s="27">
        <f>Balanced!F116</f>
        <v>2.9035000000000002</v>
      </c>
      <c r="F110" s="27">
        <f>Growth!F116</f>
        <v>3.6676000000000002</v>
      </c>
      <c r="G110" s="27">
        <f>'High Growth 1'!F116</f>
        <v>8.2917000000000005</v>
      </c>
      <c r="H110" s="27">
        <f>'High Growth 2'!F116</f>
        <v>4.1215000000000002</v>
      </c>
      <c r="I110" s="27">
        <f>'High Growth 3'!F116</f>
        <v>1.0991</v>
      </c>
      <c r="J110" s="43">
        <f>'High Growth 4'!F116</f>
        <v>2.6751</v>
      </c>
      <c r="K110" s="10" t="str">
        <f>Growth!P116</f>
        <v>Yes</v>
      </c>
      <c r="L110" s="152"/>
      <c r="M110" s="147">
        <f>Summary!$G$56</f>
        <v>0.5</v>
      </c>
      <c r="N110" s="146">
        <f>Summary!$G$57</f>
        <v>0</v>
      </c>
      <c r="O110" s="146">
        <f>Summary!$G$58</f>
        <v>0</v>
      </c>
      <c r="P110" s="146">
        <f>Summary!$G$59</f>
        <v>0.125</v>
      </c>
      <c r="Q110" s="146">
        <f>Summary!$G$60</f>
        <v>0.125</v>
      </c>
      <c r="R110" s="146">
        <f>Summary!$G$61</f>
        <v>0.125</v>
      </c>
      <c r="S110" s="146">
        <f>Summary!$G$62</f>
        <v>0.125</v>
      </c>
      <c r="T110" s="150">
        <f t="shared" si="54"/>
        <v>1</v>
      </c>
      <c r="U110" s="158">
        <f t="shared" si="32"/>
        <v>42157.226332562917</v>
      </c>
      <c r="V110" s="155">
        <f t="shared" si="33"/>
        <v>0</v>
      </c>
      <c r="W110" s="155">
        <f t="shared" si="34"/>
        <v>0</v>
      </c>
      <c r="X110" s="155">
        <f t="shared" si="35"/>
        <v>2266.0937981544921</v>
      </c>
      <c r="Y110" s="155">
        <f t="shared" si="36"/>
        <v>4330.8041437134043</v>
      </c>
      <c r="Z110" s="155">
        <f t="shared" si="37"/>
        <v>16011.271935442566</v>
      </c>
      <c r="AA110" s="159">
        <f t="shared" si="38"/>
        <v>6390.9197811749054</v>
      </c>
      <c r="AB110" s="38">
        <f t="shared" si="55"/>
        <v>69424.520324464611</v>
      </c>
      <c r="AC110" s="35">
        <f t="shared" si="56"/>
        <v>0</v>
      </c>
      <c r="AD110" s="35">
        <f t="shared" si="57"/>
        <v>0</v>
      </c>
      <c r="AE110" s="35">
        <f t="shared" si="58"/>
        <v>18789.769946157605</v>
      </c>
      <c r="AF110" s="35">
        <f t="shared" si="59"/>
        <v>17849.409278314797</v>
      </c>
      <c r="AG110" s="35">
        <f t="shared" si="60"/>
        <v>17597.988984244923</v>
      </c>
      <c r="AH110" s="163">
        <f t="shared" si="61"/>
        <v>17096.349506620991</v>
      </c>
      <c r="AI110" s="144">
        <f t="shared" si="39"/>
        <v>140758.03803980292</v>
      </c>
      <c r="AJ110" s="144">
        <f t="shared" si="62"/>
        <v>140758.03803980292</v>
      </c>
      <c r="AK110" s="35">
        <f>IF(OR(K110="Yes",Summary!$G$77="EP"),$AI110*M110,AB110)</f>
        <v>70379.019019901461</v>
      </c>
      <c r="AL110" s="38">
        <f>IF(OR(L110="Yes",Summary!$G$77="EP"),$AI110*N110,AC110)</f>
        <v>0</v>
      </c>
      <c r="AM110" s="38">
        <f>IF(OR(M110="Yes",Summary!$G$77="EP"),$AI110*O110,AD110)</f>
        <v>0</v>
      </c>
      <c r="AN110" s="38">
        <f>IF(OR(N110="Yes",Summary!$G$77="EP"),$AI110*P110,AE110)</f>
        <v>18789.769946157605</v>
      </c>
      <c r="AO110" s="38">
        <f>IF(OR(O110="Yes",Summary!$G$77="EP"),$AI110*Q110,AF110)</f>
        <v>17849.409278314797</v>
      </c>
      <c r="AP110" s="38">
        <f>IF(OR(P110="Yes",Summary!$G$77="EP"),$AI110*R110,AG110)</f>
        <v>17597.988984244923</v>
      </c>
      <c r="AQ110" s="156">
        <f>IF(OR(Q110="Yes",Summary!$G$77="EP"),$AI110*S110,AH110)</f>
        <v>17096.349506620991</v>
      </c>
      <c r="AR110" s="158">
        <f t="shared" si="40"/>
        <v>42736.834478929719</v>
      </c>
      <c r="AS110" s="155">
        <f t="shared" si="41"/>
        <v>0</v>
      </c>
      <c r="AT110" s="155">
        <f t="shared" si="42"/>
        <v>0</v>
      </c>
      <c r="AU110" s="155">
        <f t="shared" si="43"/>
        <v>2266.0937981544921</v>
      </c>
      <c r="AV110" s="155">
        <f t="shared" si="44"/>
        <v>4330.8041437134043</v>
      </c>
      <c r="AW110" s="155">
        <f t="shared" si="45"/>
        <v>16011.271935442564</v>
      </c>
      <c r="AX110" s="159">
        <f t="shared" si="46"/>
        <v>6390.9197811749054</v>
      </c>
      <c r="AZ110" s="40">
        <f t="shared" si="47"/>
        <v>101547.75852500462</v>
      </c>
      <c r="BA110" s="173">
        <f t="shared" si="48"/>
        <v>114028.19777716688</v>
      </c>
      <c r="BB110" s="41">
        <f t="shared" si="49"/>
        <v>118842.55208839636</v>
      </c>
      <c r="BC110" s="173">
        <f t="shared" si="50"/>
        <v>150318.15956926093</v>
      </c>
      <c r="BD110" s="41">
        <f t="shared" si="51"/>
        <v>142795.27422651841</v>
      </c>
      <c r="BE110" s="173">
        <f t="shared" si="52"/>
        <v>140783.91187395927</v>
      </c>
      <c r="BF110" s="42">
        <f t="shared" si="53"/>
        <v>136770.79605296793</v>
      </c>
    </row>
    <row r="111" spans="2:58" x14ac:dyDescent="0.25">
      <c r="B111" s="24">
        <v>103</v>
      </c>
      <c r="C111" s="10">
        <f>Cash!B117</f>
        <v>20200113</v>
      </c>
      <c r="D111" s="24">
        <f>Cash!F117</f>
        <v>1.6468</v>
      </c>
      <c r="E111" s="27">
        <f>Balanced!F117</f>
        <v>2.8961999999999999</v>
      </c>
      <c r="F111" s="27">
        <f>Growth!F117</f>
        <v>3.6368999999999998</v>
      </c>
      <c r="G111" s="27">
        <f>'High Growth 1'!F117</f>
        <v>8.1667000000000005</v>
      </c>
      <c r="H111" s="27">
        <f>'High Growth 2'!F117</f>
        <v>4.0430000000000001</v>
      </c>
      <c r="I111" s="27">
        <f>'High Growth 3'!F117</f>
        <v>1.1021000000000001</v>
      </c>
      <c r="J111" s="43">
        <f>'High Growth 4'!F117</f>
        <v>2.6821999999999999</v>
      </c>
      <c r="K111" s="10" t="str">
        <f>Growth!P117</f>
        <v>No</v>
      </c>
      <c r="L111" s="152"/>
      <c r="M111" s="147">
        <f>Summary!$G$56</f>
        <v>0.5</v>
      </c>
      <c r="N111" s="146">
        <f>Summary!$G$57</f>
        <v>0</v>
      </c>
      <c r="O111" s="146">
        <f>Summary!$G$58</f>
        <v>0</v>
      </c>
      <c r="P111" s="146">
        <f>Summary!$G$59</f>
        <v>0.125</v>
      </c>
      <c r="Q111" s="146">
        <f>Summary!$G$60</f>
        <v>0.125</v>
      </c>
      <c r="R111" s="146">
        <f>Summary!$G$61</f>
        <v>0.125</v>
      </c>
      <c r="S111" s="146">
        <f>Summary!$G$62</f>
        <v>0.125</v>
      </c>
      <c r="T111" s="150">
        <f t="shared" si="54"/>
        <v>1</v>
      </c>
      <c r="U111" s="158">
        <f t="shared" si="32"/>
        <v>42157.226332562917</v>
      </c>
      <c r="V111" s="155">
        <f t="shared" si="33"/>
        <v>0</v>
      </c>
      <c r="W111" s="155">
        <f t="shared" si="34"/>
        <v>0</v>
      </c>
      <c r="X111" s="155">
        <f t="shared" si="35"/>
        <v>2266.0937981544921</v>
      </c>
      <c r="Y111" s="155">
        <f t="shared" si="36"/>
        <v>4330.8041437134043</v>
      </c>
      <c r="Z111" s="155">
        <f t="shared" si="37"/>
        <v>16011.271935442566</v>
      </c>
      <c r="AA111" s="159">
        <f t="shared" si="38"/>
        <v>6390.9197811749063</v>
      </c>
      <c r="AB111" s="38">
        <f t="shared" si="55"/>
        <v>69424.520324464611</v>
      </c>
      <c r="AC111" s="35">
        <f t="shared" si="56"/>
        <v>0</v>
      </c>
      <c r="AD111" s="35">
        <f t="shared" si="57"/>
        <v>0</v>
      </c>
      <c r="AE111" s="35">
        <f t="shared" si="58"/>
        <v>18506.508221388292</v>
      </c>
      <c r="AF111" s="35">
        <f t="shared" si="59"/>
        <v>17509.441153033295</v>
      </c>
      <c r="AG111" s="35">
        <f t="shared" si="60"/>
        <v>17646.022800051254</v>
      </c>
      <c r="AH111" s="163">
        <f t="shared" si="61"/>
        <v>17141.725037067332</v>
      </c>
      <c r="AI111" s="144">
        <f t="shared" si="39"/>
        <v>140228.21753600478</v>
      </c>
      <c r="AJ111" s="144" t="e">
        <f t="shared" si="62"/>
        <v>#N/A</v>
      </c>
      <c r="AK111" s="35">
        <f>IF(OR(K111="Yes",Summary!$G$77="EP"),$AI111*M111,AB111)</f>
        <v>69424.520324464611</v>
      </c>
      <c r="AL111" s="38">
        <f>IF(OR(L111="Yes",Summary!$G$77="EP"),$AI111*N111,AC111)</f>
        <v>0</v>
      </c>
      <c r="AM111" s="38">
        <f>IF(OR(M111="Yes",Summary!$G$77="EP"),$AI111*O111,AD111)</f>
        <v>0</v>
      </c>
      <c r="AN111" s="38">
        <f>IF(OR(N111="Yes",Summary!$G$77="EP"),$AI111*P111,AE111)</f>
        <v>18506.508221388292</v>
      </c>
      <c r="AO111" s="38">
        <f>IF(OR(O111="Yes",Summary!$G$77="EP"),$AI111*Q111,AF111)</f>
        <v>17509.441153033295</v>
      </c>
      <c r="AP111" s="38">
        <f>IF(OR(P111="Yes",Summary!$G$77="EP"),$AI111*R111,AG111)</f>
        <v>17646.022800051254</v>
      </c>
      <c r="AQ111" s="156">
        <f>IF(OR(Q111="Yes",Summary!$G$77="EP"),$AI111*S111,AH111)</f>
        <v>17141.725037067332</v>
      </c>
      <c r="AR111" s="158">
        <f t="shared" si="40"/>
        <v>42157.226332562917</v>
      </c>
      <c r="AS111" s="155">
        <f t="shared" si="41"/>
        <v>0</v>
      </c>
      <c r="AT111" s="155">
        <f t="shared" si="42"/>
        <v>0</v>
      </c>
      <c r="AU111" s="155">
        <f t="shared" si="43"/>
        <v>2266.0937981544921</v>
      </c>
      <c r="AV111" s="155">
        <f t="shared" si="44"/>
        <v>4330.8041437134043</v>
      </c>
      <c r="AW111" s="155">
        <f t="shared" si="45"/>
        <v>16011.271935442566</v>
      </c>
      <c r="AX111" s="159">
        <f t="shared" si="46"/>
        <v>6390.9197811749054</v>
      </c>
      <c r="AZ111" s="40">
        <f t="shared" si="47"/>
        <v>101547.75852500462</v>
      </c>
      <c r="BA111" s="173">
        <f t="shared" si="48"/>
        <v>113741.50728508031</v>
      </c>
      <c r="BB111" s="41">
        <f t="shared" si="49"/>
        <v>117847.76902887138</v>
      </c>
      <c r="BC111" s="173">
        <f t="shared" si="50"/>
        <v>148052.06577110643</v>
      </c>
      <c r="BD111" s="41">
        <f t="shared" si="51"/>
        <v>140075.52922426639</v>
      </c>
      <c r="BE111" s="173">
        <f t="shared" si="52"/>
        <v>141168.18240040989</v>
      </c>
      <c r="BF111" s="42">
        <f t="shared" si="53"/>
        <v>137133.80029653865</v>
      </c>
    </row>
    <row r="112" spans="2:58" x14ac:dyDescent="0.25">
      <c r="B112" s="24">
        <v>104</v>
      </c>
      <c r="C112" s="10">
        <f>Cash!B118</f>
        <v>20200110</v>
      </c>
      <c r="D112" s="24">
        <f>Cash!F118</f>
        <v>1.6467000000000001</v>
      </c>
      <c r="E112" s="27">
        <f>Balanced!F118</f>
        <v>2.8925999999999998</v>
      </c>
      <c r="F112" s="27">
        <f>Growth!F118</f>
        <v>3.6507999999999998</v>
      </c>
      <c r="G112" s="27">
        <f>'High Growth 1'!F118</f>
        <v>8.2190999999999992</v>
      </c>
      <c r="H112" s="27">
        <f>'High Growth 2'!F118</f>
        <v>4.0582000000000003</v>
      </c>
      <c r="I112" s="27">
        <f>'High Growth 3'!F118</f>
        <v>1.0843</v>
      </c>
      <c r="J112" s="43">
        <f>'High Growth 4'!F118</f>
        <v>2.6444999999999999</v>
      </c>
      <c r="K112" s="10" t="str">
        <f>Growth!P118</f>
        <v>Yes</v>
      </c>
      <c r="L112" s="152"/>
      <c r="M112" s="147">
        <f>Summary!$G$56</f>
        <v>0.5</v>
      </c>
      <c r="N112" s="146">
        <f>Summary!$G$57</f>
        <v>0</v>
      </c>
      <c r="O112" s="146">
        <f>Summary!$G$58</f>
        <v>0</v>
      </c>
      <c r="P112" s="146">
        <f>Summary!$G$59</f>
        <v>0.125</v>
      </c>
      <c r="Q112" s="146">
        <f>Summary!$G$60</f>
        <v>0.125</v>
      </c>
      <c r="R112" s="146">
        <f>Summary!$G$61</f>
        <v>0.125</v>
      </c>
      <c r="S112" s="146">
        <f>Summary!$G$62</f>
        <v>0.125</v>
      </c>
      <c r="T112" s="150">
        <f t="shared" si="54"/>
        <v>1</v>
      </c>
      <c r="U112" s="158">
        <f t="shared" si="32"/>
        <v>41524.42993278434</v>
      </c>
      <c r="V112" s="155">
        <f t="shared" si="33"/>
        <v>0</v>
      </c>
      <c r="W112" s="155">
        <f t="shared" si="34"/>
        <v>0</v>
      </c>
      <c r="X112" s="155">
        <f t="shared" si="35"/>
        <v>2266.0937981544921</v>
      </c>
      <c r="Y112" s="155">
        <f t="shared" si="36"/>
        <v>4330.8041437134043</v>
      </c>
      <c r="Z112" s="155">
        <f t="shared" si="37"/>
        <v>16011.271935442568</v>
      </c>
      <c r="AA112" s="159">
        <f t="shared" si="38"/>
        <v>6390.9197811749054</v>
      </c>
      <c r="AB112" s="38">
        <f t="shared" si="55"/>
        <v>68378.27877031597</v>
      </c>
      <c r="AC112" s="35">
        <f t="shared" si="56"/>
        <v>0</v>
      </c>
      <c r="AD112" s="35">
        <f t="shared" si="57"/>
        <v>0</v>
      </c>
      <c r="AE112" s="35">
        <f t="shared" si="58"/>
        <v>18625.251536411582</v>
      </c>
      <c r="AF112" s="35">
        <f t="shared" si="59"/>
        <v>17575.269376017739</v>
      </c>
      <c r="AG112" s="35">
        <f t="shared" si="60"/>
        <v>17361.022159600376</v>
      </c>
      <c r="AH112" s="163">
        <f t="shared" si="61"/>
        <v>16900.787361317038</v>
      </c>
      <c r="AI112" s="144">
        <f t="shared" si="39"/>
        <v>138840.60920366272</v>
      </c>
      <c r="AJ112" s="144">
        <f t="shared" si="62"/>
        <v>138840.60920366272</v>
      </c>
      <c r="AK112" s="35">
        <f>IF(OR(K112="Yes",Summary!$G$77="EP"),$AI112*M112,AB112)</f>
        <v>69420.304601831362</v>
      </c>
      <c r="AL112" s="38">
        <f>IF(OR(L112="Yes",Summary!$G$77="EP"),$AI112*N112,AC112)</f>
        <v>0</v>
      </c>
      <c r="AM112" s="38">
        <f>IF(OR(M112="Yes",Summary!$G$77="EP"),$AI112*O112,AD112)</f>
        <v>0</v>
      </c>
      <c r="AN112" s="38">
        <f>IF(OR(N112="Yes",Summary!$G$77="EP"),$AI112*P112,AE112)</f>
        <v>18625.251536411582</v>
      </c>
      <c r="AO112" s="38">
        <f>IF(OR(O112="Yes",Summary!$G$77="EP"),$AI112*Q112,AF112)</f>
        <v>17575.269376017739</v>
      </c>
      <c r="AP112" s="38">
        <f>IF(OR(P112="Yes",Summary!$G$77="EP"),$AI112*R112,AG112)</f>
        <v>17361.022159600376</v>
      </c>
      <c r="AQ112" s="156">
        <f>IF(OR(Q112="Yes",Summary!$G$77="EP"),$AI112*S112,AH112)</f>
        <v>16900.787361317038</v>
      </c>
      <c r="AR112" s="158">
        <f t="shared" si="40"/>
        <v>42157.226332562917</v>
      </c>
      <c r="AS112" s="155">
        <f t="shared" si="41"/>
        <v>0</v>
      </c>
      <c r="AT112" s="155">
        <f t="shared" si="42"/>
        <v>0</v>
      </c>
      <c r="AU112" s="155">
        <f t="shared" si="43"/>
        <v>2266.0937981544921</v>
      </c>
      <c r="AV112" s="155">
        <f t="shared" si="44"/>
        <v>4330.8041437134043</v>
      </c>
      <c r="AW112" s="155">
        <f t="shared" si="45"/>
        <v>16011.271935442566</v>
      </c>
      <c r="AX112" s="159">
        <f t="shared" si="46"/>
        <v>6390.9197811749063</v>
      </c>
      <c r="AZ112" s="40">
        <f t="shared" si="47"/>
        <v>101541.59215637912</v>
      </c>
      <c r="BA112" s="173">
        <f t="shared" si="48"/>
        <v>113600.12567254447</v>
      </c>
      <c r="BB112" s="41">
        <f t="shared" si="49"/>
        <v>118298.17569100158</v>
      </c>
      <c r="BC112" s="173">
        <f t="shared" si="50"/>
        <v>149002.01229129278</v>
      </c>
      <c r="BD112" s="41">
        <f t="shared" si="51"/>
        <v>140602.15500814194</v>
      </c>
      <c r="BE112" s="173">
        <f t="shared" si="52"/>
        <v>138888.17727680289</v>
      </c>
      <c r="BF112" s="42">
        <f t="shared" si="53"/>
        <v>135206.2988905363</v>
      </c>
    </row>
    <row r="113" spans="2:58" x14ac:dyDescent="0.25">
      <c r="B113" s="24">
        <v>105</v>
      </c>
      <c r="C113" s="10">
        <f>Cash!B119</f>
        <v>20200109</v>
      </c>
      <c r="D113" s="24">
        <f>Cash!F119</f>
        <v>1.6466000000000001</v>
      </c>
      <c r="E113" s="27">
        <f>Balanced!F119</f>
        <v>2.8923000000000001</v>
      </c>
      <c r="F113" s="27">
        <f>Growth!F119</f>
        <v>3.6251000000000002</v>
      </c>
      <c r="G113" s="27">
        <f>'High Growth 1'!F119</f>
        <v>8.1029</v>
      </c>
      <c r="H113" s="27">
        <f>'High Growth 2'!F119</f>
        <v>4.0103</v>
      </c>
      <c r="I113" s="27">
        <f>'High Growth 3'!F119</f>
        <v>1.0740000000000001</v>
      </c>
      <c r="J113" s="43">
        <f>'High Growth 4'!F119</f>
        <v>2.6619000000000002</v>
      </c>
      <c r="K113" s="10" t="str">
        <f>Growth!P119</f>
        <v>No</v>
      </c>
      <c r="L113" s="152"/>
      <c r="M113" s="147">
        <f>Summary!$G$56</f>
        <v>0.5</v>
      </c>
      <c r="N113" s="146">
        <f>Summary!$G$57</f>
        <v>0</v>
      </c>
      <c r="O113" s="146">
        <f>Summary!$G$58</f>
        <v>0</v>
      </c>
      <c r="P113" s="146">
        <f>Summary!$G$59</f>
        <v>0.125</v>
      </c>
      <c r="Q113" s="146">
        <f>Summary!$G$60</f>
        <v>0.125</v>
      </c>
      <c r="R113" s="146">
        <f>Summary!$G$61</f>
        <v>0.125</v>
      </c>
      <c r="S113" s="146">
        <f>Summary!$G$62</f>
        <v>0.125</v>
      </c>
      <c r="T113" s="150">
        <f t="shared" si="54"/>
        <v>1</v>
      </c>
      <c r="U113" s="158">
        <f t="shared" si="32"/>
        <v>41524.42993278434</v>
      </c>
      <c r="V113" s="155">
        <f t="shared" si="33"/>
        <v>0</v>
      </c>
      <c r="W113" s="155">
        <f t="shared" si="34"/>
        <v>0</v>
      </c>
      <c r="X113" s="155">
        <f t="shared" si="35"/>
        <v>2266.0937981544921</v>
      </c>
      <c r="Y113" s="155">
        <f t="shared" si="36"/>
        <v>4330.8041437134043</v>
      </c>
      <c r="Z113" s="155">
        <f t="shared" si="37"/>
        <v>16011.271935442566</v>
      </c>
      <c r="AA113" s="159">
        <f t="shared" si="38"/>
        <v>6390.9197811749054</v>
      </c>
      <c r="AB113" s="38">
        <f t="shared" si="55"/>
        <v>68374.126327322694</v>
      </c>
      <c r="AC113" s="35">
        <f t="shared" si="56"/>
        <v>0</v>
      </c>
      <c r="AD113" s="35">
        <f t="shared" si="57"/>
        <v>0</v>
      </c>
      <c r="AE113" s="35">
        <f t="shared" si="58"/>
        <v>18361.931437066036</v>
      </c>
      <c r="AF113" s="35">
        <f t="shared" si="59"/>
        <v>17367.823857533866</v>
      </c>
      <c r="AG113" s="35">
        <f t="shared" si="60"/>
        <v>17196.106058665318</v>
      </c>
      <c r="AH113" s="163">
        <f t="shared" si="61"/>
        <v>17011.989365509482</v>
      </c>
      <c r="AI113" s="144">
        <f t="shared" si="39"/>
        <v>138311.9770460974</v>
      </c>
      <c r="AJ113" s="144" t="e">
        <f t="shared" si="62"/>
        <v>#N/A</v>
      </c>
      <c r="AK113" s="35">
        <f>IF(OR(K113="Yes",Summary!$G$77="EP"),$AI113*M113,AB113)</f>
        <v>68374.126327322694</v>
      </c>
      <c r="AL113" s="38">
        <f>IF(OR(L113="Yes",Summary!$G$77="EP"),$AI113*N113,AC113)</f>
        <v>0</v>
      </c>
      <c r="AM113" s="38">
        <f>IF(OR(M113="Yes",Summary!$G$77="EP"),$AI113*O113,AD113)</f>
        <v>0</v>
      </c>
      <c r="AN113" s="38">
        <f>IF(OR(N113="Yes",Summary!$G$77="EP"),$AI113*P113,AE113)</f>
        <v>18361.931437066036</v>
      </c>
      <c r="AO113" s="38">
        <f>IF(OR(O113="Yes",Summary!$G$77="EP"),$AI113*Q113,AF113)</f>
        <v>17367.823857533866</v>
      </c>
      <c r="AP113" s="38">
        <f>IF(OR(P113="Yes",Summary!$G$77="EP"),$AI113*R113,AG113)</f>
        <v>17196.106058665318</v>
      </c>
      <c r="AQ113" s="156">
        <f>IF(OR(Q113="Yes",Summary!$G$77="EP"),$AI113*S113,AH113)</f>
        <v>17011.989365509482</v>
      </c>
      <c r="AR113" s="158">
        <f t="shared" si="40"/>
        <v>41524.42993278434</v>
      </c>
      <c r="AS113" s="155">
        <f t="shared" si="41"/>
        <v>0</v>
      </c>
      <c r="AT113" s="155">
        <f t="shared" si="42"/>
        <v>0</v>
      </c>
      <c r="AU113" s="155">
        <f t="shared" si="43"/>
        <v>2266.0937981544921</v>
      </c>
      <c r="AV113" s="155">
        <f t="shared" si="44"/>
        <v>4330.8041437134043</v>
      </c>
      <c r="AW113" s="155">
        <f t="shared" si="45"/>
        <v>16011.271935442568</v>
      </c>
      <c r="AX113" s="159">
        <f t="shared" si="46"/>
        <v>6390.9197811749054</v>
      </c>
      <c r="AZ113" s="40">
        <f t="shared" si="47"/>
        <v>101535.4257877536</v>
      </c>
      <c r="BA113" s="173">
        <f t="shared" si="48"/>
        <v>113588.34387149982</v>
      </c>
      <c r="BB113" s="41">
        <f t="shared" si="49"/>
        <v>117465.40941641554</v>
      </c>
      <c r="BC113" s="173">
        <f t="shared" si="50"/>
        <v>146895.45149652837</v>
      </c>
      <c r="BD113" s="41">
        <f t="shared" si="51"/>
        <v>138942.59086027095</v>
      </c>
      <c r="BE113" s="173">
        <f t="shared" si="52"/>
        <v>137568.8484693224</v>
      </c>
      <c r="BF113" s="42">
        <f t="shared" si="53"/>
        <v>136095.91492407589</v>
      </c>
    </row>
    <row r="114" spans="2:58" x14ac:dyDescent="0.25">
      <c r="B114" s="24">
        <v>106</v>
      </c>
      <c r="C114" s="10">
        <f>Cash!B120</f>
        <v>20200108</v>
      </c>
      <c r="D114" s="24">
        <f>Cash!F120</f>
        <v>1.6465000000000001</v>
      </c>
      <c r="E114" s="27">
        <f>Balanced!F120</f>
        <v>2.8824999999999998</v>
      </c>
      <c r="F114" s="27">
        <f>Growth!F120</f>
        <v>3.5952999999999999</v>
      </c>
      <c r="G114" s="27">
        <f>'High Growth 1'!F120</f>
        <v>7.9508999999999999</v>
      </c>
      <c r="H114" s="27">
        <f>'High Growth 2'!F120</f>
        <v>3.9485000000000001</v>
      </c>
      <c r="I114" s="27">
        <f>'High Growth 3'!F120</f>
        <v>1.0706</v>
      </c>
      <c r="J114" s="43">
        <f>'High Growth 4'!F120</f>
        <v>2.6436999999999999</v>
      </c>
      <c r="K114" s="10" t="str">
        <f>Growth!P120</f>
        <v>No</v>
      </c>
      <c r="L114" s="152"/>
      <c r="M114" s="147">
        <f>Summary!$G$56</f>
        <v>0.5</v>
      </c>
      <c r="N114" s="146">
        <f>Summary!$G$57</f>
        <v>0</v>
      </c>
      <c r="O114" s="146">
        <f>Summary!$G$58</f>
        <v>0</v>
      </c>
      <c r="P114" s="146">
        <f>Summary!$G$59</f>
        <v>0.125</v>
      </c>
      <c r="Q114" s="146">
        <f>Summary!$G$60</f>
        <v>0.125</v>
      </c>
      <c r="R114" s="146">
        <f>Summary!$G$61</f>
        <v>0.125</v>
      </c>
      <c r="S114" s="146">
        <f>Summary!$G$62</f>
        <v>0.125</v>
      </c>
      <c r="T114" s="150">
        <f t="shared" si="54"/>
        <v>1</v>
      </c>
      <c r="U114" s="158">
        <f t="shared" si="32"/>
        <v>41524.42993278434</v>
      </c>
      <c r="V114" s="155">
        <f t="shared" si="33"/>
        <v>0</v>
      </c>
      <c r="W114" s="155">
        <f t="shared" si="34"/>
        <v>0</v>
      </c>
      <c r="X114" s="155">
        <f t="shared" si="35"/>
        <v>2266.0937981544921</v>
      </c>
      <c r="Y114" s="155">
        <f t="shared" si="36"/>
        <v>4330.8041437134043</v>
      </c>
      <c r="Z114" s="155">
        <f t="shared" si="37"/>
        <v>16011.271935442564</v>
      </c>
      <c r="AA114" s="159">
        <f t="shared" si="38"/>
        <v>6390.9197811749063</v>
      </c>
      <c r="AB114" s="38">
        <f t="shared" si="55"/>
        <v>68369.973884329418</v>
      </c>
      <c r="AC114" s="35">
        <f t="shared" si="56"/>
        <v>0</v>
      </c>
      <c r="AD114" s="35">
        <f t="shared" si="57"/>
        <v>0</v>
      </c>
      <c r="AE114" s="35">
        <f t="shared" si="58"/>
        <v>18017.485179746553</v>
      </c>
      <c r="AF114" s="35">
        <f t="shared" si="59"/>
        <v>17100.180161452376</v>
      </c>
      <c r="AG114" s="35">
        <f t="shared" si="60"/>
        <v>17141.667734084811</v>
      </c>
      <c r="AH114" s="163">
        <f t="shared" si="61"/>
        <v>16895.674625492098</v>
      </c>
      <c r="AI114" s="144">
        <f t="shared" si="39"/>
        <v>137524.98158510524</v>
      </c>
      <c r="AJ114" s="144" t="e">
        <f t="shared" si="62"/>
        <v>#N/A</v>
      </c>
      <c r="AK114" s="35">
        <f>IF(OR(K114="Yes",Summary!$G$77="EP"),$AI114*M114,AB114)</f>
        <v>68369.973884329418</v>
      </c>
      <c r="AL114" s="38">
        <f>IF(OR(L114="Yes",Summary!$G$77="EP"),$AI114*N114,AC114)</f>
        <v>0</v>
      </c>
      <c r="AM114" s="38">
        <f>IF(OR(M114="Yes",Summary!$G$77="EP"),$AI114*O114,AD114)</f>
        <v>0</v>
      </c>
      <c r="AN114" s="38">
        <f>IF(OR(N114="Yes",Summary!$G$77="EP"),$AI114*P114,AE114)</f>
        <v>18017.485179746553</v>
      </c>
      <c r="AO114" s="38">
        <f>IF(OR(O114="Yes",Summary!$G$77="EP"),$AI114*Q114,AF114)</f>
        <v>17100.180161452376</v>
      </c>
      <c r="AP114" s="38">
        <f>IF(OR(P114="Yes",Summary!$G$77="EP"),$AI114*R114,AG114)</f>
        <v>17141.667734084811</v>
      </c>
      <c r="AQ114" s="156">
        <f>IF(OR(Q114="Yes",Summary!$G$77="EP"),$AI114*S114,AH114)</f>
        <v>16895.674625492098</v>
      </c>
      <c r="AR114" s="158">
        <f t="shared" si="40"/>
        <v>41524.42993278434</v>
      </c>
      <c r="AS114" s="155">
        <f t="shared" si="41"/>
        <v>0</v>
      </c>
      <c r="AT114" s="155">
        <f t="shared" si="42"/>
        <v>0</v>
      </c>
      <c r="AU114" s="155">
        <f t="shared" si="43"/>
        <v>2266.0937981544921</v>
      </c>
      <c r="AV114" s="155">
        <f t="shared" si="44"/>
        <v>4330.8041437134043</v>
      </c>
      <c r="AW114" s="155">
        <f t="shared" si="45"/>
        <v>16011.271935442566</v>
      </c>
      <c r="AX114" s="159">
        <f t="shared" si="46"/>
        <v>6390.9197811749054</v>
      </c>
      <c r="AZ114" s="40">
        <f t="shared" si="47"/>
        <v>101529.25941912808</v>
      </c>
      <c r="BA114" s="173">
        <f t="shared" si="48"/>
        <v>113203.47170404115</v>
      </c>
      <c r="BB114" s="41">
        <f t="shared" si="49"/>
        <v>116499.78937817957</v>
      </c>
      <c r="BC114" s="173">
        <f t="shared" si="50"/>
        <v>144139.88143797251</v>
      </c>
      <c r="BD114" s="41">
        <f t="shared" si="51"/>
        <v>136801.44129161903</v>
      </c>
      <c r="BE114" s="173">
        <f t="shared" si="52"/>
        <v>137133.34187267837</v>
      </c>
      <c r="BF114" s="42">
        <f t="shared" si="53"/>
        <v>135165.39700393679</v>
      </c>
    </row>
    <row r="115" spans="2:58" x14ac:dyDescent="0.25">
      <c r="B115" s="24">
        <v>107</v>
      </c>
      <c r="C115" s="10">
        <f>Cash!B121</f>
        <v>20200107</v>
      </c>
      <c r="D115" s="24">
        <f>Cash!F121</f>
        <v>1.6465000000000001</v>
      </c>
      <c r="E115" s="27">
        <f>Balanced!F121</f>
        <v>2.8849</v>
      </c>
      <c r="F115" s="27">
        <f>Growth!F121</f>
        <v>3.6023000000000001</v>
      </c>
      <c r="G115" s="27">
        <f>'High Growth 1'!F121</f>
        <v>7.9598000000000004</v>
      </c>
      <c r="H115" s="27">
        <f>'High Growth 2'!F121</f>
        <v>3.9756</v>
      </c>
      <c r="I115" s="27">
        <f>'High Growth 3'!F121</f>
        <v>1.0738000000000001</v>
      </c>
      <c r="J115" s="43">
        <f>'High Growth 4'!F121</f>
        <v>2.6274000000000002</v>
      </c>
      <c r="K115" s="10" t="str">
        <f>Growth!P121</f>
        <v>No</v>
      </c>
      <c r="L115" s="152"/>
      <c r="M115" s="147">
        <f>Summary!$G$56</f>
        <v>0.5</v>
      </c>
      <c r="N115" s="146">
        <f>Summary!$G$57</f>
        <v>0</v>
      </c>
      <c r="O115" s="146">
        <f>Summary!$G$58</f>
        <v>0</v>
      </c>
      <c r="P115" s="146">
        <f>Summary!$G$59</f>
        <v>0.125</v>
      </c>
      <c r="Q115" s="146">
        <f>Summary!$G$60</f>
        <v>0.125</v>
      </c>
      <c r="R115" s="146">
        <f>Summary!$G$61</f>
        <v>0.125</v>
      </c>
      <c r="S115" s="146">
        <f>Summary!$G$62</f>
        <v>0.125</v>
      </c>
      <c r="T115" s="150">
        <f t="shared" si="54"/>
        <v>1</v>
      </c>
      <c r="U115" s="158">
        <f t="shared" si="32"/>
        <v>41524.42993278434</v>
      </c>
      <c r="V115" s="155">
        <f t="shared" si="33"/>
        <v>0</v>
      </c>
      <c r="W115" s="155">
        <f t="shared" si="34"/>
        <v>0</v>
      </c>
      <c r="X115" s="155">
        <f t="shared" si="35"/>
        <v>2266.0937981544921</v>
      </c>
      <c r="Y115" s="155">
        <f t="shared" si="36"/>
        <v>4330.8041437134043</v>
      </c>
      <c r="Z115" s="155">
        <f t="shared" si="37"/>
        <v>16011.271935442563</v>
      </c>
      <c r="AA115" s="159">
        <f t="shared" si="38"/>
        <v>6390.9197811749063</v>
      </c>
      <c r="AB115" s="38">
        <f t="shared" si="55"/>
        <v>68369.973884329418</v>
      </c>
      <c r="AC115" s="35">
        <f t="shared" si="56"/>
        <v>0</v>
      </c>
      <c r="AD115" s="35">
        <f t="shared" si="57"/>
        <v>0</v>
      </c>
      <c r="AE115" s="35">
        <f t="shared" si="58"/>
        <v>18037.653414550128</v>
      </c>
      <c r="AF115" s="35">
        <f t="shared" si="59"/>
        <v>17217.544953747009</v>
      </c>
      <c r="AG115" s="35">
        <f t="shared" si="60"/>
        <v>17192.903804278227</v>
      </c>
      <c r="AH115" s="163">
        <f t="shared" si="61"/>
        <v>16791.50263305895</v>
      </c>
      <c r="AI115" s="144">
        <f t="shared" si="39"/>
        <v>137609.57868996376</v>
      </c>
      <c r="AJ115" s="144" t="e">
        <f t="shared" si="62"/>
        <v>#N/A</v>
      </c>
      <c r="AK115" s="35">
        <f>IF(OR(K115="Yes",Summary!$G$77="EP"),$AI115*M115,AB115)</f>
        <v>68369.973884329418</v>
      </c>
      <c r="AL115" s="38">
        <f>IF(OR(L115="Yes",Summary!$G$77="EP"),$AI115*N115,AC115)</f>
        <v>0</v>
      </c>
      <c r="AM115" s="38">
        <f>IF(OR(M115="Yes",Summary!$G$77="EP"),$AI115*O115,AD115)</f>
        <v>0</v>
      </c>
      <c r="AN115" s="38">
        <f>IF(OR(N115="Yes",Summary!$G$77="EP"),$AI115*P115,AE115)</f>
        <v>18037.653414550128</v>
      </c>
      <c r="AO115" s="38">
        <f>IF(OR(O115="Yes",Summary!$G$77="EP"),$AI115*Q115,AF115)</f>
        <v>17217.544953747009</v>
      </c>
      <c r="AP115" s="38">
        <f>IF(OR(P115="Yes",Summary!$G$77="EP"),$AI115*R115,AG115)</f>
        <v>17192.903804278227</v>
      </c>
      <c r="AQ115" s="156">
        <f>IF(OR(Q115="Yes",Summary!$G$77="EP"),$AI115*S115,AH115)</f>
        <v>16791.50263305895</v>
      </c>
      <c r="AR115" s="158">
        <f t="shared" si="40"/>
        <v>41524.42993278434</v>
      </c>
      <c r="AS115" s="155">
        <f t="shared" si="41"/>
        <v>0</v>
      </c>
      <c r="AT115" s="155">
        <f t="shared" si="42"/>
        <v>0</v>
      </c>
      <c r="AU115" s="155">
        <f t="shared" si="43"/>
        <v>2266.0937981544921</v>
      </c>
      <c r="AV115" s="155">
        <f t="shared" si="44"/>
        <v>4330.8041437134043</v>
      </c>
      <c r="AW115" s="155">
        <f t="shared" si="45"/>
        <v>16011.271935442564</v>
      </c>
      <c r="AX115" s="159">
        <f t="shared" si="46"/>
        <v>6390.9197811749063</v>
      </c>
      <c r="AZ115" s="40">
        <f t="shared" si="47"/>
        <v>101529.25941912808</v>
      </c>
      <c r="BA115" s="173">
        <f t="shared" si="48"/>
        <v>113297.72611239838</v>
      </c>
      <c r="BB115" s="41">
        <f t="shared" si="49"/>
        <v>116726.61287709406</v>
      </c>
      <c r="BC115" s="173">
        <f t="shared" si="50"/>
        <v>144301.22731640111</v>
      </c>
      <c r="BD115" s="41">
        <f t="shared" si="51"/>
        <v>137740.3596299761</v>
      </c>
      <c r="BE115" s="173">
        <f t="shared" si="52"/>
        <v>137543.2304342257</v>
      </c>
      <c r="BF115" s="42">
        <f t="shared" si="53"/>
        <v>134332.0210644716</v>
      </c>
    </row>
    <row r="116" spans="2:58" x14ac:dyDescent="0.25">
      <c r="B116" s="24">
        <v>108</v>
      </c>
      <c r="C116" s="10">
        <f>Cash!B122</f>
        <v>20200106</v>
      </c>
      <c r="D116" s="24">
        <f>Cash!F122</f>
        <v>1.6465000000000001</v>
      </c>
      <c r="E116" s="27">
        <f>Balanced!F122</f>
        <v>2.8733</v>
      </c>
      <c r="F116" s="27">
        <f>Growth!F122</f>
        <v>3.5579999999999998</v>
      </c>
      <c r="G116" s="27">
        <f>'High Growth 1'!F122</f>
        <v>7.7766999999999999</v>
      </c>
      <c r="H116" s="27">
        <f>'High Growth 2'!F122</f>
        <v>3.8815</v>
      </c>
      <c r="I116" s="27">
        <f>'High Growth 3'!F122</f>
        <v>1.0873999999999999</v>
      </c>
      <c r="J116" s="43">
        <f>'High Growth 4'!F122</f>
        <v>2.5863</v>
      </c>
      <c r="K116" s="10" t="str">
        <f>Growth!P122</f>
        <v>No</v>
      </c>
      <c r="L116" s="152"/>
      <c r="M116" s="147">
        <f>Summary!$G$56</f>
        <v>0.5</v>
      </c>
      <c r="N116" s="146">
        <f>Summary!$G$57</f>
        <v>0</v>
      </c>
      <c r="O116" s="146">
        <f>Summary!$G$58</f>
        <v>0</v>
      </c>
      <c r="P116" s="146">
        <f>Summary!$G$59</f>
        <v>0.125</v>
      </c>
      <c r="Q116" s="146">
        <f>Summary!$G$60</f>
        <v>0.125</v>
      </c>
      <c r="R116" s="146">
        <f>Summary!$G$61</f>
        <v>0.125</v>
      </c>
      <c r="S116" s="146">
        <f>Summary!$G$62</f>
        <v>0.125</v>
      </c>
      <c r="T116" s="150">
        <f t="shared" si="54"/>
        <v>1</v>
      </c>
      <c r="U116" s="158">
        <f t="shared" si="32"/>
        <v>41524.42993278434</v>
      </c>
      <c r="V116" s="155">
        <f t="shared" si="33"/>
        <v>0</v>
      </c>
      <c r="W116" s="155">
        <f t="shared" si="34"/>
        <v>0</v>
      </c>
      <c r="X116" s="155">
        <f t="shared" si="35"/>
        <v>2266.0937981544921</v>
      </c>
      <c r="Y116" s="155">
        <f t="shared" si="36"/>
        <v>4330.8041437134043</v>
      </c>
      <c r="Z116" s="155">
        <f t="shared" si="37"/>
        <v>16011.271935442563</v>
      </c>
      <c r="AA116" s="159">
        <f t="shared" si="38"/>
        <v>6390.9197811749063</v>
      </c>
      <c r="AB116" s="38">
        <f t="shared" si="55"/>
        <v>68369.973884329418</v>
      </c>
      <c r="AC116" s="35">
        <f t="shared" si="56"/>
        <v>0</v>
      </c>
      <c r="AD116" s="35">
        <f t="shared" si="57"/>
        <v>0</v>
      </c>
      <c r="AE116" s="35">
        <f t="shared" si="58"/>
        <v>17622.731640108039</v>
      </c>
      <c r="AF116" s="35">
        <f t="shared" si="59"/>
        <v>16810.016283823577</v>
      </c>
      <c r="AG116" s="35">
        <f t="shared" si="60"/>
        <v>17410.657102600242</v>
      </c>
      <c r="AH116" s="163">
        <f t="shared" si="61"/>
        <v>16528.83583005266</v>
      </c>
      <c r="AI116" s="144">
        <f t="shared" si="39"/>
        <v>136742.21474091394</v>
      </c>
      <c r="AJ116" s="144" t="e">
        <f t="shared" si="62"/>
        <v>#N/A</v>
      </c>
      <c r="AK116" s="35">
        <f>IF(OR(K116="Yes",Summary!$G$77="EP"),$AI116*M116,AB116)</f>
        <v>68369.973884329418</v>
      </c>
      <c r="AL116" s="38">
        <f>IF(OR(L116="Yes",Summary!$G$77="EP"),$AI116*N116,AC116)</f>
        <v>0</v>
      </c>
      <c r="AM116" s="38">
        <f>IF(OR(M116="Yes",Summary!$G$77="EP"),$AI116*O116,AD116)</f>
        <v>0</v>
      </c>
      <c r="AN116" s="38">
        <f>IF(OR(N116="Yes",Summary!$G$77="EP"),$AI116*P116,AE116)</f>
        <v>17622.731640108039</v>
      </c>
      <c r="AO116" s="38">
        <f>IF(OR(O116="Yes",Summary!$G$77="EP"),$AI116*Q116,AF116)</f>
        <v>16810.016283823577</v>
      </c>
      <c r="AP116" s="38">
        <f>IF(OR(P116="Yes",Summary!$G$77="EP"),$AI116*R116,AG116)</f>
        <v>17410.657102600242</v>
      </c>
      <c r="AQ116" s="156">
        <f>IF(OR(Q116="Yes",Summary!$G$77="EP"),$AI116*S116,AH116)</f>
        <v>16528.83583005266</v>
      </c>
      <c r="AR116" s="158">
        <f t="shared" si="40"/>
        <v>41524.42993278434</v>
      </c>
      <c r="AS116" s="155">
        <f t="shared" si="41"/>
        <v>0</v>
      </c>
      <c r="AT116" s="155">
        <f t="shared" si="42"/>
        <v>0</v>
      </c>
      <c r="AU116" s="155">
        <f t="shared" si="43"/>
        <v>2266.0937981544921</v>
      </c>
      <c r="AV116" s="155">
        <f t="shared" si="44"/>
        <v>4330.8041437134043</v>
      </c>
      <c r="AW116" s="155">
        <f t="shared" si="45"/>
        <v>16011.271935442563</v>
      </c>
      <c r="AX116" s="159">
        <f t="shared" si="46"/>
        <v>6390.9197811749063</v>
      </c>
      <c r="AZ116" s="40">
        <f t="shared" si="47"/>
        <v>101529.25941912808</v>
      </c>
      <c r="BA116" s="173">
        <f t="shared" si="48"/>
        <v>112842.16313867179</v>
      </c>
      <c r="BB116" s="41">
        <f t="shared" si="49"/>
        <v>115291.14416253523</v>
      </c>
      <c r="BC116" s="173">
        <f t="shared" si="50"/>
        <v>140981.8531208644</v>
      </c>
      <c r="BD116" s="41">
        <f t="shared" si="51"/>
        <v>134480.13027058865</v>
      </c>
      <c r="BE116" s="173">
        <f t="shared" si="52"/>
        <v>139285.25682080185</v>
      </c>
      <c r="BF116" s="42">
        <f t="shared" si="53"/>
        <v>132230.68664042128</v>
      </c>
    </row>
    <row r="117" spans="2:58" x14ac:dyDescent="0.25">
      <c r="B117" s="24">
        <v>109</v>
      </c>
      <c r="C117" s="10">
        <f>Cash!B123</f>
        <v>20200103</v>
      </c>
      <c r="D117" s="24">
        <f>Cash!F123</f>
        <v>1.6463000000000001</v>
      </c>
      <c r="E117" s="27">
        <f>Balanced!F123</f>
        <v>2.8751000000000002</v>
      </c>
      <c r="F117" s="27">
        <f>Growth!F123</f>
        <v>3.5598999999999998</v>
      </c>
      <c r="G117" s="27">
        <f>'High Growth 1'!F123</f>
        <v>7.7622</v>
      </c>
      <c r="H117" s="27">
        <f>'High Growth 2'!F123</f>
        <v>3.8871000000000002</v>
      </c>
      <c r="I117" s="27">
        <f>'High Growth 3'!F123</f>
        <v>1.0898000000000001</v>
      </c>
      <c r="J117" s="43">
        <f>'High Growth 4'!F123</f>
        <v>2.5625</v>
      </c>
      <c r="K117" s="10" t="str">
        <f>Growth!P123</f>
        <v>No</v>
      </c>
      <c r="L117" s="152"/>
      <c r="M117" s="147">
        <f>Summary!$G$56</f>
        <v>0.5</v>
      </c>
      <c r="N117" s="146">
        <f>Summary!$G$57</f>
        <v>0</v>
      </c>
      <c r="O117" s="146">
        <f>Summary!$G$58</f>
        <v>0</v>
      </c>
      <c r="P117" s="146">
        <f>Summary!$G$59</f>
        <v>0.125</v>
      </c>
      <c r="Q117" s="146">
        <f>Summary!$G$60</f>
        <v>0.125</v>
      </c>
      <c r="R117" s="146">
        <f>Summary!$G$61</f>
        <v>0.125</v>
      </c>
      <c r="S117" s="146">
        <f>Summary!$G$62</f>
        <v>0.125</v>
      </c>
      <c r="T117" s="150">
        <f t="shared" si="54"/>
        <v>1</v>
      </c>
      <c r="U117" s="158">
        <f t="shared" si="32"/>
        <v>41524.42993278434</v>
      </c>
      <c r="V117" s="155">
        <f t="shared" si="33"/>
        <v>0</v>
      </c>
      <c r="W117" s="155">
        <f t="shared" si="34"/>
        <v>0</v>
      </c>
      <c r="X117" s="155">
        <f t="shared" si="35"/>
        <v>2266.0937981544921</v>
      </c>
      <c r="Y117" s="155">
        <f t="shared" si="36"/>
        <v>4330.8041437134043</v>
      </c>
      <c r="Z117" s="155">
        <f t="shared" si="37"/>
        <v>16011.271935442563</v>
      </c>
      <c r="AA117" s="159">
        <f t="shared" si="38"/>
        <v>6390.9197811749063</v>
      </c>
      <c r="AB117" s="38">
        <f t="shared" si="55"/>
        <v>68361.668998342866</v>
      </c>
      <c r="AC117" s="35">
        <f t="shared" si="56"/>
        <v>0</v>
      </c>
      <c r="AD117" s="35">
        <f t="shared" si="57"/>
        <v>0</v>
      </c>
      <c r="AE117" s="35">
        <f t="shared" si="58"/>
        <v>17589.873280034797</v>
      </c>
      <c r="AF117" s="35">
        <f t="shared" si="59"/>
        <v>16834.268787028373</v>
      </c>
      <c r="AG117" s="35">
        <f t="shared" si="60"/>
        <v>17449.084155245306</v>
      </c>
      <c r="AH117" s="163">
        <f t="shared" si="61"/>
        <v>16376.731939260697</v>
      </c>
      <c r="AI117" s="144">
        <f t="shared" si="39"/>
        <v>136611.62715991202</v>
      </c>
      <c r="AJ117" s="144" t="e">
        <f t="shared" si="62"/>
        <v>#N/A</v>
      </c>
      <c r="AK117" s="35">
        <f>IF(OR(K117="Yes",Summary!$G$77="EP"),$AI117*M117,AB117)</f>
        <v>68361.668998342866</v>
      </c>
      <c r="AL117" s="38">
        <f>IF(OR(L117="Yes",Summary!$G$77="EP"),$AI117*N117,AC117)</f>
        <v>0</v>
      </c>
      <c r="AM117" s="38">
        <f>IF(OR(M117="Yes",Summary!$G$77="EP"),$AI117*O117,AD117)</f>
        <v>0</v>
      </c>
      <c r="AN117" s="38">
        <f>IF(OR(N117="Yes",Summary!$G$77="EP"),$AI117*P117,AE117)</f>
        <v>17589.873280034797</v>
      </c>
      <c r="AO117" s="38">
        <f>IF(OR(O117="Yes",Summary!$G$77="EP"),$AI117*Q117,AF117)</f>
        <v>16834.268787028373</v>
      </c>
      <c r="AP117" s="38">
        <f>IF(OR(P117="Yes",Summary!$G$77="EP"),$AI117*R117,AG117)</f>
        <v>17449.084155245306</v>
      </c>
      <c r="AQ117" s="156">
        <f>IF(OR(Q117="Yes",Summary!$G$77="EP"),$AI117*S117,AH117)</f>
        <v>16376.731939260697</v>
      </c>
      <c r="AR117" s="158">
        <f t="shared" si="40"/>
        <v>41524.42993278434</v>
      </c>
      <c r="AS117" s="155">
        <f t="shared" si="41"/>
        <v>0</v>
      </c>
      <c r="AT117" s="155">
        <f t="shared" si="42"/>
        <v>0</v>
      </c>
      <c r="AU117" s="155">
        <f t="shared" si="43"/>
        <v>2266.0937981544921</v>
      </c>
      <c r="AV117" s="155">
        <f t="shared" si="44"/>
        <v>4330.8041437134043</v>
      </c>
      <c r="AW117" s="155">
        <f t="shared" si="45"/>
        <v>16011.271935442563</v>
      </c>
      <c r="AX117" s="159">
        <f t="shared" si="46"/>
        <v>6390.9197811749063</v>
      </c>
      <c r="AZ117" s="40">
        <f t="shared" si="47"/>
        <v>101516.92668187706</v>
      </c>
      <c r="BA117" s="173">
        <f t="shared" si="48"/>
        <v>112912.85394493972</v>
      </c>
      <c r="BB117" s="41">
        <f t="shared" si="49"/>
        <v>115352.71054081201</v>
      </c>
      <c r="BC117" s="173">
        <f t="shared" si="50"/>
        <v>140718.98624027846</v>
      </c>
      <c r="BD117" s="41">
        <f t="shared" si="51"/>
        <v>134674.15029622702</v>
      </c>
      <c r="BE117" s="173">
        <f t="shared" si="52"/>
        <v>139592.67324196236</v>
      </c>
      <c r="BF117" s="42">
        <f t="shared" si="53"/>
        <v>131013.85551408558</v>
      </c>
    </row>
    <row r="118" spans="2:58" x14ac:dyDescent="0.25">
      <c r="B118" s="24">
        <v>110</v>
      </c>
      <c r="C118" s="10">
        <f>Cash!B124</f>
        <v>20200102</v>
      </c>
      <c r="D118" s="24">
        <f>Cash!F124</f>
        <v>1.6463000000000001</v>
      </c>
      <c r="E118" s="27">
        <f>Balanced!F124</f>
        <v>2.8681999999999999</v>
      </c>
      <c r="F118" s="27">
        <f>Growth!F124</f>
        <v>3.5406</v>
      </c>
      <c r="G118" s="27">
        <f>'High Growth 1'!F124</f>
        <v>7.6881000000000004</v>
      </c>
      <c r="H118" s="27">
        <f>'High Growth 2'!F124</f>
        <v>3.8395000000000001</v>
      </c>
      <c r="I118" s="27">
        <f>'High Growth 3'!F124</f>
        <v>1.0739000000000001</v>
      </c>
      <c r="J118" s="43">
        <f>'High Growth 4'!F124</f>
        <v>2.5546000000000002</v>
      </c>
      <c r="K118" s="10" t="str">
        <f>Growth!P124</f>
        <v>No</v>
      </c>
      <c r="L118" s="152"/>
      <c r="M118" s="147">
        <f>Summary!$G$56</f>
        <v>0.5</v>
      </c>
      <c r="N118" s="146">
        <f>Summary!$G$57</f>
        <v>0</v>
      </c>
      <c r="O118" s="146">
        <f>Summary!$G$58</f>
        <v>0</v>
      </c>
      <c r="P118" s="146">
        <f>Summary!$G$59</f>
        <v>0.125</v>
      </c>
      <c r="Q118" s="146">
        <f>Summary!$G$60</f>
        <v>0.125</v>
      </c>
      <c r="R118" s="146">
        <f>Summary!$G$61</f>
        <v>0.125</v>
      </c>
      <c r="S118" s="146">
        <f>Summary!$G$62</f>
        <v>0.125</v>
      </c>
      <c r="T118" s="150">
        <f t="shared" si="54"/>
        <v>1</v>
      </c>
      <c r="U118" s="158">
        <f t="shared" si="32"/>
        <v>41524.42993278434</v>
      </c>
      <c r="V118" s="155">
        <f t="shared" si="33"/>
        <v>0</v>
      </c>
      <c r="W118" s="155">
        <f t="shared" si="34"/>
        <v>0</v>
      </c>
      <c r="X118" s="155">
        <f t="shared" si="35"/>
        <v>2266.0937981544921</v>
      </c>
      <c r="Y118" s="155">
        <f t="shared" si="36"/>
        <v>4330.8041437134043</v>
      </c>
      <c r="Z118" s="155">
        <f t="shared" si="37"/>
        <v>16011.271935442561</v>
      </c>
      <c r="AA118" s="159">
        <f t="shared" si="38"/>
        <v>6390.9197811749063</v>
      </c>
      <c r="AB118" s="38">
        <f t="shared" si="55"/>
        <v>68361.668998342866</v>
      </c>
      <c r="AC118" s="35">
        <f t="shared" si="56"/>
        <v>0</v>
      </c>
      <c r="AD118" s="35">
        <f t="shared" si="57"/>
        <v>0</v>
      </c>
      <c r="AE118" s="35">
        <f t="shared" si="58"/>
        <v>17421.955729591551</v>
      </c>
      <c r="AF118" s="35">
        <f t="shared" si="59"/>
        <v>16628.122509787616</v>
      </c>
      <c r="AG118" s="35">
        <f t="shared" si="60"/>
        <v>17194.504931471769</v>
      </c>
      <c r="AH118" s="163">
        <f t="shared" si="61"/>
        <v>16326.243672989416</v>
      </c>
      <c r="AI118" s="144">
        <f t="shared" si="39"/>
        <v>135932.49584218324</v>
      </c>
      <c r="AJ118" s="144" t="e">
        <f t="shared" si="62"/>
        <v>#N/A</v>
      </c>
      <c r="AK118" s="35">
        <f>IF(OR(K118="Yes",Summary!$G$77="EP"),$AI118*M118,AB118)</f>
        <v>68361.668998342866</v>
      </c>
      <c r="AL118" s="38">
        <f>IF(OR(L118="Yes",Summary!$G$77="EP"),$AI118*N118,AC118)</f>
        <v>0</v>
      </c>
      <c r="AM118" s="38">
        <f>IF(OR(M118="Yes",Summary!$G$77="EP"),$AI118*O118,AD118)</f>
        <v>0</v>
      </c>
      <c r="AN118" s="38">
        <f>IF(OR(N118="Yes",Summary!$G$77="EP"),$AI118*P118,AE118)</f>
        <v>17421.955729591551</v>
      </c>
      <c r="AO118" s="38">
        <f>IF(OR(O118="Yes",Summary!$G$77="EP"),$AI118*Q118,AF118)</f>
        <v>16628.122509787616</v>
      </c>
      <c r="AP118" s="38">
        <f>IF(OR(P118="Yes",Summary!$G$77="EP"),$AI118*R118,AG118)</f>
        <v>17194.504931471769</v>
      </c>
      <c r="AQ118" s="156">
        <f>IF(OR(Q118="Yes",Summary!$G$77="EP"),$AI118*S118,AH118)</f>
        <v>16326.243672989416</v>
      </c>
      <c r="AR118" s="158">
        <f t="shared" si="40"/>
        <v>41524.42993278434</v>
      </c>
      <c r="AS118" s="155">
        <f t="shared" si="41"/>
        <v>0</v>
      </c>
      <c r="AT118" s="155">
        <f t="shared" si="42"/>
        <v>0</v>
      </c>
      <c r="AU118" s="155">
        <f t="shared" si="43"/>
        <v>2266.0937981544921</v>
      </c>
      <c r="AV118" s="155">
        <f t="shared" si="44"/>
        <v>4330.8041437134043</v>
      </c>
      <c r="AW118" s="155">
        <f t="shared" si="45"/>
        <v>16011.271935442563</v>
      </c>
      <c r="AX118" s="159">
        <f t="shared" si="46"/>
        <v>6390.9197811749063</v>
      </c>
      <c r="AZ118" s="40">
        <f t="shared" si="47"/>
        <v>101516.92668187706</v>
      </c>
      <c r="BA118" s="173">
        <f t="shared" si="48"/>
        <v>112641.87252091269</v>
      </c>
      <c r="BB118" s="41">
        <f t="shared" si="49"/>
        <v>114727.32575094778</v>
      </c>
      <c r="BC118" s="173">
        <f t="shared" si="50"/>
        <v>139375.6458367325</v>
      </c>
      <c r="BD118" s="41">
        <f t="shared" si="51"/>
        <v>133024.98007830096</v>
      </c>
      <c r="BE118" s="173">
        <f t="shared" si="52"/>
        <v>137556.03945177406</v>
      </c>
      <c r="BF118" s="42">
        <f t="shared" si="53"/>
        <v>130609.94938391533</v>
      </c>
    </row>
    <row r="119" spans="2:58" x14ac:dyDescent="0.25">
      <c r="B119" s="24">
        <v>111</v>
      </c>
      <c r="C119" s="10">
        <f>Cash!B125</f>
        <v>20191231</v>
      </c>
      <c r="D119" s="24">
        <f>Cash!F125</f>
        <v>1.6462000000000001</v>
      </c>
      <c r="E119" s="27">
        <f>Balanced!F125</f>
        <v>2.8613</v>
      </c>
      <c r="F119" s="27">
        <f>Growth!F125</f>
        <v>3.5341999999999998</v>
      </c>
      <c r="G119" s="27">
        <f>'High Growth 1'!F125</f>
        <v>7.6798999999999999</v>
      </c>
      <c r="H119" s="27">
        <f>'High Growth 2'!F125</f>
        <v>3.8349000000000002</v>
      </c>
      <c r="I119" s="27">
        <f>'High Growth 3'!F125</f>
        <v>1.0892999999999999</v>
      </c>
      <c r="J119" s="43">
        <f>'High Growth 4'!F125</f>
        <v>2.5013000000000001</v>
      </c>
      <c r="K119" s="10" t="str">
        <f>Growth!P125</f>
        <v>No</v>
      </c>
      <c r="L119" s="152"/>
      <c r="M119" s="147">
        <f>Summary!$G$56</f>
        <v>0.5</v>
      </c>
      <c r="N119" s="146">
        <f>Summary!$G$57</f>
        <v>0</v>
      </c>
      <c r="O119" s="146">
        <f>Summary!$G$58</f>
        <v>0</v>
      </c>
      <c r="P119" s="146">
        <f>Summary!$G$59</f>
        <v>0.125</v>
      </c>
      <c r="Q119" s="146">
        <f>Summary!$G$60</f>
        <v>0.125</v>
      </c>
      <c r="R119" s="146">
        <f>Summary!$G$61</f>
        <v>0.125</v>
      </c>
      <c r="S119" s="146">
        <f>Summary!$G$62</f>
        <v>0.125</v>
      </c>
      <c r="T119" s="150">
        <f t="shared" si="54"/>
        <v>1</v>
      </c>
      <c r="U119" s="158">
        <f t="shared" si="32"/>
        <v>41524.42993278434</v>
      </c>
      <c r="V119" s="155">
        <f t="shared" si="33"/>
        <v>0</v>
      </c>
      <c r="W119" s="155">
        <f t="shared" si="34"/>
        <v>0</v>
      </c>
      <c r="X119" s="155">
        <f t="shared" si="35"/>
        <v>2266.0937981544921</v>
      </c>
      <c r="Y119" s="155">
        <f t="shared" si="36"/>
        <v>4330.8041437134043</v>
      </c>
      <c r="Z119" s="155">
        <f t="shared" si="37"/>
        <v>16011.271935442559</v>
      </c>
      <c r="AA119" s="159">
        <f t="shared" si="38"/>
        <v>6390.9197811749063</v>
      </c>
      <c r="AB119" s="38">
        <f t="shared" si="55"/>
        <v>68357.51655534959</v>
      </c>
      <c r="AC119" s="35">
        <f t="shared" si="56"/>
        <v>0</v>
      </c>
      <c r="AD119" s="35">
        <f t="shared" si="57"/>
        <v>0</v>
      </c>
      <c r="AE119" s="35">
        <f t="shared" si="58"/>
        <v>17403.373760446684</v>
      </c>
      <c r="AF119" s="35">
        <f t="shared" si="59"/>
        <v>16608.200810726536</v>
      </c>
      <c r="AG119" s="35">
        <f t="shared" si="60"/>
        <v>17441.07851927758</v>
      </c>
      <c r="AH119" s="163">
        <f t="shared" si="61"/>
        <v>15985.607648652795</v>
      </c>
      <c r="AI119" s="144">
        <f t="shared" si="39"/>
        <v>135795.77729445318</v>
      </c>
      <c r="AJ119" s="144" t="e">
        <f t="shared" si="62"/>
        <v>#N/A</v>
      </c>
      <c r="AK119" s="35">
        <f>IF(OR(K119="Yes",Summary!$G$77="EP"),$AI119*M119,AB119)</f>
        <v>68357.51655534959</v>
      </c>
      <c r="AL119" s="38">
        <f>IF(OR(L119="Yes",Summary!$G$77="EP"),$AI119*N119,AC119)</f>
        <v>0</v>
      </c>
      <c r="AM119" s="38">
        <f>IF(OR(M119="Yes",Summary!$G$77="EP"),$AI119*O119,AD119)</f>
        <v>0</v>
      </c>
      <c r="AN119" s="38">
        <f>IF(OR(N119="Yes",Summary!$G$77="EP"),$AI119*P119,AE119)</f>
        <v>17403.373760446684</v>
      </c>
      <c r="AO119" s="38">
        <f>IF(OR(O119="Yes",Summary!$G$77="EP"),$AI119*Q119,AF119)</f>
        <v>16608.200810726536</v>
      </c>
      <c r="AP119" s="38">
        <f>IF(OR(P119="Yes",Summary!$G$77="EP"),$AI119*R119,AG119)</f>
        <v>17441.07851927758</v>
      </c>
      <c r="AQ119" s="156">
        <f>IF(OR(Q119="Yes",Summary!$G$77="EP"),$AI119*S119,AH119)</f>
        <v>15985.607648652795</v>
      </c>
      <c r="AR119" s="158">
        <f t="shared" si="40"/>
        <v>41524.42993278434</v>
      </c>
      <c r="AS119" s="155">
        <f t="shared" si="41"/>
        <v>0</v>
      </c>
      <c r="AT119" s="155">
        <f t="shared" si="42"/>
        <v>0</v>
      </c>
      <c r="AU119" s="155">
        <f t="shared" si="43"/>
        <v>2266.0937981544921</v>
      </c>
      <c r="AV119" s="155">
        <f t="shared" si="44"/>
        <v>4330.8041437134043</v>
      </c>
      <c r="AW119" s="155">
        <f t="shared" si="45"/>
        <v>16011.271935442561</v>
      </c>
      <c r="AX119" s="159">
        <f t="shared" si="46"/>
        <v>6390.9197811749063</v>
      </c>
      <c r="AZ119" s="40">
        <f t="shared" si="47"/>
        <v>101510.76031325154</v>
      </c>
      <c r="BA119" s="173">
        <f t="shared" si="48"/>
        <v>112370.89109688568</v>
      </c>
      <c r="BB119" s="41">
        <f t="shared" si="49"/>
        <v>114519.94426622597</v>
      </c>
      <c r="BC119" s="173">
        <f t="shared" si="50"/>
        <v>139226.99008357356</v>
      </c>
      <c r="BD119" s="41">
        <f t="shared" si="51"/>
        <v>132865.60648581231</v>
      </c>
      <c r="BE119" s="173">
        <f t="shared" si="52"/>
        <v>139528.62815422055</v>
      </c>
      <c r="BF119" s="42">
        <f t="shared" si="53"/>
        <v>127884.86118922236</v>
      </c>
    </row>
    <row r="120" spans="2:58" x14ac:dyDescent="0.25">
      <c r="B120" s="24">
        <v>112</v>
      </c>
      <c r="C120" s="10">
        <f>Cash!B126</f>
        <v>20191230</v>
      </c>
      <c r="D120" s="24">
        <f>Cash!F126</f>
        <v>1.6462000000000001</v>
      </c>
      <c r="E120" s="27">
        <f>Balanced!F126</f>
        <v>2.8742000000000001</v>
      </c>
      <c r="F120" s="27">
        <f>Growth!F126</f>
        <v>3.5933999999999999</v>
      </c>
      <c r="G120" s="27">
        <f>'High Growth 1'!F126</f>
        <v>7.9497</v>
      </c>
      <c r="H120" s="27">
        <f>'High Growth 2'!F126</f>
        <v>3.9796</v>
      </c>
      <c r="I120" s="27">
        <f>'High Growth 3'!F126</f>
        <v>1.0809</v>
      </c>
      <c r="J120" s="43">
        <f>'High Growth 4'!F126</f>
        <v>2.5093999999999999</v>
      </c>
      <c r="K120" s="10" t="str">
        <f>Growth!P126</f>
        <v>No</v>
      </c>
      <c r="L120" s="152"/>
      <c r="M120" s="147">
        <f>Summary!$G$56</f>
        <v>0.5</v>
      </c>
      <c r="N120" s="146">
        <f>Summary!$G$57</f>
        <v>0</v>
      </c>
      <c r="O120" s="146">
        <f>Summary!$G$58</f>
        <v>0</v>
      </c>
      <c r="P120" s="146">
        <f>Summary!$G$59</f>
        <v>0.125</v>
      </c>
      <c r="Q120" s="146">
        <f>Summary!$G$60</f>
        <v>0.125</v>
      </c>
      <c r="R120" s="146">
        <f>Summary!$G$61</f>
        <v>0.125</v>
      </c>
      <c r="S120" s="146">
        <f>Summary!$G$62</f>
        <v>0.125</v>
      </c>
      <c r="T120" s="150">
        <f t="shared" si="54"/>
        <v>1</v>
      </c>
      <c r="U120" s="158">
        <f t="shared" si="32"/>
        <v>41524.429932784347</v>
      </c>
      <c r="V120" s="155">
        <f t="shared" si="33"/>
        <v>0</v>
      </c>
      <c r="W120" s="155">
        <f t="shared" si="34"/>
        <v>0</v>
      </c>
      <c r="X120" s="155">
        <f t="shared" si="35"/>
        <v>2266.0937981544921</v>
      </c>
      <c r="Y120" s="155">
        <f t="shared" si="36"/>
        <v>4330.8041437134043</v>
      </c>
      <c r="Z120" s="155">
        <f t="shared" si="37"/>
        <v>16011.271935442557</v>
      </c>
      <c r="AA120" s="159">
        <f t="shared" si="38"/>
        <v>6390.9197811749063</v>
      </c>
      <c r="AB120" s="38">
        <f t="shared" si="55"/>
        <v>68357.51655534959</v>
      </c>
      <c r="AC120" s="35">
        <f t="shared" si="56"/>
        <v>0</v>
      </c>
      <c r="AD120" s="35">
        <f t="shared" si="57"/>
        <v>0</v>
      </c>
      <c r="AE120" s="35">
        <f t="shared" si="58"/>
        <v>18014.765867188766</v>
      </c>
      <c r="AF120" s="35">
        <f t="shared" si="59"/>
        <v>17234.868170321864</v>
      </c>
      <c r="AG120" s="35">
        <f t="shared" si="60"/>
        <v>17306.583835019861</v>
      </c>
      <c r="AH120" s="163">
        <f t="shared" si="61"/>
        <v>16037.374098880309</v>
      </c>
      <c r="AI120" s="144">
        <f t="shared" si="39"/>
        <v>136951.10852676039</v>
      </c>
      <c r="AJ120" s="144" t="e">
        <f t="shared" si="62"/>
        <v>#N/A</v>
      </c>
      <c r="AK120" s="35">
        <f>IF(OR(K120="Yes",Summary!$G$77="EP"),$AI120*M120,AB120)</f>
        <v>68357.51655534959</v>
      </c>
      <c r="AL120" s="38">
        <f>IF(OR(L120="Yes",Summary!$G$77="EP"),$AI120*N120,AC120)</f>
        <v>0</v>
      </c>
      <c r="AM120" s="38">
        <f>IF(OR(M120="Yes",Summary!$G$77="EP"),$AI120*O120,AD120)</f>
        <v>0</v>
      </c>
      <c r="AN120" s="38">
        <f>IF(OR(N120="Yes",Summary!$G$77="EP"),$AI120*P120,AE120)</f>
        <v>18014.765867188766</v>
      </c>
      <c r="AO120" s="38">
        <f>IF(OR(O120="Yes",Summary!$G$77="EP"),$AI120*Q120,AF120)</f>
        <v>17234.868170321864</v>
      </c>
      <c r="AP120" s="38">
        <f>IF(OR(P120="Yes",Summary!$G$77="EP"),$AI120*R120,AG120)</f>
        <v>17306.583835019861</v>
      </c>
      <c r="AQ120" s="156">
        <f>IF(OR(Q120="Yes",Summary!$G$77="EP"),$AI120*S120,AH120)</f>
        <v>16037.374098880309</v>
      </c>
      <c r="AR120" s="158">
        <f t="shared" si="40"/>
        <v>41524.42993278434</v>
      </c>
      <c r="AS120" s="155">
        <f t="shared" si="41"/>
        <v>0</v>
      </c>
      <c r="AT120" s="155">
        <f t="shared" si="42"/>
        <v>0</v>
      </c>
      <c r="AU120" s="155">
        <f t="shared" si="43"/>
        <v>2266.0937981544921</v>
      </c>
      <c r="AV120" s="155">
        <f t="shared" si="44"/>
        <v>4330.8041437134043</v>
      </c>
      <c r="AW120" s="155">
        <f t="shared" si="45"/>
        <v>16011.271935442559</v>
      </c>
      <c r="AX120" s="159">
        <f t="shared" si="46"/>
        <v>6390.9197811749063</v>
      </c>
      <c r="AZ120" s="40">
        <f t="shared" si="47"/>
        <v>101510.76031325154</v>
      </c>
      <c r="BA120" s="173">
        <f t="shared" si="48"/>
        <v>112877.50854180576</v>
      </c>
      <c r="BB120" s="41">
        <f t="shared" si="49"/>
        <v>116438.22299990278</v>
      </c>
      <c r="BC120" s="173">
        <f t="shared" si="50"/>
        <v>144118.12693751021</v>
      </c>
      <c r="BD120" s="41">
        <f t="shared" si="51"/>
        <v>137878.94536257494</v>
      </c>
      <c r="BE120" s="173">
        <f t="shared" si="52"/>
        <v>138452.67068015883</v>
      </c>
      <c r="BF120" s="42">
        <f t="shared" si="53"/>
        <v>128298.99279104247</v>
      </c>
    </row>
    <row r="121" spans="2:58" x14ac:dyDescent="0.25">
      <c r="B121" s="24">
        <v>113</v>
      </c>
      <c r="C121" s="10">
        <f>Cash!B127</f>
        <v>20191227</v>
      </c>
      <c r="D121" s="24">
        <f>Cash!F127</f>
        <v>1.6460999999999999</v>
      </c>
      <c r="E121" s="27">
        <f>Balanced!F127</f>
        <v>2.8788</v>
      </c>
      <c r="F121" s="27">
        <f>Growth!F127</f>
        <v>3.597</v>
      </c>
      <c r="G121" s="27">
        <f>'High Growth 1'!F127</f>
        <v>7.9516999999999998</v>
      </c>
      <c r="H121" s="27">
        <f>'High Growth 2'!F127</f>
        <v>3.9868000000000001</v>
      </c>
      <c r="I121" s="27">
        <f>'High Growth 3'!F127</f>
        <v>1.0795999999999999</v>
      </c>
      <c r="J121" s="43">
        <f>'High Growth 4'!F127</f>
        <v>2.5366</v>
      </c>
      <c r="K121" s="10" t="str">
        <f>Growth!P127</f>
        <v>No</v>
      </c>
      <c r="L121" s="152"/>
      <c r="M121" s="147">
        <f>Summary!$G$56</f>
        <v>0.5</v>
      </c>
      <c r="N121" s="146">
        <f>Summary!$G$57</f>
        <v>0</v>
      </c>
      <c r="O121" s="146">
        <f>Summary!$G$58</f>
        <v>0</v>
      </c>
      <c r="P121" s="146">
        <f>Summary!$G$59</f>
        <v>0.125</v>
      </c>
      <c r="Q121" s="146">
        <f>Summary!$G$60</f>
        <v>0.125</v>
      </c>
      <c r="R121" s="146">
        <f>Summary!$G$61</f>
        <v>0.125</v>
      </c>
      <c r="S121" s="146">
        <f>Summary!$G$62</f>
        <v>0.125</v>
      </c>
      <c r="T121" s="150">
        <f t="shared" si="54"/>
        <v>1</v>
      </c>
      <c r="U121" s="158">
        <f t="shared" si="32"/>
        <v>41524.429932784347</v>
      </c>
      <c r="V121" s="155">
        <f t="shared" si="33"/>
        <v>0</v>
      </c>
      <c r="W121" s="155">
        <f t="shared" si="34"/>
        <v>0</v>
      </c>
      <c r="X121" s="155">
        <f t="shared" si="35"/>
        <v>2266.0937981544921</v>
      </c>
      <c r="Y121" s="155">
        <f t="shared" si="36"/>
        <v>4330.8041437134043</v>
      </c>
      <c r="Z121" s="155">
        <f t="shared" si="37"/>
        <v>16011.271935442559</v>
      </c>
      <c r="AA121" s="159">
        <f t="shared" si="38"/>
        <v>6390.9197811749063</v>
      </c>
      <c r="AB121" s="38">
        <f t="shared" si="55"/>
        <v>68353.364112356314</v>
      </c>
      <c r="AC121" s="35">
        <f t="shared" si="56"/>
        <v>0</v>
      </c>
      <c r="AD121" s="35">
        <f t="shared" si="57"/>
        <v>0</v>
      </c>
      <c r="AE121" s="35">
        <f t="shared" si="58"/>
        <v>18019.298054785075</v>
      </c>
      <c r="AF121" s="35">
        <f t="shared" si="59"/>
        <v>17266.049960156601</v>
      </c>
      <c r="AG121" s="35">
        <f t="shared" si="60"/>
        <v>17285.769181503783</v>
      </c>
      <c r="AH121" s="163">
        <f t="shared" si="61"/>
        <v>16211.207116928268</v>
      </c>
      <c r="AI121" s="144">
        <f t="shared" si="39"/>
        <v>137135.68842573004</v>
      </c>
      <c r="AJ121" s="144" t="e">
        <f t="shared" si="62"/>
        <v>#N/A</v>
      </c>
      <c r="AK121" s="35">
        <f>IF(OR(K121="Yes",Summary!$G$77="EP"),$AI121*M121,AB121)</f>
        <v>68353.364112356314</v>
      </c>
      <c r="AL121" s="38">
        <f>IF(OR(L121="Yes",Summary!$G$77="EP"),$AI121*N121,AC121)</f>
        <v>0</v>
      </c>
      <c r="AM121" s="38">
        <f>IF(OR(M121="Yes",Summary!$G$77="EP"),$AI121*O121,AD121)</f>
        <v>0</v>
      </c>
      <c r="AN121" s="38">
        <f>IF(OR(N121="Yes",Summary!$G$77="EP"),$AI121*P121,AE121)</f>
        <v>18019.298054785075</v>
      </c>
      <c r="AO121" s="38">
        <f>IF(OR(O121="Yes",Summary!$G$77="EP"),$AI121*Q121,AF121)</f>
        <v>17266.049960156601</v>
      </c>
      <c r="AP121" s="38">
        <f>IF(OR(P121="Yes",Summary!$G$77="EP"),$AI121*R121,AG121)</f>
        <v>17285.769181503783</v>
      </c>
      <c r="AQ121" s="156">
        <f>IF(OR(Q121="Yes",Summary!$G$77="EP"),$AI121*S121,AH121)</f>
        <v>16211.207116928268</v>
      </c>
      <c r="AR121" s="158">
        <f t="shared" si="40"/>
        <v>41524.429932784347</v>
      </c>
      <c r="AS121" s="155">
        <f t="shared" si="41"/>
        <v>0</v>
      </c>
      <c r="AT121" s="155">
        <f t="shared" si="42"/>
        <v>0</v>
      </c>
      <c r="AU121" s="155">
        <f t="shared" si="43"/>
        <v>2266.0937981544921</v>
      </c>
      <c r="AV121" s="155">
        <f t="shared" si="44"/>
        <v>4330.8041437134043</v>
      </c>
      <c r="AW121" s="155">
        <f t="shared" si="45"/>
        <v>16011.271935442557</v>
      </c>
      <c r="AX121" s="159">
        <f t="shared" si="46"/>
        <v>6390.9197811749063</v>
      </c>
      <c r="AZ121" s="40">
        <f t="shared" si="47"/>
        <v>101504.593944626</v>
      </c>
      <c r="BA121" s="173">
        <f t="shared" si="48"/>
        <v>113058.16282449044</v>
      </c>
      <c r="BB121" s="41">
        <f t="shared" si="49"/>
        <v>116554.87508505881</v>
      </c>
      <c r="BC121" s="173">
        <f t="shared" si="50"/>
        <v>144154.38443828069</v>
      </c>
      <c r="BD121" s="41">
        <f t="shared" si="51"/>
        <v>138128.39968125283</v>
      </c>
      <c r="BE121" s="173">
        <f t="shared" si="52"/>
        <v>138286.15345203021</v>
      </c>
      <c r="BF121" s="42">
        <f t="shared" si="53"/>
        <v>129689.65693542614</v>
      </c>
    </row>
    <row r="122" spans="2:58" x14ac:dyDescent="0.25">
      <c r="B122" s="24">
        <v>114</v>
      </c>
      <c r="C122" s="10">
        <f>Cash!B128</f>
        <v>20191224</v>
      </c>
      <c r="D122" s="24">
        <f>Cash!F128</f>
        <v>1.6459999999999999</v>
      </c>
      <c r="E122" s="27">
        <f>Balanced!F128</f>
        <v>2.8725000000000001</v>
      </c>
      <c r="F122" s="27">
        <f>Growth!F128</f>
        <v>3.5838000000000001</v>
      </c>
      <c r="G122" s="27">
        <f>'High Growth 1'!F128</f>
        <v>7.907</v>
      </c>
      <c r="H122" s="27">
        <f>'High Growth 2'!F128</f>
        <v>3.9531999999999998</v>
      </c>
      <c r="I122" s="27">
        <f>'High Growth 3'!F128</f>
        <v>1.0638000000000001</v>
      </c>
      <c r="J122" s="43">
        <f>'High Growth 4'!F128</f>
        <v>2.5329999999999999</v>
      </c>
      <c r="K122" s="10" t="str">
        <f>Growth!P128</f>
        <v>No</v>
      </c>
      <c r="L122" s="152"/>
      <c r="M122" s="147">
        <f>Summary!$G$56</f>
        <v>0.5</v>
      </c>
      <c r="N122" s="146">
        <f>Summary!$G$57</f>
        <v>0</v>
      </c>
      <c r="O122" s="146">
        <f>Summary!$G$58</f>
        <v>0</v>
      </c>
      <c r="P122" s="146">
        <f>Summary!$G$59</f>
        <v>0.125</v>
      </c>
      <c r="Q122" s="146">
        <f>Summary!$G$60</f>
        <v>0.125</v>
      </c>
      <c r="R122" s="146">
        <f>Summary!$G$61</f>
        <v>0.125</v>
      </c>
      <c r="S122" s="146">
        <f>Summary!$G$62</f>
        <v>0.125</v>
      </c>
      <c r="T122" s="150">
        <f t="shared" si="54"/>
        <v>1</v>
      </c>
      <c r="U122" s="158">
        <f t="shared" si="32"/>
        <v>41524.429932784347</v>
      </c>
      <c r="V122" s="155">
        <f t="shared" si="33"/>
        <v>0</v>
      </c>
      <c r="W122" s="155">
        <f t="shared" si="34"/>
        <v>0</v>
      </c>
      <c r="X122" s="155">
        <f t="shared" si="35"/>
        <v>2266.0937981544921</v>
      </c>
      <c r="Y122" s="155">
        <f t="shared" si="36"/>
        <v>4330.8041437134043</v>
      </c>
      <c r="Z122" s="155">
        <f t="shared" si="37"/>
        <v>16011.271935442561</v>
      </c>
      <c r="AA122" s="159">
        <f t="shared" si="38"/>
        <v>6390.9197811749063</v>
      </c>
      <c r="AB122" s="38">
        <f t="shared" si="55"/>
        <v>68349.211669363038</v>
      </c>
      <c r="AC122" s="35">
        <f t="shared" si="56"/>
        <v>0</v>
      </c>
      <c r="AD122" s="35">
        <f t="shared" si="57"/>
        <v>0</v>
      </c>
      <c r="AE122" s="35">
        <f t="shared" si="58"/>
        <v>17918.00366200757</v>
      </c>
      <c r="AF122" s="35">
        <f t="shared" si="59"/>
        <v>17120.534940927828</v>
      </c>
      <c r="AG122" s="35">
        <f t="shared" si="60"/>
        <v>17032.791084923796</v>
      </c>
      <c r="AH122" s="163">
        <f t="shared" si="61"/>
        <v>16188.199805716038</v>
      </c>
      <c r="AI122" s="144">
        <f t="shared" si="39"/>
        <v>136608.74116293827</v>
      </c>
      <c r="AJ122" s="144" t="e">
        <f t="shared" si="62"/>
        <v>#N/A</v>
      </c>
      <c r="AK122" s="35">
        <f>IF(OR(K122="Yes",Summary!$G$77="EP"),$AI122*M122,AB122)</f>
        <v>68349.211669363038</v>
      </c>
      <c r="AL122" s="38">
        <f>IF(OR(L122="Yes",Summary!$G$77="EP"),$AI122*N122,AC122)</f>
        <v>0</v>
      </c>
      <c r="AM122" s="38">
        <f>IF(OR(M122="Yes",Summary!$G$77="EP"),$AI122*O122,AD122)</f>
        <v>0</v>
      </c>
      <c r="AN122" s="38">
        <f>IF(OR(N122="Yes",Summary!$G$77="EP"),$AI122*P122,AE122)</f>
        <v>17918.00366200757</v>
      </c>
      <c r="AO122" s="38">
        <f>IF(OR(O122="Yes",Summary!$G$77="EP"),$AI122*Q122,AF122)</f>
        <v>17120.534940927828</v>
      </c>
      <c r="AP122" s="38">
        <f>IF(OR(P122="Yes",Summary!$G$77="EP"),$AI122*R122,AG122)</f>
        <v>17032.791084923796</v>
      </c>
      <c r="AQ122" s="156">
        <f>IF(OR(Q122="Yes",Summary!$G$77="EP"),$AI122*S122,AH122)</f>
        <v>16188.199805716038</v>
      </c>
      <c r="AR122" s="158">
        <f t="shared" si="40"/>
        <v>41524.429932784347</v>
      </c>
      <c r="AS122" s="155">
        <f t="shared" si="41"/>
        <v>0</v>
      </c>
      <c r="AT122" s="155">
        <f t="shared" si="42"/>
        <v>0</v>
      </c>
      <c r="AU122" s="155">
        <f t="shared" si="43"/>
        <v>2266.0937981544921</v>
      </c>
      <c r="AV122" s="155">
        <f t="shared" si="44"/>
        <v>4330.8041437134043</v>
      </c>
      <c r="AW122" s="155">
        <f t="shared" si="45"/>
        <v>16011.271935442559</v>
      </c>
      <c r="AX122" s="159">
        <f t="shared" si="46"/>
        <v>6390.9197811749063</v>
      </c>
      <c r="AZ122" s="40">
        <f t="shared" si="47"/>
        <v>101498.4275760005</v>
      </c>
      <c r="BA122" s="173">
        <f t="shared" si="48"/>
        <v>112810.74500255272</v>
      </c>
      <c r="BB122" s="41">
        <f t="shared" si="49"/>
        <v>116127.15077282007</v>
      </c>
      <c r="BC122" s="173">
        <f t="shared" si="50"/>
        <v>143344.02929606065</v>
      </c>
      <c r="BD122" s="41">
        <f t="shared" si="51"/>
        <v>136964.27952742265</v>
      </c>
      <c r="BE122" s="173">
        <f t="shared" si="52"/>
        <v>136262.32867939031</v>
      </c>
      <c r="BF122" s="42">
        <f t="shared" si="53"/>
        <v>129505.5984457283</v>
      </c>
    </row>
    <row r="123" spans="2:58" x14ac:dyDescent="0.25">
      <c r="B123" s="24">
        <v>115</v>
      </c>
      <c r="C123" s="10">
        <f>Cash!B129</f>
        <v>20191223</v>
      </c>
      <c r="D123" s="24">
        <f>Cash!F129</f>
        <v>1.6459999999999999</v>
      </c>
      <c r="E123" s="27">
        <f>Balanced!F129</f>
        <v>2.8723000000000001</v>
      </c>
      <c r="F123" s="27">
        <f>Growth!F129</f>
        <v>3.5838000000000001</v>
      </c>
      <c r="G123" s="27">
        <f>'High Growth 1'!F129</f>
        <v>7.8952</v>
      </c>
      <c r="H123" s="27">
        <f>'High Growth 2'!F129</f>
        <v>3.9512999999999998</v>
      </c>
      <c r="I123" s="27">
        <f>'High Growth 3'!F129</f>
        <v>1.0590999999999999</v>
      </c>
      <c r="J123" s="43">
        <f>'High Growth 4'!F129</f>
        <v>2.5335999999999999</v>
      </c>
      <c r="K123" s="10" t="str">
        <f>Growth!P129</f>
        <v>No</v>
      </c>
      <c r="L123" s="152"/>
      <c r="M123" s="147">
        <f>Summary!$G$56</f>
        <v>0.5</v>
      </c>
      <c r="N123" s="146">
        <f>Summary!$G$57</f>
        <v>0</v>
      </c>
      <c r="O123" s="146">
        <f>Summary!$G$58</f>
        <v>0</v>
      </c>
      <c r="P123" s="146">
        <f>Summary!$G$59</f>
        <v>0.125</v>
      </c>
      <c r="Q123" s="146">
        <f>Summary!$G$60</f>
        <v>0.125</v>
      </c>
      <c r="R123" s="146">
        <f>Summary!$G$61</f>
        <v>0.125</v>
      </c>
      <c r="S123" s="146">
        <f>Summary!$G$62</f>
        <v>0.125</v>
      </c>
      <c r="T123" s="150">
        <f t="shared" si="54"/>
        <v>1</v>
      </c>
      <c r="U123" s="158">
        <f t="shared" si="32"/>
        <v>41524.429932784355</v>
      </c>
      <c r="V123" s="155">
        <f t="shared" si="33"/>
        <v>0</v>
      </c>
      <c r="W123" s="155">
        <f t="shared" si="34"/>
        <v>0</v>
      </c>
      <c r="X123" s="155">
        <f t="shared" si="35"/>
        <v>2266.0937981544921</v>
      </c>
      <c r="Y123" s="155">
        <f t="shared" si="36"/>
        <v>4330.8041437134043</v>
      </c>
      <c r="Z123" s="155">
        <f t="shared" si="37"/>
        <v>16011.271935442561</v>
      </c>
      <c r="AA123" s="159">
        <f t="shared" si="38"/>
        <v>6390.9197811749063</v>
      </c>
      <c r="AB123" s="38">
        <f t="shared" si="55"/>
        <v>68349.211669363038</v>
      </c>
      <c r="AC123" s="35">
        <f t="shared" si="56"/>
        <v>0</v>
      </c>
      <c r="AD123" s="35">
        <f t="shared" si="57"/>
        <v>0</v>
      </c>
      <c r="AE123" s="35">
        <f t="shared" si="58"/>
        <v>17891.263755189346</v>
      </c>
      <c r="AF123" s="35">
        <f t="shared" si="59"/>
        <v>17112.306413054772</v>
      </c>
      <c r="AG123" s="35">
        <f t="shared" si="60"/>
        <v>16957.538106827215</v>
      </c>
      <c r="AH123" s="163">
        <f t="shared" si="61"/>
        <v>16192.034357584742</v>
      </c>
      <c r="AI123" s="144">
        <f t="shared" si="39"/>
        <v>136502.35430201911</v>
      </c>
      <c r="AJ123" s="144" t="e">
        <f t="shared" si="62"/>
        <v>#N/A</v>
      </c>
      <c r="AK123" s="35">
        <f>IF(OR(K123="Yes",Summary!$G$77="EP"),$AI123*M123,AB123)</f>
        <v>68349.211669363038</v>
      </c>
      <c r="AL123" s="38">
        <f>IF(OR(L123="Yes",Summary!$G$77="EP"),$AI123*N123,AC123)</f>
        <v>0</v>
      </c>
      <c r="AM123" s="38">
        <f>IF(OR(M123="Yes",Summary!$G$77="EP"),$AI123*O123,AD123)</f>
        <v>0</v>
      </c>
      <c r="AN123" s="38">
        <f>IF(OR(N123="Yes",Summary!$G$77="EP"),$AI123*P123,AE123)</f>
        <v>17891.263755189346</v>
      </c>
      <c r="AO123" s="38">
        <f>IF(OR(O123="Yes",Summary!$G$77="EP"),$AI123*Q123,AF123)</f>
        <v>17112.306413054772</v>
      </c>
      <c r="AP123" s="38">
        <f>IF(OR(P123="Yes",Summary!$G$77="EP"),$AI123*R123,AG123)</f>
        <v>16957.538106827215</v>
      </c>
      <c r="AQ123" s="156">
        <f>IF(OR(Q123="Yes",Summary!$G$77="EP"),$AI123*S123,AH123)</f>
        <v>16192.034357584742</v>
      </c>
      <c r="AR123" s="158">
        <f t="shared" si="40"/>
        <v>41524.429932784347</v>
      </c>
      <c r="AS123" s="155">
        <f t="shared" si="41"/>
        <v>0</v>
      </c>
      <c r="AT123" s="155">
        <f t="shared" si="42"/>
        <v>0</v>
      </c>
      <c r="AU123" s="155">
        <f t="shared" si="43"/>
        <v>2266.0937981544921</v>
      </c>
      <c r="AV123" s="155">
        <f t="shared" si="44"/>
        <v>4330.8041437134043</v>
      </c>
      <c r="AW123" s="155">
        <f t="shared" si="45"/>
        <v>16011.271935442561</v>
      </c>
      <c r="AX123" s="159">
        <f t="shared" si="46"/>
        <v>6390.9197811749063</v>
      </c>
      <c r="AZ123" s="40">
        <f t="shared" si="47"/>
        <v>101498.4275760005</v>
      </c>
      <c r="BA123" s="173">
        <f t="shared" si="48"/>
        <v>112802.89046852295</v>
      </c>
      <c r="BB123" s="41">
        <f t="shared" si="49"/>
        <v>116127.15077282007</v>
      </c>
      <c r="BC123" s="173">
        <f t="shared" si="50"/>
        <v>143130.11004151485</v>
      </c>
      <c r="BD123" s="41">
        <f t="shared" si="51"/>
        <v>136898.4513044382</v>
      </c>
      <c r="BE123" s="173">
        <f t="shared" si="52"/>
        <v>135660.30485461763</v>
      </c>
      <c r="BF123" s="42">
        <f t="shared" si="53"/>
        <v>129536.27486067794</v>
      </c>
    </row>
    <row r="124" spans="2:58" x14ac:dyDescent="0.25">
      <c r="B124" s="24">
        <v>116</v>
      </c>
      <c r="C124" s="10">
        <f>Cash!B130</f>
        <v>20191220</v>
      </c>
      <c r="D124" s="24">
        <f>Cash!F130</f>
        <v>1.6458999999999999</v>
      </c>
      <c r="E124" s="27">
        <f>Balanced!F130</f>
        <v>2.8769999999999998</v>
      </c>
      <c r="F124" s="27">
        <f>Growth!F130</f>
        <v>3.5998000000000001</v>
      </c>
      <c r="G124" s="27">
        <f>'High Growth 1'!F130</f>
        <v>7.9539999999999997</v>
      </c>
      <c r="H124" s="27">
        <f>'High Growth 2'!F130</f>
        <v>3.9817999999999998</v>
      </c>
      <c r="I124" s="27">
        <f>'High Growth 3'!F130</f>
        <v>1.0622</v>
      </c>
      <c r="J124" s="43">
        <f>'High Growth 4'!F130</f>
        <v>2.5266000000000002</v>
      </c>
      <c r="K124" s="10" t="str">
        <f>Growth!P130</f>
        <v>No</v>
      </c>
      <c r="L124" s="152"/>
      <c r="M124" s="147">
        <f>Summary!$G$56</f>
        <v>0.5</v>
      </c>
      <c r="N124" s="146">
        <f>Summary!$G$57</f>
        <v>0</v>
      </c>
      <c r="O124" s="146">
        <f>Summary!$G$58</f>
        <v>0</v>
      </c>
      <c r="P124" s="146">
        <f>Summary!$G$59</f>
        <v>0.125</v>
      </c>
      <c r="Q124" s="146">
        <f>Summary!$G$60</f>
        <v>0.125</v>
      </c>
      <c r="R124" s="146">
        <f>Summary!$G$61</f>
        <v>0.125</v>
      </c>
      <c r="S124" s="146">
        <f>Summary!$G$62</f>
        <v>0.125</v>
      </c>
      <c r="T124" s="150">
        <f t="shared" si="54"/>
        <v>1</v>
      </c>
      <c r="U124" s="158">
        <f t="shared" si="32"/>
        <v>41524.429932784355</v>
      </c>
      <c r="V124" s="155">
        <f t="shared" si="33"/>
        <v>0</v>
      </c>
      <c r="W124" s="155">
        <f t="shared" si="34"/>
        <v>0</v>
      </c>
      <c r="X124" s="155">
        <f t="shared" si="35"/>
        <v>2266.0937981544921</v>
      </c>
      <c r="Y124" s="155">
        <f t="shared" si="36"/>
        <v>4330.8041437134043</v>
      </c>
      <c r="Z124" s="155">
        <f t="shared" si="37"/>
        <v>16011.271935442559</v>
      </c>
      <c r="AA124" s="159">
        <f t="shared" si="38"/>
        <v>6390.9197811749063</v>
      </c>
      <c r="AB124" s="38">
        <f t="shared" si="55"/>
        <v>68345.059226369762</v>
      </c>
      <c r="AC124" s="35">
        <f t="shared" si="56"/>
        <v>0</v>
      </c>
      <c r="AD124" s="35">
        <f t="shared" si="57"/>
        <v>0</v>
      </c>
      <c r="AE124" s="35">
        <f t="shared" si="58"/>
        <v>18024.510070520828</v>
      </c>
      <c r="AF124" s="35">
        <f t="shared" si="59"/>
        <v>17244.395939438033</v>
      </c>
      <c r="AG124" s="35">
        <f t="shared" si="60"/>
        <v>17007.173049827088</v>
      </c>
      <c r="AH124" s="163">
        <f t="shared" si="61"/>
        <v>16147.29791911652</v>
      </c>
      <c r="AI124" s="144">
        <f t="shared" si="39"/>
        <v>136768.43620527224</v>
      </c>
      <c r="AJ124" s="144" t="e">
        <f t="shared" si="62"/>
        <v>#N/A</v>
      </c>
      <c r="AK124" s="35">
        <f>IF(OR(K124="Yes",Summary!$G$77="EP"),$AI124*M124,AB124)</f>
        <v>68345.059226369762</v>
      </c>
      <c r="AL124" s="38">
        <f>IF(OR(L124="Yes",Summary!$G$77="EP"),$AI124*N124,AC124)</f>
        <v>0</v>
      </c>
      <c r="AM124" s="38">
        <f>IF(OR(M124="Yes",Summary!$G$77="EP"),$AI124*O124,AD124)</f>
        <v>0</v>
      </c>
      <c r="AN124" s="38">
        <f>IF(OR(N124="Yes",Summary!$G$77="EP"),$AI124*P124,AE124)</f>
        <v>18024.510070520828</v>
      </c>
      <c r="AO124" s="38">
        <f>IF(OR(O124="Yes",Summary!$G$77="EP"),$AI124*Q124,AF124)</f>
        <v>17244.395939438033</v>
      </c>
      <c r="AP124" s="38">
        <f>IF(OR(P124="Yes",Summary!$G$77="EP"),$AI124*R124,AG124)</f>
        <v>17007.173049827088</v>
      </c>
      <c r="AQ124" s="156">
        <f>IF(OR(Q124="Yes",Summary!$G$77="EP"),$AI124*S124,AH124)</f>
        <v>16147.29791911652</v>
      </c>
      <c r="AR124" s="158">
        <f t="shared" si="40"/>
        <v>41524.429932784355</v>
      </c>
      <c r="AS124" s="155">
        <f t="shared" si="41"/>
        <v>0</v>
      </c>
      <c r="AT124" s="155">
        <f t="shared" si="42"/>
        <v>0</v>
      </c>
      <c r="AU124" s="155">
        <f t="shared" si="43"/>
        <v>2266.0937981544921</v>
      </c>
      <c r="AV124" s="155">
        <f t="shared" si="44"/>
        <v>4330.8041437134043</v>
      </c>
      <c r="AW124" s="155">
        <f t="shared" si="45"/>
        <v>16011.271935442561</v>
      </c>
      <c r="AX124" s="159">
        <f t="shared" si="46"/>
        <v>6390.9197811749063</v>
      </c>
      <c r="AZ124" s="40">
        <f t="shared" si="47"/>
        <v>101492.26120737498</v>
      </c>
      <c r="BA124" s="173">
        <f t="shared" si="48"/>
        <v>112987.47201822251</v>
      </c>
      <c r="BB124" s="41">
        <f t="shared" si="49"/>
        <v>116645.60448462461</v>
      </c>
      <c r="BC124" s="173">
        <f t="shared" si="50"/>
        <v>144196.08056416671</v>
      </c>
      <c r="BD124" s="41">
        <f t="shared" si="51"/>
        <v>137955.16751550429</v>
      </c>
      <c r="BE124" s="173">
        <f t="shared" si="52"/>
        <v>136057.38439861662</v>
      </c>
      <c r="BF124" s="42">
        <f t="shared" si="53"/>
        <v>129178.38335293216</v>
      </c>
    </row>
    <row r="125" spans="2:58" x14ac:dyDescent="0.25">
      <c r="B125" s="24">
        <v>117</v>
      </c>
      <c r="C125" s="10">
        <f>Cash!B131</f>
        <v>20191219</v>
      </c>
      <c r="D125" s="24">
        <f>Cash!F131</f>
        <v>1.6458999999999999</v>
      </c>
      <c r="E125" s="27">
        <f>Balanced!F131</f>
        <v>2.8773</v>
      </c>
      <c r="F125" s="27">
        <f>Growth!F131</f>
        <v>3.6080999999999999</v>
      </c>
      <c r="G125" s="27">
        <f>'High Growth 1'!F131</f>
        <v>7.9763999999999999</v>
      </c>
      <c r="H125" s="27">
        <f>'High Growth 2'!F131</f>
        <v>3.992</v>
      </c>
      <c r="I125" s="27">
        <f>'High Growth 3'!F131</f>
        <v>1.0548999999999999</v>
      </c>
      <c r="J125" s="43">
        <f>'High Growth 4'!F131</f>
        <v>2.5272000000000001</v>
      </c>
      <c r="K125" s="10" t="str">
        <f>Growth!P131</f>
        <v>No</v>
      </c>
      <c r="L125" s="152"/>
      <c r="M125" s="147">
        <f>Summary!$G$56</f>
        <v>0.5</v>
      </c>
      <c r="N125" s="146">
        <f>Summary!$G$57</f>
        <v>0</v>
      </c>
      <c r="O125" s="146">
        <f>Summary!$G$58</f>
        <v>0</v>
      </c>
      <c r="P125" s="146">
        <f>Summary!$G$59</f>
        <v>0.125</v>
      </c>
      <c r="Q125" s="146">
        <f>Summary!$G$60</f>
        <v>0.125</v>
      </c>
      <c r="R125" s="146">
        <f>Summary!$G$61</f>
        <v>0.125</v>
      </c>
      <c r="S125" s="146">
        <f>Summary!$G$62</f>
        <v>0.125</v>
      </c>
      <c r="T125" s="150">
        <f t="shared" si="54"/>
        <v>1</v>
      </c>
      <c r="U125" s="158">
        <f t="shared" si="32"/>
        <v>41524.429932784355</v>
      </c>
      <c r="V125" s="155">
        <f t="shared" si="33"/>
        <v>0</v>
      </c>
      <c r="W125" s="155">
        <f t="shared" si="34"/>
        <v>0</v>
      </c>
      <c r="X125" s="155">
        <f t="shared" si="35"/>
        <v>2266.0937981544921</v>
      </c>
      <c r="Y125" s="155">
        <f t="shared" si="36"/>
        <v>4330.8041437134043</v>
      </c>
      <c r="Z125" s="155">
        <f t="shared" si="37"/>
        <v>16011.271935442561</v>
      </c>
      <c r="AA125" s="159">
        <f t="shared" si="38"/>
        <v>6390.9197811749063</v>
      </c>
      <c r="AB125" s="38">
        <f t="shared" si="55"/>
        <v>68345.059226369762</v>
      </c>
      <c r="AC125" s="35">
        <f t="shared" si="56"/>
        <v>0</v>
      </c>
      <c r="AD125" s="35">
        <f t="shared" si="57"/>
        <v>0</v>
      </c>
      <c r="AE125" s="35">
        <f t="shared" si="58"/>
        <v>18075.270571599489</v>
      </c>
      <c r="AF125" s="35">
        <f t="shared" si="59"/>
        <v>17288.570141703909</v>
      </c>
      <c r="AG125" s="35">
        <f t="shared" si="60"/>
        <v>16890.290764698355</v>
      </c>
      <c r="AH125" s="163">
        <f t="shared" si="61"/>
        <v>16151.132470985223</v>
      </c>
      <c r="AI125" s="144">
        <f t="shared" si="39"/>
        <v>136750.32317535675</v>
      </c>
      <c r="AJ125" s="144" t="e">
        <f t="shared" si="62"/>
        <v>#N/A</v>
      </c>
      <c r="AK125" s="35">
        <f>IF(OR(K125="Yes",Summary!$G$77="EP"),$AI125*M125,AB125)</f>
        <v>68345.059226369762</v>
      </c>
      <c r="AL125" s="38">
        <f>IF(OR(L125="Yes",Summary!$G$77="EP"),$AI125*N125,AC125)</f>
        <v>0</v>
      </c>
      <c r="AM125" s="38">
        <f>IF(OR(M125="Yes",Summary!$G$77="EP"),$AI125*O125,AD125)</f>
        <v>0</v>
      </c>
      <c r="AN125" s="38">
        <f>IF(OR(N125="Yes",Summary!$G$77="EP"),$AI125*P125,AE125)</f>
        <v>18075.270571599489</v>
      </c>
      <c r="AO125" s="38">
        <f>IF(OR(O125="Yes",Summary!$G$77="EP"),$AI125*Q125,AF125)</f>
        <v>17288.570141703909</v>
      </c>
      <c r="AP125" s="38">
        <f>IF(OR(P125="Yes",Summary!$G$77="EP"),$AI125*R125,AG125)</f>
        <v>16890.290764698355</v>
      </c>
      <c r="AQ125" s="156">
        <f>IF(OR(Q125="Yes",Summary!$G$77="EP"),$AI125*S125,AH125)</f>
        <v>16151.132470985223</v>
      </c>
      <c r="AR125" s="158">
        <f t="shared" si="40"/>
        <v>41524.429932784355</v>
      </c>
      <c r="AS125" s="155">
        <f t="shared" si="41"/>
        <v>0</v>
      </c>
      <c r="AT125" s="155">
        <f t="shared" si="42"/>
        <v>0</v>
      </c>
      <c r="AU125" s="155">
        <f t="shared" si="43"/>
        <v>2266.0937981544921</v>
      </c>
      <c r="AV125" s="155">
        <f t="shared" si="44"/>
        <v>4330.8041437134043</v>
      </c>
      <c r="AW125" s="155">
        <f t="shared" si="45"/>
        <v>16011.271935442559</v>
      </c>
      <c r="AX125" s="159">
        <f t="shared" si="46"/>
        <v>6390.9197811749063</v>
      </c>
      <c r="AZ125" s="40">
        <f t="shared" si="47"/>
        <v>101492.26120737498</v>
      </c>
      <c r="BA125" s="173">
        <f t="shared" si="48"/>
        <v>112999.25381926716</v>
      </c>
      <c r="BB125" s="41">
        <f t="shared" si="49"/>
        <v>116914.5523476232</v>
      </c>
      <c r="BC125" s="173">
        <f t="shared" si="50"/>
        <v>144602.164572796</v>
      </c>
      <c r="BD125" s="41">
        <f t="shared" si="51"/>
        <v>138308.5611336313</v>
      </c>
      <c r="BE125" s="173">
        <f t="shared" si="52"/>
        <v>135122.32611758678</v>
      </c>
      <c r="BF125" s="42">
        <f t="shared" si="53"/>
        <v>129209.05976788179</v>
      </c>
    </row>
    <row r="126" spans="2:58" x14ac:dyDescent="0.25">
      <c r="B126" s="24">
        <v>118</v>
      </c>
      <c r="C126" s="10">
        <f>Cash!B132</f>
        <v>20191218</v>
      </c>
      <c r="D126" s="24">
        <f>Cash!F132</f>
        <v>1.6458999999999999</v>
      </c>
      <c r="E126" s="27">
        <f>Balanced!F132</f>
        <v>2.8782999999999999</v>
      </c>
      <c r="F126" s="27">
        <f>Growth!F132</f>
        <v>3.6154999999999999</v>
      </c>
      <c r="G126" s="27">
        <f>'High Growth 1'!F132</f>
        <v>8.0287000000000006</v>
      </c>
      <c r="H126" s="27">
        <f>'High Growth 2'!F132</f>
        <v>3.9914000000000001</v>
      </c>
      <c r="I126" s="27">
        <f>'High Growth 3'!F132</f>
        <v>1.0459000000000001</v>
      </c>
      <c r="J126" s="43">
        <f>'High Growth 4'!F132</f>
        <v>2.5232000000000001</v>
      </c>
      <c r="K126" s="10" t="str">
        <f>Growth!P132</f>
        <v>No</v>
      </c>
      <c r="L126" s="152"/>
      <c r="M126" s="147">
        <f>Summary!$G$56</f>
        <v>0.5</v>
      </c>
      <c r="N126" s="146">
        <f>Summary!$G$57</f>
        <v>0</v>
      </c>
      <c r="O126" s="146">
        <f>Summary!$G$58</f>
        <v>0</v>
      </c>
      <c r="P126" s="146">
        <f>Summary!$G$59</f>
        <v>0.125</v>
      </c>
      <c r="Q126" s="146">
        <f>Summary!$G$60</f>
        <v>0.125</v>
      </c>
      <c r="R126" s="146">
        <f>Summary!$G$61</f>
        <v>0.125</v>
      </c>
      <c r="S126" s="146">
        <f>Summary!$G$62</f>
        <v>0.125</v>
      </c>
      <c r="T126" s="150">
        <f t="shared" si="54"/>
        <v>1</v>
      </c>
      <c r="U126" s="158">
        <f t="shared" si="32"/>
        <v>41524.429932784355</v>
      </c>
      <c r="V126" s="155">
        <f t="shared" si="33"/>
        <v>0</v>
      </c>
      <c r="W126" s="155">
        <f t="shared" si="34"/>
        <v>0</v>
      </c>
      <c r="X126" s="155">
        <f t="shared" si="35"/>
        <v>2266.0937981544921</v>
      </c>
      <c r="Y126" s="155">
        <f t="shared" si="36"/>
        <v>4330.8041437134043</v>
      </c>
      <c r="Z126" s="155">
        <f t="shared" si="37"/>
        <v>16011.271935442561</v>
      </c>
      <c r="AA126" s="159">
        <f t="shared" si="38"/>
        <v>6390.9197811749063</v>
      </c>
      <c r="AB126" s="38">
        <f t="shared" si="55"/>
        <v>68345.059226369762</v>
      </c>
      <c r="AC126" s="35">
        <f t="shared" si="56"/>
        <v>0</v>
      </c>
      <c r="AD126" s="35">
        <f t="shared" si="57"/>
        <v>0</v>
      </c>
      <c r="AE126" s="35">
        <f t="shared" si="58"/>
        <v>18193.787277242973</v>
      </c>
      <c r="AF126" s="35">
        <f t="shared" si="59"/>
        <v>17285.971659217681</v>
      </c>
      <c r="AG126" s="35">
        <f t="shared" si="60"/>
        <v>16746.189317279375</v>
      </c>
      <c r="AH126" s="163">
        <f t="shared" si="61"/>
        <v>16125.568791860524</v>
      </c>
      <c r="AI126" s="144">
        <f t="shared" si="39"/>
        <v>136696.57627197032</v>
      </c>
      <c r="AJ126" s="144" t="e">
        <f t="shared" si="62"/>
        <v>#N/A</v>
      </c>
      <c r="AK126" s="35">
        <f>IF(OR(K126="Yes",Summary!$G$77="EP"),$AI126*M126,AB126)</f>
        <v>68345.059226369762</v>
      </c>
      <c r="AL126" s="38">
        <f>IF(OR(L126="Yes",Summary!$G$77="EP"),$AI126*N126,AC126)</f>
        <v>0</v>
      </c>
      <c r="AM126" s="38">
        <f>IF(OR(M126="Yes",Summary!$G$77="EP"),$AI126*O126,AD126)</f>
        <v>0</v>
      </c>
      <c r="AN126" s="38">
        <f>IF(OR(N126="Yes",Summary!$G$77="EP"),$AI126*P126,AE126)</f>
        <v>18193.787277242973</v>
      </c>
      <c r="AO126" s="38">
        <f>IF(OR(O126="Yes",Summary!$G$77="EP"),$AI126*Q126,AF126)</f>
        <v>17285.971659217681</v>
      </c>
      <c r="AP126" s="38">
        <f>IF(OR(P126="Yes",Summary!$G$77="EP"),$AI126*R126,AG126)</f>
        <v>16746.189317279375</v>
      </c>
      <c r="AQ126" s="156">
        <f>IF(OR(Q126="Yes",Summary!$G$77="EP"),$AI126*S126,AH126)</f>
        <v>16125.568791860524</v>
      </c>
      <c r="AR126" s="158">
        <f t="shared" si="40"/>
        <v>41524.429932784355</v>
      </c>
      <c r="AS126" s="155">
        <f t="shared" si="41"/>
        <v>0</v>
      </c>
      <c r="AT126" s="155">
        <f t="shared" si="42"/>
        <v>0</v>
      </c>
      <c r="AU126" s="155">
        <f t="shared" si="43"/>
        <v>2266.0937981544921</v>
      </c>
      <c r="AV126" s="155">
        <f t="shared" si="44"/>
        <v>4330.8041437134043</v>
      </c>
      <c r="AW126" s="155">
        <f t="shared" si="45"/>
        <v>16011.271935442561</v>
      </c>
      <c r="AX126" s="159">
        <f t="shared" si="46"/>
        <v>6390.9197811749063</v>
      </c>
      <c r="AZ126" s="40">
        <f t="shared" si="47"/>
        <v>101492.26120737498</v>
      </c>
      <c r="BA126" s="173">
        <f t="shared" si="48"/>
        <v>113038.52648941601</v>
      </c>
      <c r="BB126" s="41">
        <f t="shared" si="49"/>
        <v>117154.3371893328</v>
      </c>
      <c r="BC126" s="173">
        <f t="shared" si="50"/>
        <v>145550.29821794387</v>
      </c>
      <c r="BD126" s="41">
        <f t="shared" si="51"/>
        <v>138287.77327374148</v>
      </c>
      <c r="BE126" s="173">
        <f t="shared" si="52"/>
        <v>133969.51453823491</v>
      </c>
      <c r="BF126" s="42">
        <f t="shared" si="53"/>
        <v>129004.55033488419</v>
      </c>
    </row>
    <row r="127" spans="2:58" x14ac:dyDescent="0.25">
      <c r="B127" s="24">
        <v>119</v>
      </c>
      <c r="C127" s="10">
        <f>Cash!B133</f>
        <v>20191217</v>
      </c>
      <c r="D127" s="24">
        <f>Cash!F133</f>
        <v>1.6457999999999999</v>
      </c>
      <c r="E127" s="27">
        <f>Balanced!F133</f>
        <v>2.8788999999999998</v>
      </c>
      <c r="F127" s="27">
        <f>Growth!F133</f>
        <v>3.6152000000000002</v>
      </c>
      <c r="G127" s="27">
        <f>'High Growth 1'!F133</f>
        <v>7.9939</v>
      </c>
      <c r="H127" s="27">
        <f>'High Growth 2'!F133</f>
        <v>3.9870999999999999</v>
      </c>
      <c r="I127" s="27">
        <f>'High Growth 3'!F133</f>
        <v>1.0383</v>
      </c>
      <c r="J127" s="43">
        <f>'High Growth 4'!F133</f>
        <v>2.5129000000000001</v>
      </c>
      <c r="K127" s="10" t="str">
        <f>Growth!P133</f>
        <v>No</v>
      </c>
      <c r="L127" s="152"/>
      <c r="M127" s="147">
        <f>Summary!$G$56</f>
        <v>0.5</v>
      </c>
      <c r="N127" s="146">
        <f>Summary!$G$57</f>
        <v>0</v>
      </c>
      <c r="O127" s="146">
        <f>Summary!$G$58</f>
        <v>0</v>
      </c>
      <c r="P127" s="146">
        <f>Summary!$G$59</f>
        <v>0.125</v>
      </c>
      <c r="Q127" s="146">
        <f>Summary!$G$60</f>
        <v>0.125</v>
      </c>
      <c r="R127" s="146">
        <f>Summary!$G$61</f>
        <v>0.125</v>
      </c>
      <c r="S127" s="146">
        <f>Summary!$G$62</f>
        <v>0.125</v>
      </c>
      <c r="T127" s="150">
        <f t="shared" si="54"/>
        <v>1</v>
      </c>
      <c r="U127" s="158">
        <f t="shared" si="32"/>
        <v>41524.429932784355</v>
      </c>
      <c r="V127" s="155">
        <f t="shared" si="33"/>
        <v>0</v>
      </c>
      <c r="W127" s="155">
        <f t="shared" si="34"/>
        <v>0</v>
      </c>
      <c r="X127" s="155">
        <f t="shared" si="35"/>
        <v>2266.0937981544921</v>
      </c>
      <c r="Y127" s="155">
        <f t="shared" si="36"/>
        <v>4330.8041437134043</v>
      </c>
      <c r="Z127" s="155">
        <f t="shared" si="37"/>
        <v>16011.271935442563</v>
      </c>
      <c r="AA127" s="159">
        <f t="shared" si="38"/>
        <v>6390.9197811749063</v>
      </c>
      <c r="AB127" s="38">
        <f t="shared" si="55"/>
        <v>68340.906783376486</v>
      </c>
      <c r="AC127" s="35">
        <f t="shared" si="56"/>
        <v>0</v>
      </c>
      <c r="AD127" s="35">
        <f t="shared" si="57"/>
        <v>0</v>
      </c>
      <c r="AE127" s="35">
        <f t="shared" si="58"/>
        <v>18114.927213067196</v>
      </c>
      <c r="AF127" s="35">
        <f t="shared" si="59"/>
        <v>17267.349201399713</v>
      </c>
      <c r="AG127" s="35">
        <f t="shared" si="60"/>
        <v>16624.503650570012</v>
      </c>
      <c r="AH127" s="163">
        <f t="shared" si="61"/>
        <v>16059.742318114422</v>
      </c>
      <c r="AI127" s="144">
        <f t="shared" si="39"/>
        <v>136407.42916652784</v>
      </c>
      <c r="AJ127" s="144" t="e">
        <f t="shared" si="62"/>
        <v>#N/A</v>
      </c>
      <c r="AK127" s="35">
        <f>IF(OR(K127="Yes",Summary!$G$77="EP"),$AI127*M127,AB127)</f>
        <v>68340.906783376486</v>
      </c>
      <c r="AL127" s="38">
        <f>IF(OR(L127="Yes",Summary!$G$77="EP"),$AI127*N127,AC127)</f>
        <v>0</v>
      </c>
      <c r="AM127" s="38">
        <f>IF(OR(M127="Yes",Summary!$G$77="EP"),$AI127*O127,AD127)</f>
        <v>0</v>
      </c>
      <c r="AN127" s="38">
        <f>IF(OR(N127="Yes",Summary!$G$77="EP"),$AI127*P127,AE127)</f>
        <v>18114.927213067196</v>
      </c>
      <c r="AO127" s="38">
        <f>IF(OR(O127="Yes",Summary!$G$77="EP"),$AI127*Q127,AF127)</f>
        <v>17267.349201399713</v>
      </c>
      <c r="AP127" s="38">
        <f>IF(OR(P127="Yes",Summary!$G$77="EP"),$AI127*R127,AG127)</f>
        <v>16624.503650570012</v>
      </c>
      <c r="AQ127" s="156">
        <f>IF(OR(Q127="Yes",Summary!$G$77="EP"),$AI127*S127,AH127)</f>
        <v>16059.742318114422</v>
      </c>
      <c r="AR127" s="158">
        <f t="shared" si="40"/>
        <v>41524.429932784355</v>
      </c>
      <c r="AS127" s="155">
        <f t="shared" si="41"/>
        <v>0</v>
      </c>
      <c r="AT127" s="155">
        <f t="shared" si="42"/>
        <v>0</v>
      </c>
      <c r="AU127" s="155">
        <f t="shared" si="43"/>
        <v>2266.0937981544921</v>
      </c>
      <c r="AV127" s="155">
        <f t="shared" si="44"/>
        <v>4330.8041437134043</v>
      </c>
      <c r="AW127" s="155">
        <f t="shared" si="45"/>
        <v>16011.271935442561</v>
      </c>
      <c r="AX127" s="159">
        <f t="shared" si="46"/>
        <v>6390.9197811749063</v>
      </c>
      <c r="AZ127" s="40">
        <f t="shared" si="47"/>
        <v>101486.09483874946</v>
      </c>
      <c r="BA127" s="173">
        <f t="shared" si="48"/>
        <v>113062.09009150531</v>
      </c>
      <c r="BB127" s="41">
        <f t="shared" si="49"/>
        <v>117144.61618223648</v>
      </c>
      <c r="BC127" s="173">
        <f t="shared" si="50"/>
        <v>144919.41770453766</v>
      </c>
      <c r="BD127" s="41">
        <f t="shared" si="51"/>
        <v>138138.79361119773</v>
      </c>
      <c r="BE127" s="173">
        <f t="shared" si="52"/>
        <v>132996.02920456001</v>
      </c>
      <c r="BF127" s="42">
        <f t="shared" si="53"/>
        <v>128477.93854491538</v>
      </c>
    </row>
    <row r="128" spans="2:58" x14ac:dyDescent="0.25">
      <c r="B128" s="24">
        <v>120</v>
      </c>
      <c r="C128" s="10">
        <f>Cash!B134</f>
        <v>20191216</v>
      </c>
      <c r="D128" s="24">
        <f>Cash!F134</f>
        <v>1.6457999999999999</v>
      </c>
      <c r="E128" s="27">
        <f>Balanced!F134</f>
        <v>2.8734000000000002</v>
      </c>
      <c r="F128" s="27">
        <f>Growth!F134</f>
        <v>3.6173000000000002</v>
      </c>
      <c r="G128" s="27">
        <f>'High Growth 1'!F134</f>
        <v>7.9733999999999998</v>
      </c>
      <c r="H128" s="27">
        <f>'High Growth 2'!F134</f>
        <v>3.9723000000000002</v>
      </c>
      <c r="I128" s="27">
        <f>'High Growth 3'!F134</f>
        <v>1.0511999999999999</v>
      </c>
      <c r="J128" s="43">
        <f>'High Growth 4'!F134</f>
        <v>2.4882</v>
      </c>
      <c r="K128" s="10" t="str">
        <f>Growth!P134</f>
        <v>Yes</v>
      </c>
      <c r="L128" s="152"/>
      <c r="M128" s="147">
        <f>Summary!$G$56</f>
        <v>0.5</v>
      </c>
      <c r="N128" s="146">
        <f>Summary!$G$57</f>
        <v>0</v>
      </c>
      <c r="O128" s="146">
        <f>Summary!$G$58</f>
        <v>0</v>
      </c>
      <c r="P128" s="146">
        <f>Summary!$G$59</f>
        <v>0.125</v>
      </c>
      <c r="Q128" s="146">
        <f>Summary!$G$60</f>
        <v>0.125</v>
      </c>
      <c r="R128" s="146">
        <f>Summary!$G$61</f>
        <v>0.125</v>
      </c>
      <c r="S128" s="146">
        <f>Summary!$G$62</f>
        <v>0.125</v>
      </c>
      <c r="T128" s="150">
        <f t="shared" si="54"/>
        <v>1</v>
      </c>
      <c r="U128" s="158">
        <f t="shared" si="32"/>
        <v>41728.735155194168</v>
      </c>
      <c r="V128" s="155">
        <f t="shared" si="33"/>
        <v>0</v>
      </c>
      <c r="W128" s="155">
        <f t="shared" si="34"/>
        <v>0</v>
      </c>
      <c r="X128" s="155">
        <f t="shared" si="35"/>
        <v>2266.0937981544921</v>
      </c>
      <c r="Y128" s="155">
        <f t="shared" si="36"/>
        <v>4330.8041437134043</v>
      </c>
      <c r="Z128" s="155">
        <f t="shared" si="37"/>
        <v>16011.271935442563</v>
      </c>
      <c r="AA128" s="159">
        <f t="shared" si="38"/>
        <v>6390.9197811749063</v>
      </c>
      <c r="AB128" s="38">
        <f t="shared" si="55"/>
        <v>68677.152318418564</v>
      </c>
      <c r="AC128" s="35">
        <f t="shared" si="56"/>
        <v>0</v>
      </c>
      <c r="AD128" s="35">
        <f t="shared" si="57"/>
        <v>0</v>
      </c>
      <c r="AE128" s="35">
        <f t="shared" si="58"/>
        <v>18068.472290205027</v>
      </c>
      <c r="AF128" s="35">
        <f t="shared" si="59"/>
        <v>17203.253300072756</v>
      </c>
      <c r="AG128" s="35">
        <f t="shared" si="60"/>
        <v>16831.049058537221</v>
      </c>
      <c r="AH128" s="163">
        <f t="shared" si="61"/>
        <v>15901.886599519401</v>
      </c>
      <c r="AI128" s="144">
        <f t="shared" si="39"/>
        <v>136681.81356675297</v>
      </c>
      <c r="AJ128" s="144">
        <f t="shared" si="62"/>
        <v>136681.81356675297</v>
      </c>
      <c r="AK128" s="35">
        <f>IF(OR(K128="Yes",Summary!$G$77="EP"),$AI128*M128,AB128)</f>
        <v>68340.906783376486</v>
      </c>
      <c r="AL128" s="38">
        <f>IF(OR(L128="Yes",Summary!$G$77="EP"),$AI128*N128,AC128)</f>
        <v>0</v>
      </c>
      <c r="AM128" s="38">
        <f>IF(OR(M128="Yes",Summary!$G$77="EP"),$AI128*O128,AD128)</f>
        <v>0</v>
      </c>
      <c r="AN128" s="38">
        <f>IF(OR(N128="Yes",Summary!$G$77="EP"),$AI128*P128,AE128)</f>
        <v>18068.472290205027</v>
      </c>
      <c r="AO128" s="38">
        <f>IF(OR(O128="Yes",Summary!$G$77="EP"),$AI128*Q128,AF128)</f>
        <v>17203.253300072756</v>
      </c>
      <c r="AP128" s="38">
        <f>IF(OR(P128="Yes",Summary!$G$77="EP"),$AI128*R128,AG128)</f>
        <v>16831.049058537221</v>
      </c>
      <c r="AQ128" s="156">
        <f>IF(OR(Q128="Yes",Summary!$G$77="EP"),$AI128*S128,AH128)</f>
        <v>15901.886599519401</v>
      </c>
      <c r="AR128" s="158">
        <f t="shared" si="40"/>
        <v>41524.429932784355</v>
      </c>
      <c r="AS128" s="155">
        <f t="shared" si="41"/>
        <v>0</v>
      </c>
      <c r="AT128" s="155">
        <f t="shared" si="42"/>
        <v>0</v>
      </c>
      <c r="AU128" s="155">
        <f t="shared" si="43"/>
        <v>2266.0937981544921</v>
      </c>
      <c r="AV128" s="155">
        <f t="shared" si="44"/>
        <v>4330.8041437134043</v>
      </c>
      <c r="AW128" s="155">
        <f t="shared" si="45"/>
        <v>16011.271935442563</v>
      </c>
      <c r="AX128" s="159">
        <f t="shared" si="46"/>
        <v>6390.9197811749063</v>
      </c>
      <c r="AZ128" s="40">
        <f t="shared" si="47"/>
        <v>101486.09483874946</v>
      </c>
      <c r="BA128" s="173">
        <f t="shared" si="48"/>
        <v>112846.09040568669</v>
      </c>
      <c r="BB128" s="41">
        <f t="shared" si="49"/>
        <v>117212.66323191083</v>
      </c>
      <c r="BC128" s="173">
        <f t="shared" si="50"/>
        <v>144547.7783216403</v>
      </c>
      <c r="BD128" s="41">
        <f t="shared" si="51"/>
        <v>137626.02640058208</v>
      </c>
      <c r="BE128" s="173">
        <f t="shared" si="52"/>
        <v>134648.39246829768</v>
      </c>
      <c r="BF128" s="42">
        <f t="shared" si="53"/>
        <v>127215.09279615521</v>
      </c>
    </row>
    <row r="129" spans="2:58" x14ac:dyDescent="0.25">
      <c r="B129" s="24">
        <v>121</v>
      </c>
      <c r="C129" s="10">
        <f>Cash!B135</f>
        <v>20191213</v>
      </c>
      <c r="D129" s="24">
        <f>Cash!F135</f>
        <v>1.6457999999999999</v>
      </c>
      <c r="E129" s="27">
        <f>Balanced!F135</f>
        <v>2.8592</v>
      </c>
      <c r="F129" s="27">
        <f>Growth!F135</f>
        <v>3.5653999999999999</v>
      </c>
      <c r="G129" s="27">
        <f>'High Growth 1'!F135</f>
        <v>7.7496</v>
      </c>
      <c r="H129" s="27">
        <f>'High Growth 2'!F135</f>
        <v>3.8761999999999999</v>
      </c>
      <c r="I129" s="27">
        <f>'High Growth 3'!F135</f>
        <v>1.0415000000000001</v>
      </c>
      <c r="J129" s="43">
        <f>'High Growth 4'!F135</f>
        <v>2.4605999999999999</v>
      </c>
      <c r="K129" s="10" t="str">
        <f>Growth!P135</f>
        <v>No</v>
      </c>
      <c r="L129" s="152"/>
      <c r="M129" s="147">
        <f>Summary!$G$56</f>
        <v>0.5</v>
      </c>
      <c r="N129" s="146">
        <f>Summary!$G$57</f>
        <v>0</v>
      </c>
      <c r="O129" s="146">
        <f>Summary!$G$58</f>
        <v>0</v>
      </c>
      <c r="P129" s="146">
        <f>Summary!$G$59</f>
        <v>0.125</v>
      </c>
      <c r="Q129" s="146">
        <f>Summary!$G$60</f>
        <v>0.125</v>
      </c>
      <c r="R129" s="146">
        <f>Summary!$G$61</f>
        <v>0.125</v>
      </c>
      <c r="S129" s="146">
        <f>Summary!$G$62</f>
        <v>0.125</v>
      </c>
      <c r="T129" s="150">
        <f t="shared" si="54"/>
        <v>1</v>
      </c>
      <c r="U129" s="158">
        <f t="shared" si="32"/>
        <v>41728.735155194168</v>
      </c>
      <c r="V129" s="155">
        <f t="shared" si="33"/>
        <v>0</v>
      </c>
      <c r="W129" s="155">
        <f t="shared" si="34"/>
        <v>0</v>
      </c>
      <c r="X129" s="155">
        <f t="shared" si="35"/>
        <v>2266.0937981544921</v>
      </c>
      <c r="Y129" s="155">
        <f t="shared" si="36"/>
        <v>4330.8041437134043</v>
      </c>
      <c r="Z129" s="155">
        <f t="shared" si="37"/>
        <v>16011.271935442564</v>
      </c>
      <c r="AA129" s="159">
        <f t="shared" si="38"/>
        <v>6390.9197811749063</v>
      </c>
      <c r="AB129" s="38">
        <f t="shared" si="55"/>
        <v>68677.152318418564</v>
      </c>
      <c r="AC129" s="35">
        <f t="shared" si="56"/>
        <v>0</v>
      </c>
      <c r="AD129" s="35">
        <f t="shared" si="57"/>
        <v>0</v>
      </c>
      <c r="AE129" s="35">
        <f t="shared" si="58"/>
        <v>17561.320498178051</v>
      </c>
      <c r="AF129" s="35">
        <f t="shared" si="59"/>
        <v>16787.063021861897</v>
      </c>
      <c r="AG129" s="35">
        <f t="shared" si="60"/>
        <v>16675.739720763431</v>
      </c>
      <c r="AH129" s="163">
        <f t="shared" si="61"/>
        <v>15725.497213558974</v>
      </c>
      <c r="AI129" s="144">
        <f t="shared" si="39"/>
        <v>135426.77277278091</v>
      </c>
      <c r="AJ129" s="144" t="e">
        <f t="shared" si="62"/>
        <v>#N/A</v>
      </c>
      <c r="AK129" s="35">
        <f>IF(OR(K129="Yes",Summary!$G$77="EP"),$AI129*M129,AB129)</f>
        <v>68677.152318418564</v>
      </c>
      <c r="AL129" s="38">
        <f>IF(OR(L129="Yes",Summary!$G$77="EP"),$AI129*N129,AC129)</f>
        <v>0</v>
      </c>
      <c r="AM129" s="38">
        <f>IF(OR(M129="Yes",Summary!$G$77="EP"),$AI129*O129,AD129)</f>
        <v>0</v>
      </c>
      <c r="AN129" s="38">
        <f>IF(OR(N129="Yes",Summary!$G$77="EP"),$AI129*P129,AE129)</f>
        <v>17561.320498178051</v>
      </c>
      <c r="AO129" s="38">
        <f>IF(OR(O129="Yes",Summary!$G$77="EP"),$AI129*Q129,AF129)</f>
        <v>16787.063021861897</v>
      </c>
      <c r="AP129" s="38">
        <f>IF(OR(P129="Yes",Summary!$G$77="EP"),$AI129*R129,AG129)</f>
        <v>16675.739720763431</v>
      </c>
      <c r="AQ129" s="156">
        <f>IF(OR(Q129="Yes",Summary!$G$77="EP"),$AI129*S129,AH129)</f>
        <v>15725.497213558974</v>
      </c>
      <c r="AR129" s="158">
        <f t="shared" si="40"/>
        <v>41728.735155194168</v>
      </c>
      <c r="AS129" s="155">
        <f t="shared" si="41"/>
        <v>0</v>
      </c>
      <c r="AT129" s="155">
        <f t="shared" si="42"/>
        <v>0</v>
      </c>
      <c r="AU129" s="155">
        <f t="shared" si="43"/>
        <v>2266.0937981544921</v>
      </c>
      <c r="AV129" s="155">
        <f t="shared" si="44"/>
        <v>4330.8041437134043</v>
      </c>
      <c r="AW129" s="155">
        <f t="shared" si="45"/>
        <v>16011.271935442563</v>
      </c>
      <c r="AX129" s="159">
        <f t="shared" si="46"/>
        <v>6390.9197811749063</v>
      </c>
      <c r="AZ129" s="40">
        <f t="shared" si="47"/>
        <v>101486.09483874946</v>
      </c>
      <c r="BA129" s="173">
        <f t="shared" si="48"/>
        <v>112288.4184895731</v>
      </c>
      <c r="BB129" s="41">
        <f t="shared" si="49"/>
        <v>115530.92900424483</v>
      </c>
      <c r="BC129" s="173">
        <f t="shared" si="50"/>
        <v>140490.56398542449</v>
      </c>
      <c r="BD129" s="41">
        <f t="shared" si="51"/>
        <v>134296.50417489521</v>
      </c>
      <c r="BE129" s="173">
        <f t="shared" si="52"/>
        <v>133405.91776610736</v>
      </c>
      <c r="BF129" s="42">
        <f t="shared" si="53"/>
        <v>125803.97770847179</v>
      </c>
    </row>
    <row r="130" spans="2:58" x14ac:dyDescent="0.25">
      <c r="B130" s="24">
        <v>122</v>
      </c>
      <c r="C130" s="10">
        <f>Cash!B136</f>
        <v>20191212</v>
      </c>
      <c r="D130" s="24">
        <f>Cash!F136</f>
        <v>1.6457999999999999</v>
      </c>
      <c r="E130" s="27">
        <f>Balanced!F136</f>
        <v>2.8483999999999998</v>
      </c>
      <c r="F130" s="27">
        <f>Growth!F136</f>
        <v>3.5457000000000001</v>
      </c>
      <c r="G130" s="27">
        <f>'High Growth 1'!F136</f>
        <v>7.6985999999999999</v>
      </c>
      <c r="H130" s="27">
        <f>'High Growth 2'!F136</f>
        <v>3.8898000000000001</v>
      </c>
      <c r="I130" s="27">
        <f>'High Growth 3'!F136</f>
        <v>1.0371999999999999</v>
      </c>
      <c r="J130" s="43">
        <f>'High Growth 4'!F136</f>
        <v>2.4281000000000001</v>
      </c>
      <c r="K130" s="10" t="str">
        <f>Growth!P136</f>
        <v>No</v>
      </c>
      <c r="L130" s="152"/>
      <c r="M130" s="147">
        <f>Summary!$G$56</f>
        <v>0.5</v>
      </c>
      <c r="N130" s="146">
        <f>Summary!$G$57</f>
        <v>0</v>
      </c>
      <c r="O130" s="146">
        <f>Summary!$G$58</f>
        <v>0</v>
      </c>
      <c r="P130" s="146">
        <f>Summary!$G$59</f>
        <v>0.125</v>
      </c>
      <c r="Q130" s="146">
        <f>Summary!$G$60</f>
        <v>0.125</v>
      </c>
      <c r="R130" s="146">
        <f>Summary!$G$61</f>
        <v>0.125</v>
      </c>
      <c r="S130" s="146">
        <f>Summary!$G$62</f>
        <v>0.125</v>
      </c>
      <c r="T130" s="150">
        <f t="shared" si="54"/>
        <v>1</v>
      </c>
      <c r="U130" s="158">
        <f t="shared" si="32"/>
        <v>41728.735155194168</v>
      </c>
      <c r="V130" s="155">
        <f t="shared" si="33"/>
        <v>0</v>
      </c>
      <c r="W130" s="155">
        <f t="shared" si="34"/>
        <v>0</v>
      </c>
      <c r="X130" s="155">
        <f t="shared" si="35"/>
        <v>2266.0937981544921</v>
      </c>
      <c r="Y130" s="155">
        <f t="shared" si="36"/>
        <v>4330.8041437134043</v>
      </c>
      <c r="Z130" s="155">
        <f t="shared" si="37"/>
        <v>16011.271935442563</v>
      </c>
      <c r="AA130" s="159">
        <f t="shared" si="38"/>
        <v>6390.9197811749063</v>
      </c>
      <c r="AB130" s="38">
        <f t="shared" si="55"/>
        <v>68677.152318418564</v>
      </c>
      <c r="AC130" s="35">
        <f t="shared" si="56"/>
        <v>0</v>
      </c>
      <c r="AD130" s="35">
        <f t="shared" si="57"/>
        <v>0</v>
      </c>
      <c r="AE130" s="35">
        <f t="shared" si="58"/>
        <v>17445.749714472171</v>
      </c>
      <c r="AF130" s="35">
        <f t="shared" si="59"/>
        <v>16845.961958216401</v>
      </c>
      <c r="AG130" s="35">
        <f t="shared" si="60"/>
        <v>16606.891251441026</v>
      </c>
      <c r="AH130" s="163">
        <f t="shared" si="61"/>
        <v>15517.792320670791</v>
      </c>
      <c r="AI130" s="144">
        <f t="shared" si="39"/>
        <v>135093.54756321895</v>
      </c>
      <c r="AJ130" s="144" t="e">
        <f t="shared" si="62"/>
        <v>#N/A</v>
      </c>
      <c r="AK130" s="35">
        <f>IF(OR(K130="Yes",Summary!$G$77="EP"),$AI130*M130,AB130)</f>
        <v>68677.152318418564</v>
      </c>
      <c r="AL130" s="38">
        <f>IF(OR(L130="Yes",Summary!$G$77="EP"),$AI130*N130,AC130)</f>
        <v>0</v>
      </c>
      <c r="AM130" s="38">
        <f>IF(OR(M130="Yes",Summary!$G$77="EP"),$AI130*O130,AD130)</f>
        <v>0</v>
      </c>
      <c r="AN130" s="38">
        <f>IF(OR(N130="Yes",Summary!$G$77="EP"),$AI130*P130,AE130)</f>
        <v>17445.749714472171</v>
      </c>
      <c r="AO130" s="38">
        <f>IF(OR(O130="Yes",Summary!$G$77="EP"),$AI130*Q130,AF130)</f>
        <v>16845.961958216401</v>
      </c>
      <c r="AP130" s="38">
        <f>IF(OR(P130="Yes",Summary!$G$77="EP"),$AI130*R130,AG130)</f>
        <v>16606.891251441026</v>
      </c>
      <c r="AQ130" s="156">
        <f>IF(OR(Q130="Yes",Summary!$G$77="EP"),$AI130*S130,AH130)</f>
        <v>15517.792320670791</v>
      </c>
      <c r="AR130" s="158">
        <f t="shared" si="40"/>
        <v>41728.735155194168</v>
      </c>
      <c r="AS130" s="155">
        <f t="shared" si="41"/>
        <v>0</v>
      </c>
      <c r="AT130" s="155">
        <f t="shared" si="42"/>
        <v>0</v>
      </c>
      <c r="AU130" s="155">
        <f t="shared" si="43"/>
        <v>2266.0937981544921</v>
      </c>
      <c r="AV130" s="155">
        <f t="shared" si="44"/>
        <v>4330.8041437134043</v>
      </c>
      <c r="AW130" s="155">
        <f t="shared" si="45"/>
        <v>16011.271935442564</v>
      </c>
      <c r="AX130" s="159">
        <f t="shared" si="46"/>
        <v>6390.9197811749063</v>
      </c>
      <c r="AZ130" s="40">
        <f t="shared" si="47"/>
        <v>101486.09483874946</v>
      </c>
      <c r="BA130" s="173">
        <f t="shared" si="48"/>
        <v>111864.27365196559</v>
      </c>
      <c r="BB130" s="41">
        <f t="shared" si="49"/>
        <v>114892.58287158549</v>
      </c>
      <c r="BC130" s="173">
        <f t="shared" si="50"/>
        <v>139565.99771577746</v>
      </c>
      <c r="BD130" s="41">
        <f t="shared" si="51"/>
        <v>134767.69566573124</v>
      </c>
      <c r="BE130" s="173">
        <f t="shared" si="52"/>
        <v>132855.13001152809</v>
      </c>
      <c r="BF130" s="42">
        <f t="shared" si="53"/>
        <v>124142.33856536633</v>
      </c>
    </row>
    <row r="131" spans="2:58" x14ac:dyDescent="0.25">
      <c r="B131" s="24">
        <v>123</v>
      </c>
      <c r="C131" s="10">
        <f>Cash!B137</f>
        <v>20191211</v>
      </c>
      <c r="D131" s="24">
        <f>Cash!F137</f>
        <v>1.6456999999999999</v>
      </c>
      <c r="E131" s="27">
        <f>Balanced!F137</f>
        <v>2.8513999999999999</v>
      </c>
      <c r="F131" s="27">
        <f>Growth!F137</f>
        <v>3.5638999999999998</v>
      </c>
      <c r="G131" s="27">
        <f>'High Growth 1'!F137</f>
        <v>7.7961</v>
      </c>
      <c r="H131" s="27">
        <f>'High Growth 2'!F137</f>
        <v>3.9315000000000002</v>
      </c>
      <c r="I131" s="27">
        <f>'High Growth 3'!F137</f>
        <v>1.0601</v>
      </c>
      <c r="J131" s="43">
        <f>'High Growth 4'!F137</f>
        <v>2.4358</v>
      </c>
      <c r="K131" s="10" t="str">
        <f>Growth!P137</f>
        <v>No</v>
      </c>
      <c r="L131" s="152"/>
      <c r="M131" s="147">
        <f>Summary!$G$56</f>
        <v>0.5</v>
      </c>
      <c r="N131" s="146">
        <f>Summary!$G$57</f>
        <v>0</v>
      </c>
      <c r="O131" s="146">
        <f>Summary!$G$58</f>
        <v>0</v>
      </c>
      <c r="P131" s="146">
        <f>Summary!$G$59</f>
        <v>0.125</v>
      </c>
      <c r="Q131" s="146">
        <f>Summary!$G$60</f>
        <v>0.125</v>
      </c>
      <c r="R131" s="146">
        <f>Summary!$G$61</f>
        <v>0.125</v>
      </c>
      <c r="S131" s="146">
        <f>Summary!$G$62</f>
        <v>0.125</v>
      </c>
      <c r="T131" s="150">
        <f t="shared" si="54"/>
        <v>1</v>
      </c>
      <c r="U131" s="158">
        <f t="shared" si="32"/>
        <v>41728.735155194168</v>
      </c>
      <c r="V131" s="155">
        <f t="shared" si="33"/>
        <v>0</v>
      </c>
      <c r="W131" s="155">
        <f t="shared" si="34"/>
        <v>0</v>
      </c>
      <c r="X131" s="155">
        <f t="shared" si="35"/>
        <v>2266.0937981544921</v>
      </c>
      <c r="Y131" s="155">
        <f t="shared" si="36"/>
        <v>4330.8041437134043</v>
      </c>
      <c r="Z131" s="155">
        <f t="shared" si="37"/>
        <v>16011.271935442563</v>
      </c>
      <c r="AA131" s="159">
        <f t="shared" si="38"/>
        <v>6390.9197811749063</v>
      </c>
      <c r="AB131" s="38">
        <f t="shared" si="55"/>
        <v>68672.979444903045</v>
      </c>
      <c r="AC131" s="35">
        <f t="shared" si="56"/>
        <v>0</v>
      </c>
      <c r="AD131" s="35">
        <f t="shared" si="57"/>
        <v>0</v>
      </c>
      <c r="AE131" s="35">
        <f t="shared" si="58"/>
        <v>17666.693859792234</v>
      </c>
      <c r="AF131" s="35">
        <f t="shared" si="59"/>
        <v>17026.556491009251</v>
      </c>
      <c r="AG131" s="35">
        <f t="shared" si="60"/>
        <v>16973.549378762662</v>
      </c>
      <c r="AH131" s="163">
        <f t="shared" si="61"/>
        <v>15567.002402985836</v>
      </c>
      <c r="AI131" s="144">
        <f t="shared" si="39"/>
        <v>135906.78157745305</v>
      </c>
      <c r="AJ131" s="144" t="e">
        <f t="shared" si="62"/>
        <v>#N/A</v>
      </c>
      <c r="AK131" s="35">
        <f>IF(OR(K131="Yes",Summary!$G$77="EP"),$AI131*M131,AB131)</f>
        <v>68672.979444903045</v>
      </c>
      <c r="AL131" s="38">
        <f>IF(OR(L131="Yes",Summary!$G$77="EP"),$AI131*N131,AC131)</f>
        <v>0</v>
      </c>
      <c r="AM131" s="38">
        <f>IF(OR(M131="Yes",Summary!$G$77="EP"),$AI131*O131,AD131)</f>
        <v>0</v>
      </c>
      <c r="AN131" s="38">
        <f>IF(OR(N131="Yes",Summary!$G$77="EP"),$AI131*P131,AE131)</f>
        <v>17666.693859792234</v>
      </c>
      <c r="AO131" s="38">
        <f>IF(OR(O131="Yes",Summary!$G$77="EP"),$AI131*Q131,AF131)</f>
        <v>17026.556491009251</v>
      </c>
      <c r="AP131" s="38">
        <f>IF(OR(P131="Yes",Summary!$G$77="EP"),$AI131*R131,AG131)</f>
        <v>16973.549378762662</v>
      </c>
      <c r="AQ131" s="156">
        <f>IF(OR(Q131="Yes",Summary!$G$77="EP"),$AI131*S131,AH131)</f>
        <v>15567.002402985836</v>
      </c>
      <c r="AR131" s="158">
        <f t="shared" si="40"/>
        <v>41728.735155194168</v>
      </c>
      <c r="AS131" s="155">
        <f t="shared" si="41"/>
        <v>0</v>
      </c>
      <c r="AT131" s="155">
        <f t="shared" si="42"/>
        <v>0</v>
      </c>
      <c r="AU131" s="155">
        <f t="shared" si="43"/>
        <v>2266.0937981544921</v>
      </c>
      <c r="AV131" s="155">
        <f t="shared" si="44"/>
        <v>4330.8041437134043</v>
      </c>
      <c r="AW131" s="155">
        <f t="shared" si="45"/>
        <v>16011.271935442563</v>
      </c>
      <c r="AX131" s="159">
        <f t="shared" si="46"/>
        <v>6390.9197811749063</v>
      </c>
      <c r="AZ131" s="40">
        <f t="shared" si="47"/>
        <v>101479.92847012394</v>
      </c>
      <c r="BA131" s="173">
        <f t="shared" si="48"/>
        <v>111982.09166241212</v>
      </c>
      <c r="BB131" s="41">
        <f t="shared" si="49"/>
        <v>115482.32396876316</v>
      </c>
      <c r="BC131" s="173">
        <f t="shared" si="50"/>
        <v>141333.55087833796</v>
      </c>
      <c r="BD131" s="41">
        <f t="shared" si="51"/>
        <v>136212.45192807404</v>
      </c>
      <c r="BE131" s="173">
        <f t="shared" si="52"/>
        <v>135788.39503010121</v>
      </c>
      <c r="BF131" s="42">
        <f t="shared" si="53"/>
        <v>124536.01922388669</v>
      </c>
    </row>
    <row r="132" spans="2:58" x14ac:dyDescent="0.25">
      <c r="B132" s="24">
        <v>124</v>
      </c>
      <c r="C132" s="10">
        <f>Cash!B138</f>
        <v>20191210</v>
      </c>
      <c r="D132" s="24">
        <f>Cash!F138</f>
        <v>1.6456999999999999</v>
      </c>
      <c r="E132" s="27">
        <f>Balanced!F138</f>
        <v>2.8496999999999999</v>
      </c>
      <c r="F132" s="27">
        <f>Growth!F138</f>
        <v>3.5413999999999999</v>
      </c>
      <c r="G132" s="27">
        <f>'High Growth 1'!F138</f>
        <v>7.7263000000000002</v>
      </c>
      <c r="H132" s="27">
        <f>'High Growth 2'!F138</f>
        <v>3.8938999999999999</v>
      </c>
      <c r="I132" s="27">
        <f>'High Growth 3'!F138</f>
        <v>1.0828</v>
      </c>
      <c r="J132" s="43">
        <f>'High Growth 4'!F138</f>
        <v>2.4401999999999999</v>
      </c>
      <c r="K132" s="10" t="str">
        <f>Growth!P138</f>
        <v>No</v>
      </c>
      <c r="L132" s="152"/>
      <c r="M132" s="147">
        <f>Summary!$G$56</f>
        <v>0.5</v>
      </c>
      <c r="N132" s="146">
        <f>Summary!$G$57</f>
        <v>0</v>
      </c>
      <c r="O132" s="146">
        <f>Summary!$G$58</f>
        <v>0</v>
      </c>
      <c r="P132" s="146">
        <f>Summary!$G$59</f>
        <v>0.125</v>
      </c>
      <c r="Q132" s="146">
        <f>Summary!$G$60</f>
        <v>0.125</v>
      </c>
      <c r="R132" s="146">
        <f>Summary!$G$61</f>
        <v>0.125</v>
      </c>
      <c r="S132" s="146">
        <f>Summary!$G$62</f>
        <v>0.125</v>
      </c>
      <c r="T132" s="150">
        <f t="shared" si="54"/>
        <v>1</v>
      </c>
      <c r="U132" s="158">
        <f t="shared" si="32"/>
        <v>41728.735155194168</v>
      </c>
      <c r="V132" s="155">
        <f t="shared" si="33"/>
        <v>0</v>
      </c>
      <c r="W132" s="155">
        <f t="shared" si="34"/>
        <v>0</v>
      </c>
      <c r="X132" s="155">
        <f t="shared" si="35"/>
        <v>2266.0937981544921</v>
      </c>
      <c r="Y132" s="155">
        <f t="shared" si="36"/>
        <v>4330.8041437134043</v>
      </c>
      <c r="Z132" s="155">
        <f t="shared" si="37"/>
        <v>16011.271935442563</v>
      </c>
      <c r="AA132" s="159">
        <f t="shared" si="38"/>
        <v>6390.9197811749063</v>
      </c>
      <c r="AB132" s="38">
        <f t="shared" si="55"/>
        <v>68672.979444903045</v>
      </c>
      <c r="AC132" s="35">
        <f t="shared" si="56"/>
        <v>0</v>
      </c>
      <c r="AD132" s="35">
        <f t="shared" si="57"/>
        <v>0</v>
      </c>
      <c r="AE132" s="35">
        <f t="shared" si="58"/>
        <v>17508.520512681054</v>
      </c>
      <c r="AF132" s="35">
        <f t="shared" si="59"/>
        <v>16863.718255205626</v>
      </c>
      <c r="AG132" s="35">
        <f t="shared" si="60"/>
        <v>17337.005251697206</v>
      </c>
      <c r="AH132" s="163">
        <f t="shared" si="61"/>
        <v>15595.122450023006</v>
      </c>
      <c r="AI132" s="144">
        <f t="shared" si="39"/>
        <v>135977.34591450996</v>
      </c>
      <c r="AJ132" s="144" t="e">
        <f t="shared" si="62"/>
        <v>#N/A</v>
      </c>
      <c r="AK132" s="35">
        <f>IF(OR(K132="Yes",Summary!$G$77="EP"),$AI132*M132,AB132)</f>
        <v>68672.979444903045</v>
      </c>
      <c r="AL132" s="38">
        <f>IF(OR(L132="Yes",Summary!$G$77="EP"),$AI132*N132,AC132)</f>
        <v>0</v>
      </c>
      <c r="AM132" s="38">
        <f>IF(OR(M132="Yes",Summary!$G$77="EP"),$AI132*O132,AD132)</f>
        <v>0</v>
      </c>
      <c r="AN132" s="38">
        <f>IF(OR(N132="Yes",Summary!$G$77="EP"),$AI132*P132,AE132)</f>
        <v>17508.520512681054</v>
      </c>
      <c r="AO132" s="38">
        <f>IF(OR(O132="Yes",Summary!$G$77="EP"),$AI132*Q132,AF132)</f>
        <v>16863.718255205626</v>
      </c>
      <c r="AP132" s="38">
        <f>IF(OR(P132="Yes",Summary!$G$77="EP"),$AI132*R132,AG132)</f>
        <v>17337.005251697206</v>
      </c>
      <c r="AQ132" s="156">
        <f>IF(OR(Q132="Yes",Summary!$G$77="EP"),$AI132*S132,AH132)</f>
        <v>15595.122450023006</v>
      </c>
      <c r="AR132" s="158">
        <f t="shared" si="40"/>
        <v>41728.735155194168</v>
      </c>
      <c r="AS132" s="155">
        <f t="shared" si="41"/>
        <v>0</v>
      </c>
      <c r="AT132" s="155">
        <f t="shared" si="42"/>
        <v>0</v>
      </c>
      <c r="AU132" s="155">
        <f t="shared" si="43"/>
        <v>2266.0937981544921</v>
      </c>
      <c r="AV132" s="155">
        <f t="shared" si="44"/>
        <v>4330.8041437134043</v>
      </c>
      <c r="AW132" s="155">
        <f t="shared" si="45"/>
        <v>16011.271935442563</v>
      </c>
      <c r="AX132" s="159">
        <f t="shared" si="46"/>
        <v>6390.9197811749063</v>
      </c>
      <c r="AZ132" s="40">
        <f t="shared" si="47"/>
        <v>101479.92847012394</v>
      </c>
      <c r="BA132" s="173">
        <f t="shared" si="48"/>
        <v>111915.32812315908</v>
      </c>
      <c r="BB132" s="41">
        <f t="shared" si="49"/>
        <v>114753.24843653802</v>
      </c>
      <c r="BC132" s="173">
        <f t="shared" si="50"/>
        <v>140068.16410144849</v>
      </c>
      <c r="BD132" s="41">
        <f t="shared" si="51"/>
        <v>134909.74604164503</v>
      </c>
      <c r="BE132" s="173">
        <f t="shared" si="52"/>
        <v>138696.04201357756</v>
      </c>
      <c r="BF132" s="42">
        <f t="shared" si="53"/>
        <v>124760.97960018404</v>
      </c>
    </row>
    <row r="133" spans="2:58" x14ac:dyDescent="0.25">
      <c r="B133" s="24">
        <v>125</v>
      </c>
      <c r="C133" s="10">
        <f>Cash!B139</f>
        <v>20191209</v>
      </c>
      <c r="D133" s="24">
        <f>Cash!F139</f>
        <v>1.6456999999999999</v>
      </c>
      <c r="E133" s="27">
        <f>Balanced!F139</f>
        <v>2.8515000000000001</v>
      </c>
      <c r="F133" s="27">
        <f>Growth!F139</f>
        <v>3.5512000000000001</v>
      </c>
      <c r="G133" s="27">
        <f>'High Growth 1'!F139</f>
        <v>7.7645999999999997</v>
      </c>
      <c r="H133" s="27">
        <f>'High Growth 2'!F139</f>
        <v>3.9319000000000002</v>
      </c>
      <c r="I133" s="27">
        <f>'High Growth 3'!F139</f>
        <v>1.0873999999999999</v>
      </c>
      <c r="J133" s="43">
        <f>'High Growth 4'!F139</f>
        <v>2.4365000000000001</v>
      </c>
      <c r="K133" s="10" t="str">
        <f>Growth!P139</f>
        <v>No</v>
      </c>
      <c r="L133" s="152"/>
      <c r="M133" s="147">
        <f>Summary!$G$56</f>
        <v>0.5</v>
      </c>
      <c r="N133" s="146">
        <f>Summary!$G$57</f>
        <v>0</v>
      </c>
      <c r="O133" s="146">
        <f>Summary!$G$58</f>
        <v>0</v>
      </c>
      <c r="P133" s="146">
        <f>Summary!$G$59</f>
        <v>0.125</v>
      </c>
      <c r="Q133" s="146">
        <f>Summary!$G$60</f>
        <v>0.125</v>
      </c>
      <c r="R133" s="146">
        <f>Summary!$G$61</f>
        <v>0.125</v>
      </c>
      <c r="S133" s="146">
        <f>Summary!$G$62</f>
        <v>0.125</v>
      </c>
      <c r="T133" s="150">
        <f t="shared" si="54"/>
        <v>1</v>
      </c>
      <c r="U133" s="158">
        <f t="shared" si="32"/>
        <v>41728.735155194168</v>
      </c>
      <c r="V133" s="155">
        <f t="shared" si="33"/>
        <v>0</v>
      </c>
      <c r="W133" s="155">
        <f t="shared" si="34"/>
        <v>0</v>
      </c>
      <c r="X133" s="155">
        <f t="shared" si="35"/>
        <v>2266.0937981544921</v>
      </c>
      <c r="Y133" s="155">
        <f t="shared" si="36"/>
        <v>4330.8041437134043</v>
      </c>
      <c r="Z133" s="155">
        <f t="shared" si="37"/>
        <v>16011.271935442564</v>
      </c>
      <c r="AA133" s="159">
        <f t="shared" si="38"/>
        <v>6390.9197811749063</v>
      </c>
      <c r="AB133" s="38">
        <f t="shared" si="55"/>
        <v>68672.979444903045</v>
      </c>
      <c r="AC133" s="35">
        <f t="shared" si="56"/>
        <v>0</v>
      </c>
      <c r="AD133" s="35">
        <f t="shared" si="57"/>
        <v>0</v>
      </c>
      <c r="AE133" s="35">
        <f t="shared" si="58"/>
        <v>17595.311905150367</v>
      </c>
      <c r="AF133" s="35">
        <f t="shared" si="59"/>
        <v>17028.288812666735</v>
      </c>
      <c r="AG133" s="35">
        <f t="shared" si="60"/>
        <v>17410.657102600242</v>
      </c>
      <c r="AH133" s="163">
        <f t="shared" si="61"/>
        <v>15571.47604683266</v>
      </c>
      <c r="AI133" s="144">
        <f t="shared" si="39"/>
        <v>136278.71331215306</v>
      </c>
      <c r="AJ133" s="144" t="e">
        <f t="shared" si="62"/>
        <v>#N/A</v>
      </c>
      <c r="AK133" s="35">
        <f>IF(OR(K133="Yes",Summary!$G$77="EP"),$AI133*M133,AB133)</f>
        <v>68672.979444903045</v>
      </c>
      <c r="AL133" s="38">
        <f>IF(OR(L133="Yes",Summary!$G$77="EP"),$AI133*N133,AC133)</f>
        <v>0</v>
      </c>
      <c r="AM133" s="38">
        <f>IF(OR(M133="Yes",Summary!$G$77="EP"),$AI133*O133,AD133)</f>
        <v>0</v>
      </c>
      <c r="AN133" s="38">
        <f>IF(OR(N133="Yes",Summary!$G$77="EP"),$AI133*P133,AE133)</f>
        <v>17595.311905150367</v>
      </c>
      <c r="AO133" s="38">
        <f>IF(OR(O133="Yes",Summary!$G$77="EP"),$AI133*Q133,AF133)</f>
        <v>17028.288812666735</v>
      </c>
      <c r="AP133" s="38">
        <f>IF(OR(P133="Yes",Summary!$G$77="EP"),$AI133*R133,AG133)</f>
        <v>17410.657102600242</v>
      </c>
      <c r="AQ133" s="156">
        <f>IF(OR(Q133="Yes",Summary!$G$77="EP"),$AI133*S133,AH133)</f>
        <v>15571.47604683266</v>
      </c>
      <c r="AR133" s="158">
        <f t="shared" si="40"/>
        <v>41728.735155194168</v>
      </c>
      <c r="AS133" s="155">
        <f t="shared" si="41"/>
        <v>0</v>
      </c>
      <c r="AT133" s="155">
        <f t="shared" si="42"/>
        <v>0</v>
      </c>
      <c r="AU133" s="155">
        <f t="shared" si="43"/>
        <v>2266.0937981544921</v>
      </c>
      <c r="AV133" s="155">
        <f t="shared" si="44"/>
        <v>4330.8041437134043</v>
      </c>
      <c r="AW133" s="155">
        <f t="shared" si="45"/>
        <v>16011.271935442563</v>
      </c>
      <c r="AX133" s="159">
        <f t="shared" si="46"/>
        <v>6390.9197811749063</v>
      </c>
      <c r="AZ133" s="40">
        <f t="shared" si="47"/>
        <v>101479.92847012394</v>
      </c>
      <c r="BA133" s="173">
        <f t="shared" si="48"/>
        <v>111986.01892942701</v>
      </c>
      <c r="BB133" s="41">
        <f t="shared" si="49"/>
        <v>115070.8013350183</v>
      </c>
      <c r="BC133" s="173">
        <f t="shared" si="50"/>
        <v>140762.49524120303</v>
      </c>
      <c r="BD133" s="41">
        <f t="shared" si="51"/>
        <v>136226.31050133391</v>
      </c>
      <c r="BE133" s="173">
        <f t="shared" si="52"/>
        <v>139285.25682080185</v>
      </c>
      <c r="BF133" s="42">
        <f t="shared" si="53"/>
        <v>124571.80837466128</v>
      </c>
    </row>
    <row r="134" spans="2:58" x14ac:dyDescent="0.25">
      <c r="B134" s="24">
        <v>126</v>
      </c>
      <c r="C134" s="10">
        <f>Cash!B140</f>
        <v>20191206</v>
      </c>
      <c r="D134" s="24">
        <f>Cash!F140</f>
        <v>1.6455</v>
      </c>
      <c r="E134" s="27">
        <f>Balanced!F140</f>
        <v>2.8494000000000002</v>
      </c>
      <c r="F134" s="27">
        <f>Growth!F140</f>
        <v>3.5369999999999999</v>
      </c>
      <c r="G134" s="27">
        <f>'High Growth 1'!F140</f>
        <v>7.7595999999999998</v>
      </c>
      <c r="H134" s="27">
        <f>'High Growth 2'!F140</f>
        <v>3.9232999999999998</v>
      </c>
      <c r="I134" s="27">
        <f>'High Growth 3'!F140</f>
        <v>1.0874999999999999</v>
      </c>
      <c r="J134" s="43">
        <f>'High Growth 4'!F140</f>
        <v>2.4439000000000002</v>
      </c>
      <c r="K134" s="10" t="str">
        <f>Growth!P140</f>
        <v>No</v>
      </c>
      <c r="L134" s="152"/>
      <c r="M134" s="147">
        <f>Summary!$G$56</f>
        <v>0.5</v>
      </c>
      <c r="N134" s="146">
        <f>Summary!$G$57</f>
        <v>0</v>
      </c>
      <c r="O134" s="146">
        <f>Summary!$G$58</f>
        <v>0</v>
      </c>
      <c r="P134" s="146">
        <f>Summary!$G$59</f>
        <v>0.125</v>
      </c>
      <c r="Q134" s="146">
        <f>Summary!$G$60</f>
        <v>0.125</v>
      </c>
      <c r="R134" s="146">
        <f>Summary!$G$61</f>
        <v>0.125</v>
      </c>
      <c r="S134" s="146">
        <f>Summary!$G$62</f>
        <v>0.125</v>
      </c>
      <c r="T134" s="150">
        <f t="shared" si="54"/>
        <v>1</v>
      </c>
      <c r="U134" s="158">
        <f t="shared" si="32"/>
        <v>41728.735155194168</v>
      </c>
      <c r="V134" s="155">
        <f t="shared" si="33"/>
        <v>0</v>
      </c>
      <c r="W134" s="155">
        <f t="shared" si="34"/>
        <v>0</v>
      </c>
      <c r="X134" s="155">
        <f t="shared" si="35"/>
        <v>2266.0937981544921</v>
      </c>
      <c r="Y134" s="155">
        <f t="shared" si="36"/>
        <v>4330.8041437134043</v>
      </c>
      <c r="Z134" s="155">
        <f t="shared" si="37"/>
        <v>16011.271935442564</v>
      </c>
      <c r="AA134" s="159">
        <f t="shared" si="38"/>
        <v>6390.9197811749063</v>
      </c>
      <c r="AB134" s="38">
        <f t="shared" si="55"/>
        <v>68664.633697872006</v>
      </c>
      <c r="AC134" s="35">
        <f t="shared" si="56"/>
        <v>0</v>
      </c>
      <c r="AD134" s="35">
        <f t="shared" si="57"/>
        <v>0</v>
      </c>
      <c r="AE134" s="35">
        <f t="shared" si="58"/>
        <v>17583.981436159596</v>
      </c>
      <c r="AF134" s="35">
        <f t="shared" si="59"/>
        <v>16991.043897030799</v>
      </c>
      <c r="AG134" s="35">
        <f t="shared" si="60"/>
        <v>17412.258229793788</v>
      </c>
      <c r="AH134" s="163">
        <f t="shared" si="61"/>
        <v>15618.768853213354</v>
      </c>
      <c r="AI134" s="144">
        <f t="shared" si="39"/>
        <v>136270.68611406954</v>
      </c>
      <c r="AJ134" s="144" t="e">
        <f t="shared" si="62"/>
        <v>#N/A</v>
      </c>
      <c r="AK134" s="35">
        <f>IF(OR(K134="Yes",Summary!$G$77="EP"),$AI134*M134,AB134)</f>
        <v>68664.633697872006</v>
      </c>
      <c r="AL134" s="38">
        <f>IF(OR(L134="Yes",Summary!$G$77="EP"),$AI134*N134,AC134)</f>
        <v>0</v>
      </c>
      <c r="AM134" s="38">
        <f>IF(OR(M134="Yes",Summary!$G$77="EP"),$AI134*O134,AD134)</f>
        <v>0</v>
      </c>
      <c r="AN134" s="38">
        <f>IF(OR(N134="Yes",Summary!$G$77="EP"),$AI134*P134,AE134)</f>
        <v>17583.981436159596</v>
      </c>
      <c r="AO134" s="38">
        <f>IF(OR(O134="Yes",Summary!$G$77="EP"),$AI134*Q134,AF134)</f>
        <v>16991.043897030799</v>
      </c>
      <c r="AP134" s="38">
        <f>IF(OR(P134="Yes",Summary!$G$77="EP"),$AI134*R134,AG134)</f>
        <v>17412.258229793788</v>
      </c>
      <c r="AQ134" s="156">
        <f>IF(OR(Q134="Yes",Summary!$G$77="EP"),$AI134*S134,AH134)</f>
        <v>15618.768853213354</v>
      </c>
      <c r="AR134" s="158">
        <f t="shared" si="40"/>
        <v>41728.735155194168</v>
      </c>
      <c r="AS134" s="155">
        <f t="shared" si="41"/>
        <v>0</v>
      </c>
      <c r="AT134" s="155">
        <f t="shared" si="42"/>
        <v>0</v>
      </c>
      <c r="AU134" s="155">
        <f t="shared" si="43"/>
        <v>2266.0937981544921</v>
      </c>
      <c r="AV134" s="155">
        <f t="shared" si="44"/>
        <v>4330.8041437134043</v>
      </c>
      <c r="AW134" s="155">
        <f t="shared" si="45"/>
        <v>16011.271935442564</v>
      </c>
      <c r="AX134" s="159">
        <f t="shared" si="46"/>
        <v>6390.9197811749063</v>
      </c>
      <c r="AZ134" s="40">
        <f t="shared" si="47"/>
        <v>101467.59573287291</v>
      </c>
      <c r="BA134" s="173">
        <f t="shared" si="48"/>
        <v>111903.54632211445</v>
      </c>
      <c r="BB134" s="41">
        <f t="shared" si="49"/>
        <v>114610.67366579176</v>
      </c>
      <c r="BC134" s="173">
        <f t="shared" si="50"/>
        <v>140671.85148927686</v>
      </c>
      <c r="BD134" s="41">
        <f t="shared" si="51"/>
        <v>135928.35117624642</v>
      </c>
      <c r="BE134" s="173">
        <f t="shared" si="52"/>
        <v>139298.06583835019</v>
      </c>
      <c r="BF134" s="42">
        <f t="shared" si="53"/>
        <v>124950.15082570683</v>
      </c>
    </row>
    <row r="135" spans="2:58" x14ac:dyDescent="0.25">
      <c r="B135" s="24">
        <v>127</v>
      </c>
      <c r="C135" s="10">
        <f>Cash!B141</f>
        <v>20191205</v>
      </c>
      <c r="D135" s="24">
        <f>Cash!F141</f>
        <v>1.6455</v>
      </c>
      <c r="E135" s="27">
        <f>Balanced!F141</f>
        <v>2.8409</v>
      </c>
      <c r="F135" s="27">
        <f>Growth!F141</f>
        <v>3.5280999999999998</v>
      </c>
      <c r="G135" s="27">
        <f>'High Growth 1'!F141</f>
        <v>7.6860999999999997</v>
      </c>
      <c r="H135" s="27">
        <f>'High Growth 2'!F141</f>
        <v>3.9062000000000001</v>
      </c>
      <c r="I135" s="27">
        <f>'High Growth 3'!F141</f>
        <v>1.08</v>
      </c>
      <c r="J135" s="43">
        <f>'High Growth 4'!F141</f>
        <v>2.4205000000000001</v>
      </c>
      <c r="K135" s="10" t="str">
        <f>Growth!P141</f>
        <v>No</v>
      </c>
      <c r="L135" s="152"/>
      <c r="M135" s="147">
        <f>Summary!$G$56</f>
        <v>0.5</v>
      </c>
      <c r="N135" s="146">
        <f>Summary!$G$57</f>
        <v>0</v>
      </c>
      <c r="O135" s="146">
        <f>Summary!$G$58</f>
        <v>0</v>
      </c>
      <c r="P135" s="146">
        <f>Summary!$G$59</f>
        <v>0.125</v>
      </c>
      <c r="Q135" s="146">
        <f>Summary!$G$60</f>
        <v>0.125</v>
      </c>
      <c r="R135" s="146">
        <f>Summary!$G$61</f>
        <v>0.125</v>
      </c>
      <c r="S135" s="146">
        <f>Summary!$G$62</f>
        <v>0.125</v>
      </c>
      <c r="T135" s="150">
        <f t="shared" si="54"/>
        <v>1</v>
      </c>
      <c r="U135" s="158">
        <f t="shared" si="32"/>
        <v>41728.735155194168</v>
      </c>
      <c r="V135" s="155">
        <f t="shared" si="33"/>
        <v>0</v>
      </c>
      <c r="W135" s="155">
        <f t="shared" si="34"/>
        <v>0</v>
      </c>
      <c r="X135" s="155">
        <f t="shared" si="35"/>
        <v>2266.0937981544921</v>
      </c>
      <c r="Y135" s="155">
        <f t="shared" si="36"/>
        <v>4330.8041437134043</v>
      </c>
      <c r="Z135" s="155">
        <f t="shared" si="37"/>
        <v>16011.271935442563</v>
      </c>
      <c r="AA135" s="159">
        <f t="shared" si="38"/>
        <v>6390.9197811749063</v>
      </c>
      <c r="AB135" s="38">
        <f t="shared" si="55"/>
        <v>68664.633697872006</v>
      </c>
      <c r="AC135" s="35">
        <f t="shared" si="56"/>
        <v>0</v>
      </c>
      <c r="AD135" s="35">
        <f t="shared" si="57"/>
        <v>0</v>
      </c>
      <c r="AE135" s="35">
        <f t="shared" si="58"/>
        <v>17417.423541995242</v>
      </c>
      <c r="AF135" s="35">
        <f t="shared" si="59"/>
        <v>16916.987146173302</v>
      </c>
      <c r="AG135" s="35">
        <f t="shared" si="60"/>
        <v>17292.17369027797</v>
      </c>
      <c r="AH135" s="163">
        <f t="shared" si="61"/>
        <v>15469.221330333861</v>
      </c>
      <c r="AI135" s="144">
        <f t="shared" si="39"/>
        <v>135760.43940665238</v>
      </c>
      <c r="AJ135" s="144" t="e">
        <f t="shared" si="62"/>
        <v>#N/A</v>
      </c>
      <c r="AK135" s="35">
        <f>IF(OR(K135="Yes",Summary!$G$77="EP"),$AI135*M135,AB135)</f>
        <v>68664.633697872006</v>
      </c>
      <c r="AL135" s="38">
        <f>IF(OR(L135="Yes",Summary!$G$77="EP"),$AI135*N135,AC135)</f>
        <v>0</v>
      </c>
      <c r="AM135" s="38">
        <f>IF(OR(M135="Yes",Summary!$G$77="EP"),$AI135*O135,AD135)</f>
        <v>0</v>
      </c>
      <c r="AN135" s="38">
        <f>IF(OR(N135="Yes",Summary!$G$77="EP"),$AI135*P135,AE135)</f>
        <v>17417.423541995242</v>
      </c>
      <c r="AO135" s="38">
        <f>IF(OR(O135="Yes",Summary!$G$77="EP"),$AI135*Q135,AF135)</f>
        <v>16916.987146173302</v>
      </c>
      <c r="AP135" s="38">
        <f>IF(OR(P135="Yes",Summary!$G$77="EP"),$AI135*R135,AG135)</f>
        <v>17292.17369027797</v>
      </c>
      <c r="AQ135" s="156">
        <f>IF(OR(Q135="Yes",Summary!$G$77="EP"),$AI135*S135,AH135)</f>
        <v>15469.221330333861</v>
      </c>
      <c r="AR135" s="158">
        <f t="shared" si="40"/>
        <v>41728.735155194168</v>
      </c>
      <c r="AS135" s="155">
        <f t="shared" si="41"/>
        <v>0</v>
      </c>
      <c r="AT135" s="155">
        <f t="shared" si="42"/>
        <v>0</v>
      </c>
      <c r="AU135" s="155">
        <f t="shared" si="43"/>
        <v>2266.0937981544921</v>
      </c>
      <c r="AV135" s="155">
        <f t="shared" si="44"/>
        <v>4330.8041437134043</v>
      </c>
      <c r="AW135" s="155">
        <f t="shared" si="45"/>
        <v>16011.271935442564</v>
      </c>
      <c r="AX135" s="159">
        <f t="shared" si="46"/>
        <v>6390.9197811749063</v>
      </c>
      <c r="AZ135" s="40">
        <f t="shared" si="47"/>
        <v>101467.59573287291</v>
      </c>
      <c r="BA135" s="173">
        <f t="shared" si="48"/>
        <v>111569.72862584927</v>
      </c>
      <c r="BB135" s="41">
        <f t="shared" si="49"/>
        <v>114322.28378860049</v>
      </c>
      <c r="BC135" s="173">
        <f t="shared" si="50"/>
        <v>139339.38833596202</v>
      </c>
      <c r="BD135" s="41">
        <f t="shared" si="51"/>
        <v>135335.89716938644</v>
      </c>
      <c r="BE135" s="173">
        <f t="shared" si="52"/>
        <v>138337.38952222365</v>
      </c>
      <c r="BF135" s="42">
        <f t="shared" si="53"/>
        <v>123753.77064267089</v>
      </c>
    </row>
    <row r="136" spans="2:58" x14ac:dyDescent="0.25">
      <c r="B136" s="24">
        <v>128</v>
      </c>
      <c r="C136" s="10">
        <f>Cash!B142</f>
        <v>20191204</v>
      </c>
      <c r="D136" s="24">
        <f>Cash!F142</f>
        <v>1.6454</v>
      </c>
      <c r="E136" s="27">
        <f>Balanced!F142</f>
        <v>2.8300999999999998</v>
      </c>
      <c r="F136" s="27">
        <f>Growth!F142</f>
        <v>3.4923999999999999</v>
      </c>
      <c r="G136" s="27">
        <f>'High Growth 1'!F142</f>
        <v>7.5335999999999999</v>
      </c>
      <c r="H136" s="27">
        <f>'High Growth 2'!F142</f>
        <v>3.8273999999999999</v>
      </c>
      <c r="I136" s="27">
        <f>'High Growth 3'!F142</f>
        <v>1.0749</v>
      </c>
      <c r="J136" s="43">
        <f>'High Growth 4'!F142</f>
        <v>2.4074</v>
      </c>
      <c r="K136" s="10" t="str">
        <f>Growth!P142</f>
        <v>No</v>
      </c>
      <c r="L136" s="152"/>
      <c r="M136" s="147">
        <f>Summary!$G$56</f>
        <v>0.5</v>
      </c>
      <c r="N136" s="146">
        <f>Summary!$G$57</f>
        <v>0</v>
      </c>
      <c r="O136" s="146">
        <f>Summary!$G$58</f>
        <v>0</v>
      </c>
      <c r="P136" s="146">
        <f>Summary!$G$59</f>
        <v>0.125</v>
      </c>
      <c r="Q136" s="146">
        <f>Summary!$G$60</f>
        <v>0.125</v>
      </c>
      <c r="R136" s="146">
        <f>Summary!$G$61</f>
        <v>0.125</v>
      </c>
      <c r="S136" s="146">
        <f>Summary!$G$62</f>
        <v>0.125</v>
      </c>
      <c r="T136" s="150">
        <f t="shared" si="54"/>
        <v>1</v>
      </c>
      <c r="U136" s="158">
        <f t="shared" si="32"/>
        <v>41728.735155194168</v>
      </c>
      <c r="V136" s="155">
        <f t="shared" si="33"/>
        <v>0</v>
      </c>
      <c r="W136" s="155">
        <f t="shared" si="34"/>
        <v>0</v>
      </c>
      <c r="X136" s="155">
        <f t="shared" si="35"/>
        <v>2266.0937981544921</v>
      </c>
      <c r="Y136" s="155">
        <f t="shared" si="36"/>
        <v>4330.8041437134043</v>
      </c>
      <c r="Z136" s="155">
        <f t="shared" si="37"/>
        <v>16011.271935442561</v>
      </c>
      <c r="AA136" s="159">
        <f t="shared" si="38"/>
        <v>6390.9197811749063</v>
      </c>
      <c r="AB136" s="38">
        <f t="shared" si="55"/>
        <v>68660.460824356487</v>
      </c>
      <c r="AC136" s="35">
        <f t="shared" si="56"/>
        <v>0</v>
      </c>
      <c r="AD136" s="35">
        <f t="shared" si="57"/>
        <v>0</v>
      </c>
      <c r="AE136" s="35">
        <f t="shared" si="58"/>
        <v>17071.844237776681</v>
      </c>
      <c r="AF136" s="35">
        <f t="shared" si="59"/>
        <v>16575.719779648683</v>
      </c>
      <c r="AG136" s="35">
        <f t="shared" si="60"/>
        <v>17210.516203407209</v>
      </c>
      <c r="AH136" s="163">
        <f t="shared" si="61"/>
        <v>15385.50028120047</v>
      </c>
      <c r="AI136" s="144">
        <f t="shared" si="39"/>
        <v>134904.04132638953</v>
      </c>
      <c r="AJ136" s="144" t="e">
        <f t="shared" si="62"/>
        <v>#N/A</v>
      </c>
      <c r="AK136" s="35">
        <f>IF(OR(K136="Yes",Summary!$G$77="EP"),$AI136*M136,AB136)</f>
        <v>68660.460824356487</v>
      </c>
      <c r="AL136" s="38">
        <f>IF(OR(L136="Yes",Summary!$G$77="EP"),$AI136*N136,AC136)</f>
        <v>0</v>
      </c>
      <c r="AM136" s="38">
        <f>IF(OR(M136="Yes",Summary!$G$77="EP"),$AI136*O136,AD136)</f>
        <v>0</v>
      </c>
      <c r="AN136" s="38">
        <f>IF(OR(N136="Yes",Summary!$G$77="EP"),$AI136*P136,AE136)</f>
        <v>17071.844237776681</v>
      </c>
      <c r="AO136" s="38">
        <f>IF(OR(O136="Yes",Summary!$G$77="EP"),$AI136*Q136,AF136)</f>
        <v>16575.719779648683</v>
      </c>
      <c r="AP136" s="38">
        <f>IF(OR(P136="Yes",Summary!$G$77="EP"),$AI136*R136,AG136)</f>
        <v>17210.516203407209</v>
      </c>
      <c r="AQ136" s="156">
        <f>IF(OR(Q136="Yes",Summary!$G$77="EP"),$AI136*S136,AH136)</f>
        <v>15385.50028120047</v>
      </c>
      <c r="AR136" s="158">
        <f t="shared" si="40"/>
        <v>41728.735155194168</v>
      </c>
      <c r="AS136" s="155">
        <f t="shared" si="41"/>
        <v>0</v>
      </c>
      <c r="AT136" s="155">
        <f t="shared" si="42"/>
        <v>0</v>
      </c>
      <c r="AU136" s="155">
        <f t="shared" si="43"/>
        <v>2266.0937981544921</v>
      </c>
      <c r="AV136" s="155">
        <f t="shared" si="44"/>
        <v>4330.8041437134043</v>
      </c>
      <c r="AW136" s="155">
        <f t="shared" si="45"/>
        <v>16011.271935442563</v>
      </c>
      <c r="AX136" s="159">
        <f t="shared" si="46"/>
        <v>6390.9197811749063</v>
      </c>
      <c r="AZ136" s="40">
        <f t="shared" si="47"/>
        <v>101461.42936424739</v>
      </c>
      <c r="BA136" s="173">
        <f t="shared" si="48"/>
        <v>111145.58378824175</v>
      </c>
      <c r="BB136" s="41">
        <f t="shared" si="49"/>
        <v>113165.48394413661</v>
      </c>
      <c r="BC136" s="173">
        <f t="shared" si="50"/>
        <v>136574.75390221353</v>
      </c>
      <c r="BD136" s="41">
        <f t="shared" si="51"/>
        <v>132605.7582371895</v>
      </c>
      <c r="BE136" s="173">
        <f t="shared" si="52"/>
        <v>137684.12962725759</v>
      </c>
      <c r="BF136" s="42">
        <f t="shared" si="53"/>
        <v>123084.00224960376</v>
      </c>
    </row>
    <row r="137" spans="2:58" x14ac:dyDescent="0.25">
      <c r="B137" s="24">
        <v>129</v>
      </c>
      <c r="C137" s="10">
        <f>Cash!B143</f>
        <v>20191203</v>
      </c>
      <c r="D137" s="24">
        <f>Cash!F143</f>
        <v>1.6454</v>
      </c>
      <c r="E137" s="27">
        <f>Balanced!F143</f>
        <v>2.8338999999999999</v>
      </c>
      <c r="F137" s="27">
        <f>Growth!F143</f>
        <v>3.5386000000000002</v>
      </c>
      <c r="G137" s="27">
        <f>'High Growth 1'!F143</f>
        <v>7.7317999999999998</v>
      </c>
      <c r="H137" s="27">
        <f>'High Growth 2'!F143</f>
        <v>3.9449999999999998</v>
      </c>
      <c r="I137" s="27">
        <f>'High Growth 3'!F143</f>
        <v>1.0772999999999999</v>
      </c>
      <c r="J137" s="43">
        <f>'High Growth 4'!F143</f>
        <v>2.4146999999999998</v>
      </c>
      <c r="K137" s="10" t="str">
        <f>Growth!P143</f>
        <v>No</v>
      </c>
      <c r="L137" s="152"/>
      <c r="M137" s="147">
        <f>Summary!$G$56</f>
        <v>0.5</v>
      </c>
      <c r="N137" s="146">
        <f>Summary!$G$57</f>
        <v>0</v>
      </c>
      <c r="O137" s="146">
        <f>Summary!$G$58</f>
        <v>0</v>
      </c>
      <c r="P137" s="146">
        <f>Summary!$G$59</f>
        <v>0.125</v>
      </c>
      <c r="Q137" s="146">
        <f>Summary!$G$60</f>
        <v>0.125</v>
      </c>
      <c r="R137" s="146">
        <f>Summary!$G$61</f>
        <v>0.125</v>
      </c>
      <c r="S137" s="146">
        <f>Summary!$G$62</f>
        <v>0.125</v>
      </c>
      <c r="T137" s="150">
        <f t="shared" si="54"/>
        <v>1</v>
      </c>
      <c r="U137" s="158">
        <f t="shared" ref="U137:U200" si="63">AR138</f>
        <v>41728.735155194168</v>
      </c>
      <c r="V137" s="155">
        <f t="shared" ref="V137:V200" si="64">AS138</f>
        <v>0</v>
      </c>
      <c r="W137" s="155">
        <f t="shared" ref="W137:W200" si="65">AT138</f>
        <v>0</v>
      </c>
      <c r="X137" s="155">
        <f t="shared" ref="X137:X200" si="66">AU138</f>
        <v>2266.0937981544926</v>
      </c>
      <c r="Y137" s="155">
        <f t="shared" ref="Y137:Y200" si="67">AV138</f>
        <v>4330.8041437134043</v>
      </c>
      <c r="Z137" s="155">
        <f t="shared" ref="Z137:Z200" si="68">AW138</f>
        <v>16011.271935442559</v>
      </c>
      <c r="AA137" s="159">
        <f t="shared" ref="AA137:AA200" si="69">AX138</f>
        <v>6390.9197811749063</v>
      </c>
      <c r="AB137" s="38">
        <f t="shared" si="55"/>
        <v>68660.460824356487</v>
      </c>
      <c r="AC137" s="35">
        <f t="shared" si="56"/>
        <v>0</v>
      </c>
      <c r="AD137" s="35">
        <f t="shared" si="57"/>
        <v>0</v>
      </c>
      <c r="AE137" s="35">
        <f t="shared" si="58"/>
        <v>17520.984028570903</v>
      </c>
      <c r="AF137" s="35">
        <f t="shared" si="59"/>
        <v>17085.022346949379</v>
      </c>
      <c r="AG137" s="35">
        <f t="shared" si="60"/>
        <v>17248.943256052269</v>
      </c>
      <c r="AH137" s="163">
        <f t="shared" si="61"/>
        <v>15432.153995603045</v>
      </c>
      <c r="AI137" s="144">
        <f t="shared" ref="AI137:AI200" si="70">SUM(AB137:AH137)</f>
        <v>135947.56445153209</v>
      </c>
      <c r="AJ137" s="144" t="e">
        <f t="shared" si="62"/>
        <v>#N/A</v>
      </c>
      <c r="AK137" s="35">
        <f>IF(OR(K137="Yes",Summary!$G$77="EP"),$AI137*M137,AB137)</f>
        <v>68660.460824356487</v>
      </c>
      <c r="AL137" s="38">
        <f>IF(OR(L137="Yes",Summary!$G$77="EP"),$AI137*N137,AC137)</f>
        <v>0</v>
      </c>
      <c r="AM137" s="38">
        <f>IF(OR(M137="Yes",Summary!$G$77="EP"),$AI137*O137,AD137)</f>
        <v>0</v>
      </c>
      <c r="AN137" s="38">
        <f>IF(OR(N137="Yes",Summary!$G$77="EP"),$AI137*P137,AE137)</f>
        <v>17520.984028570903</v>
      </c>
      <c r="AO137" s="38">
        <f>IF(OR(O137="Yes",Summary!$G$77="EP"),$AI137*Q137,AF137)</f>
        <v>17085.022346949379</v>
      </c>
      <c r="AP137" s="38">
        <f>IF(OR(P137="Yes",Summary!$G$77="EP"),$AI137*R137,AG137)</f>
        <v>17248.943256052269</v>
      </c>
      <c r="AQ137" s="156">
        <f>IF(OR(Q137="Yes",Summary!$G$77="EP"),$AI137*S137,AH137)</f>
        <v>15432.153995603045</v>
      </c>
      <c r="AR137" s="158">
        <f t="shared" ref="AR137:AR200" si="71">AK137/D137</f>
        <v>41728.735155194168</v>
      </c>
      <c r="AS137" s="155">
        <f t="shared" ref="AS137:AS200" si="72">AL137/E137</f>
        <v>0</v>
      </c>
      <c r="AT137" s="155">
        <f t="shared" ref="AT137:AT200" si="73">AM137/F137</f>
        <v>0</v>
      </c>
      <c r="AU137" s="155">
        <f t="shared" ref="AU137:AU200" si="74">AN137/G137</f>
        <v>2266.0937981544921</v>
      </c>
      <c r="AV137" s="155">
        <f t="shared" ref="AV137:AV200" si="75">AO137/H137</f>
        <v>4330.8041437134043</v>
      </c>
      <c r="AW137" s="155">
        <f t="shared" ref="AW137:AW200" si="76">AP137/I137</f>
        <v>16011.271935442561</v>
      </c>
      <c r="AX137" s="159">
        <f t="shared" ref="AX137:AX200" si="77">AQ137/J137</f>
        <v>6390.9197811749063</v>
      </c>
      <c r="AZ137" s="40">
        <f t="shared" ref="AZ137:AZ200" si="78">($L$408/$D$408)*D137</f>
        <v>101461.42936424739</v>
      </c>
      <c r="BA137" s="173">
        <f t="shared" ref="BA137:BA200" si="79">($L$408/$E$408)*E137</f>
        <v>111294.81993480735</v>
      </c>
      <c r="BB137" s="41">
        <f t="shared" ref="BB137:BB200" si="80">($L$408/$F$408)*F137</f>
        <v>114662.51903697223</v>
      </c>
      <c r="BC137" s="173">
        <f t="shared" ref="BC137:BC200" si="81">($L$408/$G$408)*G137</f>
        <v>140167.87222856728</v>
      </c>
      <c r="BD137" s="41">
        <f t="shared" ref="BD137:BD200" si="82">($L$408/$H$408)*H137</f>
        <v>136680.17877559506</v>
      </c>
      <c r="BE137" s="173">
        <f t="shared" ref="BE137:BE200" si="83">($L$408/$I$408)*I137</f>
        <v>137991.54604841807</v>
      </c>
      <c r="BF137" s="42">
        <f t="shared" ref="BF137:BF200" si="84">($L$408/$J$408)*J137</f>
        <v>123457.23196482436</v>
      </c>
    </row>
    <row r="138" spans="2:58" x14ac:dyDescent="0.25">
      <c r="B138" s="24">
        <v>130</v>
      </c>
      <c r="C138" s="10">
        <f>Cash!B144</f>
        <v>20191202</v>
      </c>
      <c r="D138" s="24">
        <f>Cash!F144</f>
        <v>1.6454</v>
      </c>
      <c r="E138" s="27">
        <f>Balanced!F144</f>
        <v>2.8540999999999999</v>
      </c>
      <c r="F138" s="27">
        <f>Growth!F144</f>
        <v>3.6065999999999998</v>
      </c>
      <c r="G138" s="27">
        <f>'High Growth 1'!F144</f>
        <v>8.0260999999999996</v>
      </c>
      <c r="H138" s="27">
        <f>'High Growth 2'!F144</f>
        <v>4.0984999999999996</v>
      </c>
      <c r="I138" s="27">
        <f>'High Growth 3'!F144</f>
        <v>1.0753999999999999</v>
      </c>
      <c r="J138" s="43">
        <f>'High Growth 4'!F144</f>
        <v>2.4262000000000001</v>
      </c>
      <c r="K138" s="10" t="str">
        <f>Growth!P144</f>
        <v>Yes</v>
      </c>
      <c r="L138" s="152"/>
      <c r="M138" s="147">
        <f>Summary!$G$56</f>
        <v>0.5</v>
      </c>
      <c r="N138" s="146">
        <f>Summary!$G$57</f>
        <v>0</v>
      </c>
      <c r="O138" s="146">
        <f>Summary!$G$58</f>
        <v>0</v>
      </c>
      <c r="P138" s="146">
        <f>Summary!$G$59</f>
        <v>0.125</v>
      </c>
      <c r="Q138" s="146">
        <f>Summary!$G$60</f>
        <v>0.125</v>
      </c>
      <c r="R138" s="146">
        <f>Summary!$G$61</f>
        <v>0.125</v>
      </c>
      <c r="S138" s="146">
        <f>Summary!$G$62</f>
        <v>0.125</v>
      </c>
      <c r="T138" s="150">
        <f t="shared" ref="T138:T201" si="85">SUM(M138:S138)</f>
        <v>1</v>
      </c>
      <c r="U138" s="158">
        <f t="shared" si="63"/>
        <v>41727.880162801957</v>
      </c>
      <c r="V138" s="155">
        <f t="shared" si="64"/>
        <v>0</v>
      </c>
      <c r="W138" s="155">
        <f t="shared" si="65"/>
        <v>0</v>
      </c>
      <c r="X138" s="155">
        <f t="shared" si="66"/>
        <v>2266.0937981544926</v>
      </c>
      <c r="Y138" s="155">
        <f t="shared" si="67"/>
        <v>4330.8041437134043</v>
      </c>
      <c r="Z138" s="155">
        <f t="shared" si="68"/>
        <v>16011.271935442559</v>
      </c>
      <c r="AA138" s="159">
        <f t="shared" si="69"/>
        <v>6390.9197811749063</v>
      </c>
      <c r="AB138" s="38">
        <f t="shared" ref="AB138:AB201" si="86">U138*D138</f>
        <v>68659.05401987434</v>
      </c>
      <c r="AC138" s="35">
        <f t="shared" ref="AC138:AC201" si="87">V138*E138</f>
        <v>0</v>
      </c>
      <c r="AD138" s="35">
        <f t="shared" ref="AD138:AD201" si="88">W138*F138</f>
        <v>0</v>
      </c>
      <c r="AE138" s="35">
        <f t="shared" ref="AE138:AE201" si="89">X138*G138</f>
        <v>18187.895433367772</v>
      </c>
      <c r="AF138" s="35">
        <f t="shared" ref="AF138:AF201" si="90">Y138*H138</f>
        <v>17749.800783009385</v>
      </c>
      <c r="AG138" s="35">
        <f t="shared" ref="AG138:AG201" si="91">Z138*I138</f>
        <v>17218.521839374927</v>
      </c>
      <c r="AH138" s="163">
        <f t="shared" ref="AH138:AH201" si="92">AA138*J138</f>
        <v>15505.649573086559</v>
      </c>
      <c r="AI138" s="144">
        <f t="shared" si="70"/>
        <v>137320.92164871297</v>
      </c>
      <c r="AJ138" s="144">
        <f t="shared" ref="AJ138:AJ201" si="93">IF(K138="Yes",AI138,NA())</f>
        <v>137320.92164871297</v>
      </c>
      <c r="AK138" s="35">
        <f>IF(OR(K138="Yes",Summary!$G$77="EP"),$AI138*M138,AB138)</f>
        <v>68660.460824356487</v>
      </c>
      <c r="AL138" s="38">
        <f>IF(OR(L138="Yes",Summary!$G$77="EP"),$AI138*N138,AC138)</f>
        <v>0</v>
      </c>
      <c r="AM138" s="38">
        <f>IF(OR(M138="Yes",Summary!$G$77="EP"),$AI138*O138,AD138)</f>
        <v>0</v>
      </c>
      <c r="AN138" s="38">
        <f>IF(OR(N138="Yes",Summary!$G$77="EP"),$AI138*P138,AE138)</f>
        <v>18187.895433367772</v>
      </c>
      <c r="AO138" s="38">
        <f>IF(OR(O138="Yes",Summary!$G$77="EP"),$AI138*Q138,AF138)</f>
        <v>17749.800783009385</v>
      </c>
      <c r="AP138" s="38">
        <f>IF(OR(P138="Yes",Summary!$G$77="EP"),$AI138*R138,AG138)</f>
        <v>17218.521839374927</v>
      </c>
      <c r="AQ138" s="156">
        <f>IF(OR(Q138="Yes",Summary!$G$77="EP"),$AI138*S138,AH138)</f>
        <v>15505.649573086559</v>
      </c>
      <c r="AR138" s="158">
        <f t="shared" si="71"/>
        <v>41728.735155194168</v>
      </c>
      <c r="AS138" s="155">
        <f t="shared" si="72"/>
        <v>0</v>
      </c>
      <c r="AT138" s="155">
        <f t="shared" si="73"/>
        <v>0</v>
      </c>
      <c r="AU138" s="155">
        <f t="shared" si="74"/>
        <v>2266.0937981544926</v>
      </c>
      <c r="AV138" s="155">
        <f t="shared" si="75"/>
        <v>4330.8041437134043</v>
      </c>
      <c r="AW138" s="155">
        <f t="shared" si="76"/>
        <v>16011.271935442559</v>
      </c>
      <c r="AX138" s="159">
        <f t="shared" si="77"/>
        <v>6390.9197811749063</v>
      </c>
      <c r="AZ138" s="40">
        <f t="shared" si="78"/>
        <v>101461.42936424739</v>
      </c>
      <c r="BA138" s="173">
        <f t="shared" si="79"/>
        <v>112088.12787181399</v>
      </c>
      <c r="BB138" s="41">
        <f t="shared" si="80"/>
        <v>116865.94731214152</v>
      </c>
      <c r="BC138" s="173">
        <f t="shared" si="81"/>
        <v>145503.16346694223</v>
      </c>
      <c r="BD138" s="41">
        <f t="shared" si="82"/>
        <v>141998.40626407511</v>
      </c>
      <c r="BE138" s="173">
        <f t="shared" si="83"/>
        <v>137748.17471499936</v>
      </c>
      <c r="BF138" s="42">
        <f t="shared" si="84"/>
        <v>124045.19658469247</v>
      </c>
    </row>
    <row r="139" spans="2:58" x14ac:dyDescent="0.25">
      <c r="B139" s="24">
        <v>131</v>
      </c>
      <c r="C139" s="10">
        <f>Cash!B145</f>
        <v>20191130</v>
      </c>
      <c r="D139" s="24">
        <f>Cash!F145</f>
        <v>1.6453</v>
      </c>
      <c r="E139" s="27">
        <f>Balanced!F145</f>
        <v>2.8654999999999999</v>
      </c>
      <c r="F139" s="27">
        <f>Growth!F145</f>
        <v>3.5979000000000001</v>
      </c>
      <c r="G139" s="27">
        <f>'High Growth 1'!F145</f>
        <v>7.9759000000000002</v>
      </c>
      <c r="H139" s="27">
        <f>'High Growth 2'!F145</f>
        <v>4.0766999999999998</v>
      </c>
      <c r="I139" s="27">
        <f>'High Growth 3'!F145</f>
        <v>1.0968</v>
      </c>
      <c r="J139" s="43">
        <f>'High Growth 4'!F145</f>
        <v>2.4611999999999998</v>
      </c>
      <c r="K139" s="10" t="str">
        <f>Growth!P145</f>
        <v>No</v>
      </c>
      <c r="L139" s="152"/>
      <c r="M139" s="147">
        <f>Summary!$G$56</f>
        <v>0.5</v>
      </c>
      <c r="N139" s="146">
        <f>Summary!$G$57</f>
        <v>0</v>
      </c>
      <c r="O139" s="146">
        <f>Summary!$G$58</f>
        <v>0</v>
      </c>
      <c r="P139" s="146">
        <f>Summary!$G$59</f>
        <v>0.125</v>
      </c>
      <c r="Q139" s="146">
        <f>Summary!$G$60</f>
        <v>0.125</v>
      </c>
      <c r="R139" s="146">
        <f>Summary!$G$61</f>
        <v>0.125</v>
      </c>
      <c r="S139" s="146">
        <f>Summary!$G$62</f>
        <v>0.125</v>
      </c>
      <c r="T139" s="150">
        <f t="shared" si="85"/>
        <v>1</v>
      </c>
      <c r="U139" s="158">
        <f t="shared" si="63"/>
        <v>41727.880162801957</v>
      </c>
      <c r="V139" s="155">
        <f t="shared" si="64"/>
        <v>0</v>
      </c>
      <c r="W139" s="155">
        <f t="shared" si="65"/>
        <v>0</v>
      </c>
      <c r="X139" s="155">
        <f t="shared" si="66"/>
        <v>2266.0937981544926</v>
      </c>
      <c r="Y139" s="155">
        <f t="shared" si="67"/>
        <v>4330.8041437134043</v>
      </c>
      <c r="Z139" s="155">
        <f t="shared" si="68"/>
        <v>16011.271935442559</v>
      </c>
      <c r="AA139" s="159">
        <f t="shared" si="69"/>
        <v>6390.9197811749063</v>
      </c>
      <c r="AB139" s="38">
        <f t="shared" si="86"/>
        <v>68654.88123185806</v>
      </c>
      <c r="AC139" s="35">
        <f t="shared" si="87"/>
        <v>0</v>
      </c>
      <c r="AD139" s="35">
        <f t="shared" si="88"/>
        <v>0</v>
      </c>
      <c r="AE139" s="35">
        <f t="shared" si="89"/>
        <v>18074.137524700418</v>
      </c>
      <c r="AF139" s="35">
        <f t="shared" si="90"/>
        <v>17655.389252676436</v>
      </c>
      <c r="AG139" s="35">
        <f t="shared" si="91"/>
        <v>17561.163058793398</v>
      </c>
      <c r="AH139" s="163">
        <f t="shared" si="92"/>
        <v>15729.331765427678</v>
      </c>
      <c r="AI139" s="144">
        <f t="shared" si="70"/>
        <v>137674.902833456</v>
      </c>
      <c r="AJ139" s="144" t="e">
        <f t="shared" si="93"/>
        <v>#N/A</v>
      </c>
      <c r="AK139" s="35">
        <f>IF(OR(K139="Yes",Summary!$G$77="EP"),$AI139*M139,AB139)</f>
        <v>68654.88123185806</v>
      </c>
      <c r="AL139" s="38">
        <f>IF(OR(L139="Yes",Summary!$G$77="EP"),$AI139*N139,AC139)</f>
        <v>0</v>
      </c>
      <c r="AM139" s="38">
        <f>IF(OR(M139="Yes",Summary!$G$77="EP"),$AI139*O139,AD139)</f>
        <v>0</v>
      </c>
      <c r="AN139" s="38">
        <f>IF(OR(N139="Yes",Summary!$G$77="EP"),$AI139*P139,AE139)</f>
        <v>18074.137524700418</v>
      </c>
      <c r="AO139" s="38">
        <f>IF(OR(O139="Yes",Summary!$G$77="EP"),$AI139*Q139,AF139)</f>
        <v>17655.389252676436</v>
      </c>
      <c r="AP139" s="38">
        <f>IF(OR(P139="Yes",Summary!$G$77="EP"),$AI139*R139,AG139)</f>
        <v>17561.163058793398</v>
      </c>
      <c r="AQ139" s="156">
        <f>IF(OR(Q139="Yes",Summary!$G$77="EP"),$AI139*S139,AH139)</f>
        <v>15729.331765427678</v>
      </c>
      <c r="AR139" s="158">
        <f t="shared" si="71"/>
        <v>41727.880162801957</v>
      </c>
      <c r="AS139" s="155">
        <f t="shared" si="72"/>
        <v>0</v>
      </c>
      <c r="AT139" s="155">
        <f t="shared" si="73"/>
        <v>0</v>
      </c>
      <c r="AU139" s="155">
        <f t="shared" si="74"/>
        <v>2266.0937981544926</v>
      </c>
      <c r="AV139" s="155">
        <f t="shared" si="75"/>
        <v>4330.8041437134043</v>
      </c>
      <c r="AW139" s="155">
        <f t="shared" si="76"/>
        <v>16011.271935442559</v>
      </c>
      <c r="AX139" s="159">
        <f t="shared" si="77"/>
        <v>6390.9197811749063</v>
      </c>
      <c r="AZ139" s="40">
        <f t="shared" si="78"/>
        <v>101455.26299562187</v>
      </c>
      <c r="BA139" s="173">
        <f t="shared" si="79"/>
        <v>112535.83631151082</v>
      </c>
      <c r="BB139" s="41">
        <f t="shared" si="80"/>
        <v>116584.03810634781</v>
      </c>
      <c r="BC139" s="173">
        <f t="shared" si="81"/>
        <v>144593.1001976034</v>
      </c>
      <c r="BD139" s="41">
        <f t="shared" si="82"/>
        <v>141243.11402141151</v>
      </c>
      <c r="BE139" s="173">
        <f t="shared" si="83"/>
        <v>140489.30447034712</v>
      </c>
      <c r="BF139" s="42">
        <f t="shared" si="84"/>
        <v>125834.65412342142</v>
      </c>
    </row>
    <row r="140" spans="2:58" x14ac:dyDescent="0.25">
      <c r="B140" s="24">
        <v>132</v>
      </c>
      <c r="C140" s="10">
        <f>Cash!B146</f>
        <v>20191129</v>
      </c>
      <c r="D140" s="24">
        <f>Cash!F146</f>
        <v>1.6453</v>
      </c>
      <c r="E140" s="27">
        <f>Balanced!F146</f>
        <v>2.8654999999999999</v>
      </c>
      <c r="F140" s="27">
        <f>Growth!F146</f>
        <v>3.5979000000000001</v>
      </c>
      <c r="G140" s="27">
        <f>'High Growth 1'!F146</f>
        <v>7.9759000000000002</v>
      </c>
      <c r="H140" s="27">
        <f>'High Growth 2'!F146</f>
        <v>4.0766999999999998</v>
      </c>
      <c r="I140" s="27">
        <f>'High Growth 3'!F146</f>
        <v>1.0968</v>
      </c>
      <c r="J140" s="43">
        <f>'High Growth 4'!F146</f>
        <v>2.4611999999999998</v>
      </c>
      <c r="K140" s="10" t="str">
        <f>Growth!P146</f>
        <v>No</v>
      </c>
      <c r="L140" s="152"/>
      <c r="M140" s="147">
        <f>Summary!$G$56</f>
        <v>0.5</v>
      </c>
      <c r="N140" s="146">
        <f>Summary!$G$57</f>
        <v>0</v>
      </c>
      <c r="O140" s="146">
        <f>Summary!$G$58</f>
        <v>0</v>
      </c>
      <c r="P140" s="146">
        <f>Summary!$G$59</f>
        <v>0.125</v>
      </c>
      <c r="Q140" s="146">
        <f>Summary!$G$60</f>
        <v>0.125</v>
      </c>
      <c r="R140" s="146">
        <f>Summary!$G$61</f>
        <v>0.125</v>
      </c>
      <c r="S140" s="146">
        <f>Summary!$G$62</f>
        <v>0.125</v>
      </c>
      <c r="T140" s="150">
        <f t="shared" si="85"/>
        <v>1</v>
      </c>
      <c r="U140" s="158">
        <f t="shared" si="63"/>
        <v>41727.880162801957</v>
      </c>
      <c r="V140" s="155">
        <f t="shared" si="64"/>
        <v>0</v>
      </c>
      <c r="W140" s="155">
        <f t="shared" si="65"/>
        <v>0</v>
      </c>
      <c r="X140" s="155">
        <f t="shared" si="66"/>
        <v>2266.0937981544926</v>
      </c>
      <c r="Y140" s="155">
        <f t="shared" si="67"/>
        <v>4330.8041437134043</v>
      </c>
      <c r="Z140" s="155">
        <f t="shared" si="68"/>
        <v>16011.271935442559</v>
      </c>
      <c r="AA140" s="159">
        <f t="shared" si="69"/>
        <v>6390.9197811749063</v>
      </c>
      <c r="AB140" s="38">
        <f t="shared" si="86"/>
        <v>68654.88123185806</v>
      </c>
      <c r="AC140" s="35">
        <f t="shared" si="87"/>
        <v>0</v>
      </c>
      <c r="AD140" s="35">
        <f t="shared" si="88"/>
        <v>0</v>
      </c>
      <c r="AE140" s="35">
        <f t="shared" si="89"/>
        <v>18074.137524700418</v>
      </c>
      <c r="AF140" s="35">
        <f t="shared" si="90"/>
        <v>17655.389252676436</v>
      </c>
      <c r="AG140" s="35">
        <f t="shared" si="91"/>
        <v>17561.163058793398</v>
      </c>
      <c r="AH140" s="163">
        <f t="shared" si="92"/>
        <v>15729.331765427678</v>
      </c>
      <c r="AI140" s="144">
        <f t="shared" si="70"/>
        <v>137674.902833456</v>
      </c>
      <c r="AJ140" s="144" t="e">
        <f t="shared" si="93"/>
        <v>#N/A</v>
      </c>
      <c r="AK140" s="35">
        <f>IF(OR(K140="Yes",Summary!$G$77="EP"),$AI140*M140,AB140)</f>
        <v>68654.88123185806</v>
      </c>
      <c r="AL140" s="38">
        <f>IF(OR(L140="Yes",Summary!$G$77="EP"),$AI140*N140,AC140)</f>
        <v>0</v>
      </c>
      <c r="AM140" s="38">
        <f>IF(OR(M140="Yes",Summary!$G$77="EP"),$AI140*O140,AD140)</f>
        <v>0</v>
      </c>
      <c r="AN140" s="38">
        <f>IF(OR(N140="Yes",Summary!$G$77="EP"),$AI140*P140,AE140)</f>
        <v>18074.137524700418</v>
      </c>
      <c r="AO140" s="38">
        <f>IF(OR(O140="Yes",Summary!$G$77="EP"),$AI140*Q140,AF140)</f>
        <v>17655.389252676436</v>
      </c>
      <c r="AP140" s="38">
        <f>IF(OR(P140="Yes",Summary!$G$77="EP"),$AI140*R140,AG140)</f>
        <v>17561.163058793398</v>
      </c>
      <c r="AQ140" s="156">
        <f>IF(OR(Q140="Yes",Summary!$G$77="EP"),$AI140*S140,AH140)</f>
        <v>15729.331765427678</v>
      </c>
      <c r="AR140" s="158">
        <f t="shared" si="71"/>
        <v>41727.880162801957</v>
      </c>
      <c r="AS140" s="155">
        <f t="shared" si="72"/>
        <v>0</v>
      </c>
      <c r="AT140" s="155">
        <f t="shared" si="73"/>
        <v>0</v>
      </c>
      <c r="AU140" s="155">
        <f t="shared" si="74"/>
        <v>2266.0937981544926</v>
      </c>
      <c r="AV140" s="155">
        <f t="shared" si="75"/>
        <v>4330.8041437134043</v>
      </c>
      <c r="AW140" s="155">
        <f t="shared" si="76"/>
        <v>16011.271935442559</v>
      </c>
      <c r="AX140" s="159">
        <f t="shared" si="77"/>
        <v>6390.9197811749063</v>
      </c>
      <c r="AZ140" s="40">
        <f t="shared" si="78"/>
        <v>101455.26299562187</v>
      </c>
      <c r="BA140" s="173">
        <f t="shared" si="79"/>
        <v>112535.83631151082</v>
      </c>
      <c r="BB140" s="41">
        <f t="shared" si="80"/>
        <v>116584.03810634781</v>
      </c>
      <c r="BC140" s="173">
        <f t="shared" si="81"/>
        <v>144593.1001976034</v>
      </c>
      <c r="BD140" s="41">
        <f t="shared" si="82"/>
        <v>141243.11402141151</v>
      </c>
      <c r="BE140" s="173">
        <f t="shared" si="83"/>
        <v>140489.30447034712</v>
      </c>
      <c r="BF140" s="42">
        <f t="shared" si="84"/>
        <v>125834.65412342142</v>
      </c>
    </row>
    <row r="141" spans="2:58" x14ac:dyDescent="0.25">
      <c r="B141" s="24">
        <v>133</v>
      </c>
      <c r="C141" s="10">
        <f>Cash!B147</f>
        <v>20191128</v>
      </c>
      <c r="D141" s="24">
        <f>Cash!F147</f>
        <v>1.6452</v>
      </c>
      <c r="E141" s="27">
        <f>Balanced!F147</f>
        <v>2.8744999999999998</v>
      </c>
      <c r="F141" s="27">
        <f>Growth!F147</f>
        <v>3.5991</v>
      </c>
      <c r="G141" s="27">
        <f>'High Growth 1'!F147</f>
        <v>8.0039999999999996</v>
      </c>
      <c r="H141" s="27">
        <f>'High Growth 2'!F147</f>
        <v>4.0998999999999999</v>
      </c>
      <c r="I141" s="27">
        <f>'High Growth 3'!F147</f>
        <v>1.1052999999999999</v>
      </c>
      <c r="J141" s="43">
        <f>'High Growth 4'!F147</f>
        <v>2.4706000000000001</v>
      </c>
      <c r="K141" s="10" t="str">
        <f>Growth!P147</f>
        <v>Yes</v>
      </c>
      <c r="L141" s="152"/>
      <c r="M141" s="147">
        <f>Summary!$G$56</f>
        <v>0.5</v>
      </c>
      <c r="N141" s="146">
        <f>Summary!$G$57</f>
        <v>0</v>
      </c>
      <c r="O141" s="146">
        <f>Summary!$G$58</f>
        <v>0</v>
      </c>
      <c r="P141" s="146">
        <f>Summary!$G$59</f>
        <v>0.125</v>
      </c>
      <c r="Q141" s="146">
        <f>Summary!$G$60</f>
        <v>0.125</v>
      </c>
      <c r="R141" s="146">
        <f>Summary!$G$61</f>
        <v>0.125</v>
      </c>
      <c r="S141" s="146">
        <f>Summary!$G$62</f>
        <v>0.125</v>
      </c>
      <c r="T141" s="150">
        <f t="shared" si="85"/>
        <v>1</v>
      </c>
      <c r="U141" s="158">
        <f t="shared" si="63"/>
        <v>41284.386662307938</v>
      </c>
      <c r="V141" s="155">
        <f t="shared" si="64"/>
        <v>0</v>
      </c>
      <c r="W141" s="155">
        <f t="shared" si="65"/>
        <v>0</v>
      </c>
      <c r="X141" s="155">
        <f t="shared" si="66"/>
        <v>2266.0937981544926</v>
      </c>
      <c r="Y141" s="155">
        <f t="shared" si="67"/>
        <v>4330.8041437134043</v>
      </c>
      <c r="Z141" s="155">
        <f t="shared" si="68"/>
        <v>16011.271935442559</v>
      </c>
      <c r="AA141" s="159">
        <f t="shared" si="69"/>
        <v>6390.9197811749063</v>
      </c>
      <c r="AB141" s="38">
        <f t="shared" si="86"/>
        <v>67921.072936829019</v>
      </c>
      <c r="AC141" s="35">
        <f t="shared" si="87"/>
        <v>0</v>
      </c>
      <c r="AD141" s="35">
        <f t="shared" si="88"/>
        <v>0</v>
      </c>
      <c r="AE141" s="35">
        <f t="shared" si="89"/>
        <v>18137.814760428559</v>
      </c>
      <c r="AF141" s="35">
        <f t="shared" si="90"/>
        <v>17755.863908810585</v>
      </c>
      <c r="AG141" s="35">
        <f t="shared" si="91"/>
        <v>17697.258870244659</v>
      </c>
      <c r="AH141" s="163">
        <f t="shared" si="92"/>
        <v>15789.406411370725</v>
      </c>
      <c r="AI141" s="144">
        <f t="shared" si="70"/>
        <v>137301.41688768356</v>
      </c>
      <c r="AJ141" s="144">
        <f t="shared" si="93"/>
        <v>137301.41688768356</v>
      </c>
      <c r="AK141" s="35">
        <f>IF(OR(K141="Yes",Summary!$G$77="EP"),$AI141*M141,AB141)</f>
        <v>68650.708443841781</v>
      </c>
      <c r="AL141" s="38">
        <f>IF(OR(L141="Yes",Summary!$G$77="EP"),$AI141*N141,AC141)</f>
        <v>0</v>
      </c>
      <c r="AM141" s="38">
        <f>IF(OR(M141="Yes",Summary!$G$77="EP"),$AI141*O141,AD141)</f>
        <v>0</v>
      </c>
      <c r="AN141" s="38">
        <f>IF(OR(N141="Yes",Summary!$G$77="EP"),$AI141*P141,AE141)</f>
        <v>18137.814760428559</v>
      </c>
      <c r="AO141" s="38">
        <f>IF(OR(O141="Yes",Summary!$G$77="EP"),$AI141*Q141,AF141)</f>
        <v>17755.863908810585</v>
      </c>
      <c r="AP141" s="38">
        <f>IF(OR(P141="Yes",Summary!$G$77="EP"),$AI141*R141,AG141)</f>
        <v>17697.258870244659</v>
      </c>
      <c r="AQ141" s="156">
        <f>IF(OR(Q141="Yes",Summary!$G$77="EP"),$AI141*S141,AH141)</f>
        <v>15789.406411370725</v>
      </c>
      <c r="AR141" s="158">
        <f t="shared" si="71"/>
        <v>41727.880162801957</v>
      </c>
      <c r="AS141" s="155">
        <f t="shared" si="72"/>
        <v>0</v>
      </c>
      <c r="AT141" s="155">
        <f t="shared" si="73"/>
        <v>0</v>
      </c>
      <c r="AU141" s="155">
        <f t="shared" si="74"/>
        <v>2266.0937981544926</v>
      </c>
      <c r="AV141" s="155">
        <f t="shared" si="75"/>
        <v>4330.8041437134043</v>
      </c>
      <c r="AW141" s="155">
        <f t="shared" si="76"/>
        <v>16011.271935442559</v>
      </c>
      <c r="AX141" s="159">
        <f t="shared" si="77"/>
        <v>6390.9197811749063</v>
      </c>
      <c r="AZ141" s="40">
        <f t="shared" si="78"/>
        <v>101449.09662699637</v>
      </c>
      <c r="BA141" s="173">
        <f t="shared" si="79"/>
        <v>112889.29034285041</v>
      </c>
      <c r="BB141" s="41">
        <f t="shared" si="80"/>
        <v>116622.92213473315</v>
      </c>
      <c r="BC141" s="173">
        <f t="shared" si="81"/>
        <v>145102.51808342853</v>
      </c>
      <c r="BD141" s="41">
        <f t="shared" si="82"/>
        <v>142046.91127048471</v>
      </c>
      <c r="BE141" s="173">
        <f t="shared" si="83"/>
        <v>141578.07096195722</v>
      </c>
      <c r="BF141" s="42">
        <f t="shared" si="84"/>
        <v>126315.2512909658</v>
      </c>
    </row>
    <row r="142" spans="2:58" x14ac:dyDescent="0.25">
      <c r="B142" s="24">
        <v>134</v>
      </c>
      <c r="C142" s="10">
        <f>Cash!B148</f>
        <v>20191127</v>
      </c>
      <c r="D142" s="24">
        <f>Cash!F148</f>
        <v>1.6452</v>
      </c>
      <c r="E142" s="27">
        <f>Balanced!F148</f>
        <v>2.8727999999999998</v>
      </c>
      <c r="F142" s="27">
        <f>Growth!F148</f>
        <v>3.5947</v>
      </c>
      <c r="G142" s="27">
        <f>'High Growth 1'!F148</f>
        <v>7.9595000000000002</v>
      </c>
      <c r="H142" s="27">
        <f>'High Growth 2'!F148</f>
        <v>4.0739000000000001</v>
      </c>
      <c r="I142" s="27">
        <f>'High Growth 3'!F148</f>
        <v>1.1000000000000001</v>
      </c>
      <c r="J142" s="43">
        <f>'High Growth 4'!F148</f>
        <v>2.4605999999999999</v>
      </c>
      <c r="K142" s="10" t="str">
        <f>Growth!P148</f>
        <v>Yes</v>
      </c>
      <c r="L142" s="152"/>
      <c r="M142" s="147">
        <f>Summary!$G$56</f>
        <v>0.5</v>
      </c>
      <c r="N142" s="146">
        <f>Summary!$G$57</f>
        <v>0</v>
      </c>
      <c r="O142" s="146">
        <f>Summary!$G$58</f>
        <v>0</v>
      </c>
      <c r="P142" s="146">
        <f>Summary!$G$59</f>
        <v>0.125</v>
      </c>
      <c r="Q142" s="146">
        <f>Summary!$G$60</f>
        <v>0.125</v>
      </c>
      <c r="R142" s="146">
        <f>Summary!$G$61</f>
        <v>0.125</v>
      </c>
      <c r="S142" s="146">
        <f>Summary!$G$62</f>
        <v>0.125</v>
      </c>
      <c r="T142" s="150">
        <f t="shared" si="85"/>
        <v>1</v>
      </c>
      <c r="U142" s="158">
        <f t="shared" si="63"/>
        <v>40617.5619642764</v>
      </c>
      <c r="V142" s="155">
        <f t="shared" si="64"/>
        <v>0</v>
      </c>
      <c r="W142" s="155">
        <f t="shared" si="65"/>
        <v>0</v>
      </c>
      <c r="X142" s="155">
        <f t="shared" si="66"/>
        <v>2266.0937981544926</v>
      </c>
      <c r="Y142" s="155">
        <f t="shared" si="67"/>
        <v>4330.8041437134043</v>
      </c>
      <c r="Z142" s="155">
        <f t="shared" si="68"/>
        <v>16011.271935442561</v>
      </c>
      <c r="AA142" s="159">
        <f t="shared" si="69"/>
        <v>6390.9197811749063</v>
      </c>
      <c r="AB142" s="38">
        <f t="shared" si="86"/>
        <v>66824.012943627531</v>
      </c>
      <c r="AC142" s="35">
        <f t="shared" si="87"/>
        <v>0</v>
      </c>
      <c r="AD142" s="35">
        <f t="shared" si="88"/>
        <v>0</v>
      </c>
      <c r="AE142" s="35">
        <f t="shared" si="89"/>
        <v>18036.973586410684</v>
      </c>
      <c r="AF142" s="35">
        <f t="shared" si="90"/>
        <v>17643.263001074039</v>
      </c>
      <c r="AG142" s="35">
        <f t="shared" si="91"/>
        <v>17612.399128986817</v>
      </c>
      <c r="AH142" s="163">
        <f t="shared" si="92"/>
        <v>15725.497213558974</v>
      </c>
      <c r="AI142" s="144">
        <f t="shared" si="70"/>
        <v>135842.14587365804</v>
      </c>
      <c r="AJ142" s="144">
        <f t="shared" si="93"/>
        <v>135842.14587365804</v>
      </c>
      <c r="AK142" s="35">
        <f>IF(OR(K142="Yes",Summary!$G$77="EP"),$AI142*M142,AB142)</f>
        <v>67921.072936829019</v>
      </c>
      <c r="AL142" s="38">
        <f>IF(OR(L142="Yes",Summary!$G$77="EP"),$AI142*N142,AC142)</f>
        <v>0</v>
      </c>
      <c r="AM142" s="38">
        <f>IF(OR(M142="Yes",Summary!$G$77="EP"),$AI142*O142,AD142)</f>
        <v>0</v>
      </c>
      <c r="AN142" s="38">
        <f>IF(OR(N142="Yes",Summary!$G$77="EP"),$AI142*P142,AE142)</f>
        <v>18036.973586410684</v>
      </c>
      <c r="AO142" s="38">
        <f>IF(OR(O142="Yes",Summary!$G$77="EP"),$AI142*Q142,AF142)</f>
        <v>17643.263001074039</v>
      </c>
      <c r="AP142" s="38">
        <f>IF(OR(P142="Yes",Summary!$G$77="EP"),$AI142*R142,AG142)</f>
        <v>17612.399128986817</v>
      </c>
      <c r="AQ142" s="156">
        <f>IF(OR(Q142="Yes",Summary!$G$77="EP"),$AI142*S142,AH142)</f>
        <v>15725.497213558974</v>
      </c>
      <c r="AR142" s="158">
        <f t="shared" si="71"/>
        <v>41284.386662307938</v>
      </c>
      <c r="AS142" s="155">
        <f t="shared" si="72"/>
        <v>0</v>
      </c>
      <c r="AT142" s="155">
        <f t="shared" si="73"/>
        <v>0</v>
      </c>
      <c r="AU142" s="155">
        <f t="shared" si="74"/>
        <v>2266.0937981544926</v>
      </c>
      <c r="AV142" s="155">
        <f t="shared" si="75"/>
        <v>4330.8041437134043</v>
      </c>
      <c r="AW142" s="155">
        <f t="shared" si="76"/>
        <v>16011.271935442559</v>
      </c>
      <c r="AX142" s="159">
        <f t="shared" si="77"/>
        <v>6390.9197811749063</v>
      </c>
      <c r="AZ142" s="40">
        <f t="shared" si="78"/>
        <v>101449.09662699637</v>
      </c>
      <c r="BA142" s="173">
        <f t="shared" si="79"/>
        <v>112822.52680359737</v>
      </c>
      <c r="BB142" s="41">
        <f t="shared" si="80"/>
        <v>116480.3473639869</v>
      </c>
      <c r="BC142" s="173">
        <f t="shared" si="81"/>
        <v>144295.78869128553</v>
      </c>
      <c r="BD142" s="41">
        <f t="shared" si="82"/>
        <v>141146.10400859235</v>
      </c>
      <c r="BE142" s="173">
        <f t="shared" si="83"/>
        <v>140899.19303189448</v>
      </c>
      <c r="BF142" s="42">
        <f t="shared" si="84"/>
        <v>125803.97770847179</v>
      </c>
    </row>
    <row r="143" spans="2:58" x14ac:dyDescent="0.25">
      <c r="B143" s="24">
        <v>135</v>
      </c>
      <c r="C143" s="10">
        <f>Cash!B149</f>
        <v>20191126</v>
      </c>
      <c r="D143" s="24">
        <f>Cash!F149</f>
        <v>1.6452</v>
      </c>
      <c r="E143" s="27">
        <f>Balanced!F149</f>
        <v>2.8616999999999999</v>
      </c>
      <c r="F143" s="27">
        <f>Growth!F149</f>
        <v>3.5659999999999998</v>
      </c>
      <c r="G143" s="27">
        <f>'High Growth 1'!F149</f>
        <v>7.8543000000000003</v>
      </c>
      <c r="H143" s="27">
        <f>'High Growth 2'!F149</f>
        <v>3.9897999999999998</v>
      </c>
      <c r="I143" s="27">
        <f>'High Growth 3'!F149</f>
        <v>1.0903</v>
      </c>
      <c r="J143" s="43">
        <f>'High Growth 4'!F149</f>
        <v>2.4405999999999999</v>
      </c>
      <c r="K143" s="10" t="str">
        <f>Growth!P149</f>
        <v>No</v>
      </c>
      <c r="L143" s="152"/>
      <c r="M143" s="147">
        <f>Summary!$G$56</f>
        <v>0.5</v>
      </c>
      <c r="N143" s="146">
        <f>Summary!$G$57</f>
        <v>0</v>
      </c>
      <c r="O143" s="146">
        <f>Summary!$G$58</f>
        <v>0</v>
      </c>
      <c r="P143" s="146">
        <f>Summary!$G$59</f>
        <v>0.125</v>
      </c>
      <c r="Q143" s="146">
        <f>Summary!$G$60</f>
        <v>0.125</v>
      </c>
      <c r="R143" s="146">
        <f>Summary!$G$61</f>
        <v>0.125</v>
      </c>
      <c r="S143" s="146">
        <f>Summary!$G$62</f>
        <v>0.125</v>
      </c>
      <c r="T143" s="150">
        <f t="shared" si="85"/>
        <v>1</v>
      </c>
      <c r="U143" s="158">
        <f t="shared" si="63"/>
        <v>40617.5619642764</v>
      </c>
      <c r="V143" s="155">
        <f t="shared" si="64"/>
        <v>0</v>
      </c>
      <c r="W143" s="155">
        <f t="shared" si="65"/>
        <v>0</v>
      </c>
      <c r="X143" s="155">
        <f t="shared" si="66"/>
        <v>2266.0937981544926</v>
      </c>
      <c r="Y143" s="155">
        <f t="shared" si="67"/>
        <v>4330.8041437134043</v>
      </c>
      <c r="Z143" s="155">
        <f t="shared" si="68"/>
        <v>16011.271935442559</v>
      </c>
      <c r="AA143" s="159">
        <f t="shared" si="69"/>
        <v>6390.9197811749063</v>
      </c>
      <c r="AB143" s="38">
        <f t="shared" si="86"/>
        <v>66824.012943627531</v>
      </c>
      <c r="AC143" s="35">
        <f t="shared" si="87"/>
        <v>0</v>
      </c>
      <c r="AD143" s="35">
        <f t="shared" si="88"/>
        <v>0</v>
      </c>
      <c r="AE143" s="35">
        <f t="shared" si="89"/>
        <v>17798.580518844832</v>
      </c>
      <c r="AF143" s="35">
        <f t="shared" si="90"/>
        <v>17279.042372587741</v>
      </c>
      <c r="AG143" s="35">
        <f t="shared" si="91"/>
        <v>17457.089791213024</v>
      </c>
      <c r="AH143" s="163">
        <f t="shared" si="92"/>
        <v>15597.678817935475</v>
      </c>
      <c r="AI143" s="144">
        <f t="shared" si="70"/>
        <v>134956.40444420857</v>
      </c>
      <c r="AJ143" s="144" t="e">
        <f t="shared" si="93"/>
        <v>#N/A</v>
      </c>
      <c r="AK143" s="35">
        <f>IF(OR(K143="Yes",Summary!$G$77="EP"),$AI143*M143,AB143)</f>
        <v>66824.012943627531</v>
      </c>
      <c r="AL143" s="38">
        <f>IF(OR(L143="Yes",Summary!$G$77="EP"),$AI143*N143,AC143)</f>
        <v>0</v>
      </c>
      <c r="AM143" s="38">
        <f>IF(OR(M143="Yes",Summary!$G$77="EP"),$AI143*O143,AD143)</f>
        <v>0</v>
      </c>
      <c r="AN143" s="38">
        <f>IF(OR(N143="Yes",Summary!$G$77="EP"),$AI143*P143,AE143)</f>
        <v>17798.580518844832</v>
      </c>
      <c r="AO143" s="38">
        <f>IF(OR(O143="Yes",Summary!$G$77="EP"),$AI143*Q143,AF143)</f>
        <v>17279.042372587741</v>
      </c>
      <c r="AP143" s="38">
        <f>IF(OR(P143="Yes",Summary!$G$77="EP"),$AI143*R143,AG143)</f>
        <v>17457.089791213024</v>
      </c>
      <c r="AQ143" s="156">
        <f>IF(OR(Q143="Yes",Summary!$G$77="EP"),$AI143*S143,AH143)</f>
        <v>15597.678817935475</v>
      </c>
      <c r="AR143" s="158">
        <f t="shared" si="71"/>
        <v>40617.5619642764</v>
      </c>
      <c r="AS143" s="155">
        <f t="shared" si="72"/>
        <v>0</v>
      </c>
      <c r="AT143" s="155">
        <f t="shared" si="73"/>
        <v>0</v>
      </c>
      <c r="AU143" s="155">
        <f t="shared" si="74"/>
        <v>2266.0937981544926</v>
      </c>
      <c r="AV143" s="155">
        <f t="shared" si="75"/>
        <v>4330.8041437134043</v>
      </c>
      <c r="AW143" s="155">
        <f t="shared" si="76"/>
        <v>16011.271935442561</v>
      </c>
      <c r="AX143" s="159">
        <f t="shared" si="77"/>
        <v>6390.9197811749063</v>
      </c>
      <c r="AZ143" s="40">
        <f t="shared" si="78"/>
        <v>101449.09662699637</v>
      </c>
      <c r="BA143" s="173">
        <f t="shared" si="79"/>
        <v>112386.60016494521</v>
      </c>
      <c r="BB143" s="41">
        <f t="shared" si="80"/>
        <v>115550.37101843749</v>
      </c>
      <c r="BC143" s="173">
        <f t="shared" si="81"/>
        <v>142388.64415075872</v>
      </c>
      <c r="BD143" s="41">
        <f t="shared" si="82"/>
        <v>138232.33898070196</v>
      </c>
      <c r="BE143" s="173">
        <f t="shared" si="83"/>
        <v>139656.7183297041</v>
      </c>
      <c r="BF143" s="42">
        <f t="shared" si="84"/>
        <v>124781.4305434838</v>
      </c>
    </row>
    <row r="144" spans="2:58" x14ac:dyDescent="0.25">
      <c r="B144" s="24">
        <v>136</v>
      </c>
      <c r="C144" s="10">
        <f>Cash!B150</f>
        <v>20191125</v>
      </c>
      <c r="D144" s="24">
        <f>Cash!F150</f>
        <v>1.6451</v>
      </c>
      <c r="E144" s="27">
        <f>Balanced!F150</f>
        <v>2.8557999999999999</v>
      </c>
      <c r="F144" s="27">
        <f>Growth!F150</f>
        <v>3.5455999999999999</v>
      </c>
      <c r="G144" s="27">
        <f>'High Growth 1'!F150</f>
        <v>7.7323000000000004</v>
      </c>
      <c r="H144" s="27">
        <f>'High Growth 2'!F150</f>
        <v>3.9045000000000001</v>
      </c>
      <c r="I144" s="27">
        <f>'High Growth 3'!F150</f>
        <v>1.0683</v>
      </c>
      <c r="J144" s="43">
        <f>'High Growth 4'!F150</f>
        <v>2.4329999999999998</v>
      </c>
      <c r="K144" s="10" t="str">
        <f>Growth!P150</f>
        <v>No</v>
      </c>
      <c r="L144" s="152"/>
      <c r="M144" s="147">
        <f>Summary!$G$56</f>
        <v>0.5</v>
      </c>
      <c r="N144" s="146">
        <f>Summary!$G$57</f>
        <v>0</v>
      </c>
      <c r="O144" s="146">
        <f>Summary!$G$58</f>
        <v>0</v>
      </c>
      <c r="P144" s="146">
        <f>Summary!$G$59</f>
        <v>0.125</v>
      </c>
      <c r="Q144" s="146">
        <f>Summary!$G$60</f>
        <v>0.125</v>
      </c>
      <c r="R144" s="146">
        <f>Summary!$G$61</f>
        <v>0.125</v>
      </c>
      <c r="S144" s="146">
        <f>Summary!$G$62</f>
        <v>0.125</v>
      </c>
      <c r="T144" s="150">
        <f t="shared" si="85"/>
        <v>1</v>
      </c>
      <c r="U144" s="158">
        <f t="shared" si="63"/>
        <v>40617.5619642764</v>
      </c>
      <c r="V144" s="155">
        <f t="shared" si="64"/>
        <v>0</v>
      </c>
      <c r="W144" s="155">
        <f t="shared" si="65"/>
        <v>0</v>
      </c>
      <c r="X144" s="155">
        <f t="shared" si="66"/>
        <v>2266.0937981544926</v>
      </c>
      <c r="Y144" s="155">
        <f t="shared" si="67"/>
        <v>4330.8041437134043</v>
      </c>
      <c r="Z144" s="155">
        <f t="shared" si="68"/>
        <v>16011.271935442559</v>
      </c>
      <c r="AA144" s="159">
        <f t="shared" si="69"/>
        <v>6390.9197811749063</v>
      </c>
      <c r="AB144" s="38">
        <f t="shared" si="86"/>
        <v>66819.951187431099</v>
      </c>
      <c r="AC144" s="35">
        <f t="shared" si="87"/>
        <v>0</v>
      </c>
      <c r="AD144" s="35">
        <f t="shared" si="88"/>
        <v>0</v>
      </c>
      <c r="AE144" s="35">
        <f t="shared" si="89"/>
        <v>17522.117075469985</v>
      </c>
      <c r="AF144" s="35">
        <f t="shared" si="90"/>
        <v>16909.624779128986</v>
      </c>
      <c r="AG144" s="35">
        <f t="shared" si="91"/>
        <v>17104.841808633286</v>
      </c>
      <c r="AH144" s="163">
        <f t="shared" si="92"/>
        <v>15549.107827598546</v>
      </c>
      <c r="AI144" s="144">
        <f t="shared" si="70"/>
        <v>133905.64267826188</v>
      </c>
      <c r="AJ144" s="144" t="e">
        <f t="shared" si="93"/>
        <v>#N/A</v>
      </c>
      <c r="AK144" s="35">
        <f>IF(OR(K144="Yes",Summary!$G$77="EP"),$AI144*M144,AB144)</f>
        <v>66819.951187431099</v>
      </c>
      <c r="AL144" s="38">
        <f>IF(OR(L144="Yes",Summary!$G$77="EP"),$AI144*N144,AC144)</f>
        <v>0</v>
      </c>
      <c r="AM144" s="38">
        <f>IF(OR(M144="Yes",Summary!$G$77="EP"),$AI144*O144,AD144)</f>
        <v>0</v>
      </c>
      <c r="AN144" s="38">
        <f>IF(OR(N144="Yes",Summary!$G$77="EP"),$AI144*P144,AE144)</f>
        <v>17522.117075469985</v>
      </c>
      <c r="AO144" s="38">
        <f>IF(OR(O144="Yes",Summary!$G$77="EP"),$AI144*Q144,AF144)</f>
        <v>16909.624779128986</v>
      </c>
      <c r="AP144" s="38">
        <f>IF(OR(P144="Yes",Summary!$G$77="EP"),$AI144*R144,AG144)</f>
        <v>17104.841808633286</v>
      </c>
      <c r="AQ144" s="156">
        <f>IF(OR(Q144="Yes",Summary!$G$77="EP"),$AI144*S144,AH144)</f>
        <v>15549.107827598546</v>
      </c>
      <c r="AR144" s="158">
        <f t="shared" si="71"/>
        <v>40617.5619642764</v>
      </c>
      <c r="AS144" s="155">
        <f t="shared" si="72"/>
        <v>0</v>
      </c>
      <c r="AT144" s="155">
        <f t="shared" si="73"/>
        <v>0</v>
      </c>
      <c r="AU144" s="155">
        <f t="shared" si="74"/>
        <v>2266.0937981544926</v>
      </c>
      <c r="AV144" s="155">
        <f t="shared" si="75"/>
        <v>4330.8041437134043</v>
      </c>
      <c r="AW144" s="155">
        <f t="shared" si="76"/>
        <v>16011.271935442559</v>
      </c>
      <c r="AX144" s="159">
        <f t="shared" si="77"/>
        <v>6390.9197811749063</v>
      </c>
      <c r="AZ144" s="40">
        <f t="shared" si="78"/>
        <v>101442.93025837085</v>
      </c>
      <c r="BA144" s="173">
        <f t="shared" si="79"/>
        <v>112154.89141106703</v>
      </c>
      <c r="BB144" s="41">
        <f t="shared" si="80"/>
        <v>114889.34253588671</v>
      </c>
      <c r="BC144" s="173">
        <f t="shared" si="81"/>
        <v>140176.93660375994</v>
      </c>
      <c r="BD144" s="41">
        <f t="shared" si="82"/>
        <v>135276.99823303192</v>
      </c>
      <c r="BE144" s="173">
        <f t="shared" si="83"/>
        <v>136838.73446906623</v>
      </c>
      <c r="BF144" s="42">
        <f t="shared" si="84"/>
        <v>124392.86262078836</v>
      </c>
    </row>
    <row r="145" spans="2:58" x14ac:dyDescent="0.25">
      <c r="B145" s="24">
        <v>137</v>
      </c>
      <c r="C145" s="10">
        <f>Cash!B151</f>
        <v>20191122</v>
      </c>
      <c r="D145" s="24">
        <f>Cash!F151</f>
        <v>1.6451</v>
      </c>
      <c r="E145" s="27">
        <f>Balanced!F151</f>
        <v>2.8460999999999999</v>
      </c>
      <c r="F145" s="27">
        <f>Growth!F151</f>
        <v>3.5405000000000002</v>
      </c>
      <c r="G145" s="27">
        <f>'High Growth 1'!F151</f>
        <v>7.6794000000000002</v>
      </c>
      <c r="H145" s="27">
        <f>'High Growth 2'!F151</f>
        <v>3.8809</v>
      </c>
      <c r="I145" s="27">
        <f>'High Growth 3'!F151</f>
        <v>1.0563</v>
      </c>
      <c r="J145" s="43">
        <f>'High Growth 4'!F151</f>
        <v>2.4016000000000002</v>
      </c>
      <c r="K145" s="10" t="str">
        <f>Growth!P151</f>
        <v>No</v>
      </c>
      <c r="L145" s="152"/>
      <c r="M145" s="147">
        <f>Summary!$G$56</f>
        <v>0.5</v>
      </c>
      <c r="N145" s="146">
        <f>Summary!$G$57</f>
        <v>0</v>
      </c>
      <c r="O145" s="146">
        <f>Summary!$G$58</f>
        <v>0</v>
      </c>
      <c r="P145" s="146">
        <f>Summary!$G$59</f>
        <v>0.125</v>
      </c>
      <c r="Q145" s="146">
        <f>Summary!$G$60</f>
        <v>0.125</v>
      </c>
      <c r="R145" s="146">
        <f>Summary!$G$61</f>
        <v>0.125</v>
      </c>
      <c r="S145" s="146">
        <f>Summary!$G$62</f>
        <v>0.125</v>
      </c>
      <c r="T145" s="150">
        <f t="shared" si="85"/>
        <v>1</v>
      </c>
      <c r="U145" s="158">
        <f t="shared" si="63"/>
        <v>40617.561964276392</v>
      </c>
      <c r="V145" s="155">
        <f t="shared" si="64"/>
        <v>0</v>
      </c>
      <c r="W145" s="155">
        <f t="shared" si="65"/>
        <v>0</v>
      </c>
      <c r="X145" s="155">
        <f t="shared" si="66"/>
        <v>2266.0937981544926</v>
      </c>
      <c r="Y145" s="155">
        <f t="shared" si="67"/>
        <v>4330.8041437134043</v>
      </c>
      <c r="Z145" s="155">
        <f t="shared" si="68"/>
        <v>16011.271935442559</v>
      </c>
      <c r="AA145" s="159">
        <f t="shared" si="69"/>
        <v>6390.9197811749063</v>
      </c>
      <c r="AB145" s="38">
        <f t="shared" si="86"/>
        <v>66819.951187431099</v>
      </c>
      <c r="AC145" s="35">
        <f t="shared" si="87"/>
        <v>0</v>
      </c>
      <c r="AD145" s="35">
        <f t="shared" si="88"/>
        <v>0</v>
      </c>
      <c r="AE145" s="35">
        <f t="shared" si="89"/>
        <v>17402.24071354761</v>
      </c>
      <c r="AF145" s="35">
        <f t="shared" si="90"/>
        <v>16807.417801337349</v>
      </c>
      <c r="AG145" s="35">
        <f t="shared" si="91"/>
        <v>16912.706545407975</v>
      </c>
      <c r="AH145" s="163">
        <f t="shared" si="92"/>
        <v>15348.432946469657</v>
      </c>
      <c r="AI145" s="144">
        <f t="shared" si="70"/>
        <v>133290.74919419369</v>
      </c>
      <c r="AJ145" s="144" t="e">
        <f t="shared" si="93"/>
        <v>#N/A</v>
      </c>
      <c r="AK145" s="35">
        <f>IF(OR(K145="Yes",Summary!$G$77="EP"),$AI145*M145,AB145)</f>
        <v>66819.951187431099</v>
      </c>
      <c r="AL145" s="38">
        <f>IF(OR(L145="Yes",Summary!$G$77="EP"),$AI145*N145,AC145)</f>
        <v>0</v>
      </c>
      <c r="AM145" s="38">
        <f>IF(OR(M145="Yes",Summary!$G$77="EP"),$AI145*O145,AD145)</f>
        <v>0</v>
      </c>
      <c r="AN145" s="38">
        <f>IF(OR(N145="Yes",Summary!$G$77="EP"),$AI145*P145,AE145)</f>
        <v>17402.24071354761</v>
      </c>
      <c r="AO145" s="38">
        <f>IF(OR(O145="Yes",Summary!$G$77="EP"),$AI145*Q145,AF145)</f>
        <v>16807.417801337349</v>
      </c>
      <c r="AP145" s="38">
        <f>IF(OR(P145="Yes",Summary!$G$77="EP"),$AI145*R145,AG145)</f>
        <v>16912.706545407975</v>
      </c>
      <c r="AQ145" s="156">
        <f>IF(OR(Q145="Yes",Summary!$G$77="EP"),$AI145*S145,AH145)</f>
        <v>15348.432946469657</v>
      </c>
      <c r="AR145" s="158">
        <f t="shared" si="71"/>
        <v>40617.5619642764</v>
      </c>
      <c r="AS145" s="155">
        <f t="shared" si="72"/>
        <v>0</v>
      </c>
      <c r="AT145" s="155">
        <f t="shared" si="73"/>
        <v>0</v>
      </c>
      <c r="AU145" s="155">
        <f t="shared" si="74"/>
        <v>2266.0937981544926</v>
      </c>
      <c r="AV145" s="155">
        <f t="shared" si="75"/>
        <v>4330.8041437134043</v>
      </c>
      <c r="AW145" s="155">
        <f t="shared" si="76"/>
        <v>16011.271935442559</v>
      </c>
      <c r="AX145" s="159">
        <f t="shared" si="77"/>
        <v>6390.9197811749063</v>
      </c>
      <c r="AZ145" s="40">
        <f t="shared" si="78"/>
        <v>101442.93025837085</v>
      </c>
      <c r="BA145" s="173">
        <f t="shared" si="79"/>
        <v>111773.94651062325</v>
      </c>
      <c r="BB145" s="41">
        <f t="shared" si="80"/>
        <v>114724.08541524902</v>
      </c>
      <c r="BC145" s="173">
        <f t="shared" si="81"/>
        <v>139217.92570838094</v>
      </c>
      <c r="BD145" s="41">
        <f t="shared" si="82"/>
        <v>134459.34241069882</v>
      </c>
      <c r="BE145" s="173">
        <f t="shared" si="83"/>
        <v>135301.65236326374</v>
      </c>
      <c r="BF145" s="42">
        <f t="shared" si="84"/>
        <v>122787.46357175725</v>
      </c>
    </row>
    <row r="146" spans="2:58" x14ac:dyDescent="0.25">
      <c r="B146" s="24">
        <v>138</v>
      </c>
      <c r="C146" s="10">
        <f>Cash!B152</f>
        <v>20191121</v>
      </c>
      <c r="D146" s="24">
        <f>Cash!F152</f>
        <v>1.645</v>
      </c>
      <c r="E146" s="27">
        <f>Balanced!F152</f>
        <v>2.8403999999999998</v>
      </c>
      <c r="F146" s="27">
        <f>Growth!F152</f>
        <v>3.5194999999999999</v>
      </c>
      <c r="G146" s="27">
        <f>'High Growth 1'!F152</f>
        <v>7.5842999999999998</v>
      </c>
      <c r="H146" s="27">
        <f>'High Growth 2'!F152</f>
        <v>3.8487</v>
      </c>
      <c r="I146" s="27">
        <f>'High Growth 3'!F152</f>
        <v>1.0563</v>
      </c>
      <c r="J146" s="43">
        <f>'High Growth 4'!F152</f>
        <v>2.3898000000000001</v>
      </c>
      <c r="K146" s="10" t="str">
        <f>Growth!P152</f>
        <v>No</v>
      </c>
      <c r="L146" s="152"/>
      <c r="M146" s="147">
        <f>Summary!$G$56</f>
        <v>0.5</v>
      </c>
      <c r="N146" s="146">
        <f>Summary!$G$57</f>
        <v>0</v>
      </c>
      <c r="O146" s="146">
        <f>Summary!$G$58</f>
        <v>0</v>
      </c>
      <c r="P146" s="146">
        <f>Summary!$G$59</f>
        <v>0.125</v>
      </c>
      <c r="Q146" s="146">
        <f>Summary!$G$60</f>
        <v>0.125</v>
      </c>
      <c r="R146" s="146">
        <f>Summary!$G$61</f>
        <v>0.125</v>
      </c>
      <c r="S146" s="146">
        <f>Summary!$G$62</f>
        <v>0.125</v>
      </c>
      <c r="T146" s="150">
        <f t="shared" si="85"/>
        <v>1</v>
      </c>
      <c r="U146" s="158">
        <f t="shared" si="63"/>
        <v>40617.561964276392</v>
      </c>
      <c r="V146" s="155">
        <f t="shared" si="64"/>
        <v>0</v>
      </c>
      <c r="W146" s="155">
        <f t="shared" si="65"/>
        <v>0</v>
      </c>
      <c r="X146" s="155">
        <f t="shared" si="66"/>
        <v>2266.0937981544926</v>
      </c>
      <c r="Y146" s="155">
        <f t="shared" si="67"/>
        <v>4330.8041437134043</v>
      </c>
      <c r="Z146" s="155">
        <f t="shared" si="68"/>
        <v>16011.271935442557</v>
      </c>
      <c r="AA146" s="159">
        <f t="shared" si="69"/>
        <v>6390.9197811749063</v>
      </c>
      <c r="AB146" s="38">
        <f t="shared" si="86"/>
        <v>66815.889431234667</v>
      </c>
      <c r="AC146" s="35">
        <f t="shared" si="87"/>
        <v>0</v>
      </c>
      <c r="AD146" s="35">
        <f t="shared" si="88"/>
        <v>0</v>
      </c>
      <c r="AE146" s="35">
        <f t="shared" si="89"/>
        <v>17186.735193343116</v>
      </c>
      <c r="AF146" s="35">
        <f t="shared" si="90"/>
        <v>16667.96590790978</v>
      </c>
      <c r="AG146" s="35">
        <f t="shared" si="91"/>
        <v>16912.706545407975</v>
      </c>
      <c r="AH146" s="163">
        <f t="shared" si="92"/>
        <v>15273.020093051791</v>
      </c>
      <c r="AI146" s="144">
        <f t="shared" si="70"/>
        <v>132856.31717094732</v>
      </c>
      <c r="AJ146" s="144" t="e">
        <f t="shared" si="93"/>
        <v>#N/A</v>
      </c>
      <c r="AK146" s="35">
        <f>IF(OR(K146="Yes",Summary!$G$77="EP"),$AI146*M146,AB146)</f>
        <v>66815.889431234667</v>
      </c>
      <c r="AL146" s="38">
        <f>IF(OR(L146="Yes",Summary!$G$77="EP"),$AI146*N146,AC146)</f>
        <v>0</v>
      </c>
      <c r="AM146" s="38">
        <f>IF(OR(M146="Yes",Summary!$G$77="EP"),$AI146*O146,AD146)</f>
        <v>0</v>
      </c>
      <c r="AN146" s="38">
        <f>IF(OR(N146="Yes",Summary!$G$77="EP"),$AI146*P146,AE146)</f>
        <v>17186.735193343116</v>
      </c>
      <c r="AO146" s="38">
        <f>IF(OR(O146="Yes",Summary!$G$77="EP"),$AI146*Q146,AF146)</f>
        <v>16667.96590790978</v>
      </c>
      <c r="AP146" s="38">
        <f>IF(OR(P146="Yes",Summary!$G$77="EP"),$AI146*R146,AG146)</f>
        <v>16912.706545407975</v>
      </c>
      <c r="AQ146" s="156">
        <f>IF(OR(Q146="Yes",Summary!$G$77="EP"),$AI146*S146,AH146)</f>
        <v>15273.020093051791</v>
      </c>
      <c r="AR146" s="158">
        <f t="shared" si="71"/>
        <v>40617.561964276392</v>
      </c>
      <c r="AS146" s="155">
        <f t="shared" si="72"/>
        <v>0</v>
      </c>
      <c r="AT146" s="155">
        <f t="shared" si="73"/>
        <v>0</v>
      </c>
      <c r="AU146" s="155">
        <f t="shared" si="74"/>
        <v>2266.0937981544926</v>
      </c>
      <c r="AV146" s="155">
        <f t="shared" si="75"/>
        <v>4330.8041437134043</v>
      </c>
      <c r="AW146" s="155">
        <f t="shared" si="76"/>
        <v>16011.271935442559</v>
      </c>
      <c r="AX146" s="159">
        <f t="shared" si="77"/>
        <v>6390.9197811749063</v>
      </c>
      <c r="AZ146" s="40">
        <f t="shared" si="78"/>
        <v>101436.76388974533</v>
      </c>
      <c r="BA146" s="173">
        <f t="shared" si="79"/>
        <v>111550.09229077485</v>
      </c>
      <c r="BB146" s="41">
        <f t="shared" si="80"/>
        <v>114043.61491850554</v>
      </c>
      <c r="BC146" s="173">
        <f t="shared" si="81"/>
        <v>137493.88154674499</v>
      </c>
      <c r="BD146" s="41">
        <f t="shared" si="82"/>
        <v>133343.72726327827</v>
      </c>
      <c r="BE146" s="173">
        <f t="shared" si="83"/>
        <v>135301.65236326374</v>
      </c>
      <c r="BF146" s="42">
        <f t="shared" si="84"/>
        <v>122184.16074441433</v>
      </c>
    </row>
    <row r="147" spans="2:58" x14ac:dyDescent="0.25">
      <c r="B147" s="24">
        <v>139</v>
      </c>
      <c r="C147" s="10">
        <f>Cash!B153</f>
        <v>20191120</v>
      </c>
      <c r="D147" s="24">
        <f>Cash!F153</f>
        <v>1.645</v>
      </c>
      <c r="E147" s="27">
        <f>Balanced!F153</f>
        <v>2.8491</v>
      </c>
      <c r="F147" s="27">
        <f>Growth!F153</f>
        <v>3.5390999999999999</v>
      </c>
      <c r="G147" s="27">
        <f>'High Growth 1'!F153</f>
        <v>7.6820000000000004</v>
      </c>
      <c r="H147" s="27">
        <f>'High Growth 2'!F153</f>
        <v>3.8975</v>
      </c>
      <c r="I147" s="27">
        <f>'High Growth 3'!F153</f>
        <v>1.0769</v>
      </c>
      <c r="J147" s="43">
        <f>'High Growth 4'!F153</f>
        <v>2.3942000000000001</v>
      </c>
      <c r="K147" s="10" t="str">
        <f>Growth!P153</f>
        <v>No</v>
      </c>
      <c r="L147" s="152"/>
      <c r="M147" s="147">
        <f>Summary!$G$56</f>
        <v>0.5</v>
      </c>
      <c r="N147" s="146">
        <f>Summary!$G$57</f>
        <v>0</v>
      </c>
      <c r="O147" s="146">
        <f>Summary!$G$58</f>
        <v>0</v>
      </c>
      <c r="P147" s="146">
        <f>Summary!$G$59</f>
        <v>0.125</v>
      </c>
      <c r="Q147" s="146">
        <f>Summary!$G$60</f>
        <v>0.125</v>
      </c>
      <c r="R147" s="146">
        <f>Summary!$G$61</f>
        <v>0.125</v>
      </c>
      <c r="S147" s="146">
        <f>Summary!$G$62</f>
        <v>0.125</v>
      </c>
      <c r="T147" s="150">
        <f t="shared" si="85"/>
        <v>1</v>
      </c>
      <c r="U147" s="158">
        <f t="shared" si="63"/>
        <v>40617.561964276392</v>
      </c>
      <c r="V147" s="155">
        <f t="shared" si="64"/>
        <v>0</v>
      </c>
      <c r="W147" s="155">
        <f t="shared" si="65"/>
        <v>0</v>
      </c>
      <c r="X147" s="155">
        <f t="shared" si="66"/>
        <v>2266.0937981544926</v>
      </c>
      <c r="Y147" s="155">
        <f t="shared" si="67"/>
        <v>4330.8041437134043</v>
      </c>
      <c r="Z147" s="155">
        <f t="shared" si="68"/>
        <v>16011.271935442559</v>
      </c>
      <c r="AA147" s="159">
        <f t="shared" si="69"/>
        <v>6390.9197811749063</v>
      </c>
      <c r="AB147" s="38">
        <f t="shared" si="86"/>
        <v>66815.889431234667</v>
      </c>
      <c r="AC147" s="35">
        <f t="shared" si="87"/>
        <v>0</v>
      </c>
      <c r="AD147" s="35">
        <f t="shared" si="88"/>
        <v>0</v>
      </c>
      <c r="AE147" s="35">
        <f t="shared" si="89"/>
        <v>17408.132557422814</v>
      </c>
      <c r="AF147" s="35">
        <f t="shared" si="90"/>
        <v>16879.309150122994</v>
      </c>
      <c r="AG147" s="35">
        <f t="shared" si="91"/>
        <v>17242.538747278089</v>
      </c>
      <c r="AH147" s="163">
        <f t="shared" si="92"/>
        <v>15301.140140088961</v>
      </c>
      <c r="AI147" s="144">
        <f t="shared" si="70"/>
        <v>133647.01002614753</v>
      </c>
      <c r="AJ147" s="144" t="e">
        <f t="shared" si="93"/>
        <v>#N/A</v>
      </c>
      <c r="AK147" s="35">
        <f>IF(OR(K147="Yes",Summary!$G$77="EP"),$AI147*M147,AB147)</f>
        <v>66815.889431234667</v>
      </c>
      <c r="AL147" s="38">
        <f>IF(OR(L147="Yes",Summary!$G$77="EP"),$AI147*N147,AC147)</f>
        <v>0</v>
      </c>
      <c r="AM147" s="38">
        <f>IF(OR(M147="Yes",Summary!$G$77="EP"),$AI147*O147,AD147)</f>
        <v>0</v>
      </c>
      <c r="AN147" s="38">
        <f>IF(OR(N147="Yes",Summary!$G$77="EP"),$AI147*P147,AE147)</f>
        <v>17408.132557422814</v>
      </c>
      <c r="AO147" s="38">
        <f>IF(OR(O147="Yes",Summary!$G$77="EP"),$AI147*Q147,AF147)</f>
        <v>16879.309150122994</v>
      </c>
      <c r="AP147" s="38">
        <f>IF(OR(P147="Yes",Summary!$G$77="EP"),$AI147*R147,AG147)</f>
        <v>17242.538747278089</v>
      </c>
      <c r="AQ147" s="156">
        <f>IF(OR(Q147="Yes",Summary!$G$77="EP"),$AI147*S147,AH147)</f>
        <v>15301.140140088961</v>
      </c>
      <c r="AR147" s="158">
        <f t="shared" si="71"/>
        <v>40617.561964276392</v>
      </c>
      <c r="AS147" s="155">
        <f t="shared" si="72"/>
        <v>0</v>
      </c>
      <c r="AT147" s="155">
        <f t="shared" si="73"/>
        <v>0</v>
      </c>
      <c r="AU147" s="155">
        <f t="shared" si="74"/>
        <v>2266.0937981544926</v>
      </c>
      <c r="AV147" s="155">
        <f t="shared" si="75"/>
        <v>4330.8041437134043</v>
      </c>
      <c r="AW147" s="155">
        <f t="shared" si="76"/>
        <v>16011.271935442557</v>
      </c>
      <c r="AX147" s="159">
        <f t="shared" si="77"/>
        <v>6390.9197811749063</v>
      </c>
      <c r="AZ147" s="40">
        <f t="shared" si="78"/>
        <v>101436.76388974533</v>
      </c>
      <c r="BA147" s="173">
        <f t="shared" si="79"/>
        <v>111891.76452106978</v>
      </c>
      <c r="BB147" s="41">
        <f t="shared" si="80"/>
        <v>114678.72071546612</v>
      </c>
      <c r="BC147" s="173">
        <f t="shared" si="81"/>
        <v>139265.06045938257</v>
      </c>
      <c r="BD147" s="41">
        <f t="shared" si="82"/>
        <v>135034.47320098398</v>
      </c>
      <c r="BE147" s="173">
        <f t="shared" si="83"/>
        <v>137940.30997822466</v>
      </c>
      <c r="BF147" s="42">
        <f t="shared" si="84"/>
        <v>122409.12112071169</v>
      </c>
    </row>
    <row r="148" spans="2:58" x14ac:dyDescent="0.25">
      <c r="B148" s="24">
        <v>140</v>
      </c>
      <c r="C148" s="10">
        <f>Cash!B154</f>
        <v>20191119</v>
      </c>
      <c r="D148" s="24">
        <f>Cash!F154</f>
        <v>1.645</v>
      </c>
      <c r="E148" s="27">
        <f>Balanced!F154</f>
        <v>2.8595999999999999</v>
      </c>
      <c r="F148" s="27">
        <f>Growth!F154</f>
        <v>3.5741000000000001</v>
      </c>
      <c r="G148" s="27">
        <f>'High Growth 1'!F154</f>
        <v>7.7862999999999998</v>
      </c>
      <c r="H148" s="27">
        <f>'High Growth 2'!F154</f>
        <v>3.9748000000000001</v>
      </c>
      <c r="I148" s="27">
        <f>'High Growth 3'!F154</f>
        <v>1.0807</v>
      </c>
      <c r="J148" s="43">
        <f>'High Growth 4'!F154</f>
        <v>2.3973</v>
      </c>
      <c r="K148" s="10" t="str">
        <f>Growth!P154</f>
        <v>Yes</v>
      </c>
      <c r="L148" s="152"/>
      <c r="M148" s="147">
        <f>Summary!$G$56</f>
        <v>0.5</v>
      </c>
      <c r="N148" s="146">
        <f>Summary!$G$57</f>
        <v>0</v>
      </c>
      <c r="O148" s="146">
        <f>Summary!$G$58</f>
        <v>0</v>
      </c>
      <c r="P148" s="146">
        <f>Summary!$G$59</f>
        <v>0.125</v>
      </c>
      <c r="Q148" s="146">
        <f>Summary!$G$60</f>
        <v>0.125</v>
      </c>
      <c r="R148" s="146">
        <f>Summary!$G$61</f>
        <v>0.125</v>
      </c>
      <c r="S148" s="146">
        <f>Summary!$G$62</f>
        <v>0.125</v>
      </c>
      <c r="T148" s="150">
        <f t="shared" si="85"/>
        <v>1</v>
      </c>
      <c r="U148" s="158">
        <f t="shared" si="63"/>
        <v>40212.084400865402</v>
      </c>
      <c r="V148" s="155">
        <f t="shared" si="64"/>
        <v>0</v>
      </c>
      <c r="W148" s="155">
        <f t="shared" si="65"/>
        <v>0</v>
      </c>
      <c r="X148" s="155">
        <f t="shared" si="66"/>
        <v>2266.0937981544926</v>
      </c>
      <c r="Y148" s="155">
        <f t="shared" si="67"/>
        <v>4330.8041437134043</v>
      </c>
      <c r="Z148" s="155">
        <f t="shared" si="68"/>
        <v>16011.271935442559</v>
      </c>
      <c r="AA148" s="159">
        <f t="shared" si="69"/>
        <v>6390.9197811749063</v>
      </c>
      <c r="AB148" s="38">
        <f t="shared" si="86"/>
        <v>66148.878839423589</v>
      </c>
      <c r="AC148" s="35">
        <f t="shared" si="87"/>
        <v>0</v>
      </c>
      <c r="AD148" s="35">
        <f t="shared" si="88"/>
        <v>0</v>
      </c>
      <c r="AE148" s="35">
        <f t="shared" si="89"/>
        <v>17644.486140570323</v>
      </c>
      <c r="AF148" s="35">
        <f t="shared" si="90"/>
        <v>17214.08031043204</v>
      </c>
      <c r="AG148" s="35">
        <f t="shared" si="91"/>
        <v>17303.381580632773</v>
      </c>
      <c r="AH148" s="163">
        <f t="shared" si="92"/>
        <v>15320.951991410602</v>
      </c>
      <c r="AI148" s="144">
        <f t="shared" si="70"/>
        <v>133631.77886246933</v>
      </c>
      <c r="AJ148" s="144">
        <f t="shared" si="93"/>
        <v>133631.77886246933</v>
      </c>
      <c r="AK148" s="35">
        <f>IF(OR(K148="Yes",Summary!$G$77="EP"),$AI148*M148,AB148)</f>
        <v>66815.889431234667</v>
      </c>
      <c r="AL148" s="38">
        <f>IF(OR(L148="Yes",Summary!$G$77="EP"),$AI148*N148,AC148)</f>
        <v>0</v>
      </c>
      <c r="AM148" s="38">
        <f>IF(OR(M148="Yes",Summary!$G$77="EP"),$AI148*O148,AD148)</f>
        <v>0</v>
      </c>
      <c r="AN148" s="38">
        <f>IF(OR(N148="Yes",Summary!$G$77="EP"),$AI148*P148,AE148)</f>
        <v>17644.486140570323</v>
      </c>
      <c r="AO148" s="38">
        <f>IF(OR(O148="Yes",Summary!$G$77="EP"),$AI148*Q148,AF148)</f>
        <v>17214.08031043204</v>
      </c>
      <c r="AP148" s="38">
        <f>IF(OR(P148="Yes",Summary!$G$77="EP"),$AI148*R148,AG148)</f>
        <v>17303.381580632773</v>
      </c>
      <c r="AQ148" s="156">
        <f>IF(OR(Q148="Yes",Summary!$G$77="EP"),$AI148*S148,AH148)</f>
        <v>15320.951991410602</v>
      </c>
      <c r="AR148" s="158">
        <f t="shared" si="71"/>
        <v>40617.561964276392</v>
      </c>
      <c r="AS148" s="155">
        <f t="shared" si="72"/>
        <v>0</v>
      </c>
      <c r="AT148" s="155">
        <f t="shared" si="73"/>
        <v>0</v>
      </c>
      <c r="AU148" s="155">
        <f t="shared" si="74"/>
        <v>2266.0937981544926</v>
      </c>
      <c r="AV148" s="155">
        <f t="shared" si="75"/>
        <v>4330.8041437134043</v>
      </c>
      <c r="AW148" s="155">
        <f t="shared" si="76"/>
        <v>16011.271935442559</v>
      </c>
      <c r="AX148" s="159">
        <f t="shared" si="77"/>
        <v>6390.9197811749063</v>
      </c>
      <c r="AZ148" s="40">
        <f t="shared" si="78"/>
        <v>101436.76388974533</v>
      </c>
      <c r="BA148" s="173">
        <f t="shared" si="79"/>
        <v>112304.12755763264</v>
      </c>
      <c r="BB148" s="41">
        <f t="shared" si="80"/>
        <v>115812.83821003855</v>
      </c>
      <c r="BC148" s="173">
        <f t="shared" si="81"/>
        <v>141155.88912456264</v>
      </c>
      <c r="BD148" s="41">
        <f t="shared" si="82"/>
        <v>137712.64248345635</v>
      </c>
      <c r="BE148" s="173">
        <f t="shared" si="83"/>
        <v>138427.05264506213</v>
      </c>
      <c r="BF148" s="42">
        <f t="shared" si="84"/>
        <v>122567.61593128482</v>
      </c>
    </row>
    <row r="149" spans="2:58" x14ac:dyDescent="0.25">
      <c r="B149" s="24">
        <v>141</v>
      </c>
      <c r="C149" s="10">
        <f>Cash!B155</f>
        <v>20191118</v>
      </c>
      <c r="D149" s="24">
        <f>Cash!F155</f>
        <v>1.6449</v>
      </c>
      <c r="E149" s="27">
        <f>Balanced!F155</f>
        <v>2.8567999999999998</v>
      </c>
      <c r="F149" s="27">
        <f>Growth!F155</f>
        <v>3.5543</v>
      </c>
      <c r="G149" s="27">
        <f>'High Growth 1'!F155</f>
        <v>7.6784999999999997</v>
      </c>
      <c r="H149" s="27">
        <f>'High Growth 2'!F155</f>
        <v>3.9102999999999999</v>
      </c>
      <c r="I149" s="27">
        <f>'High Growth 3'!F155</f>
        <v>1.0760000000000001</v>
      </c>
      <c r="J149" s="43">
        <f>'High Growth 4'!F155</f>
        <v>2.3929999999999998</v>
      </c>
      <c r="K149" s="10" t="str">
        <f>Growth!P155</f>
        <v>No</v>
      </c>
      <c r="L149" s="152"/>
      <c r="M149" s="147">
        <f>Summary!$G$56</f>
        <v>0.5</v>
      </c>
      <c r="N149" s="146">
        <f>Summary!$G$57</f>
        <v>0</v>
      </c>
      <c r="O149" s="146">
        <f>Summary!$G$58</f>
        <v>0</v>
      </c>
      <c r="P149" s="146">
        <f>Summary!$G$59</f>
        <v>0.125</v>
      </c>
      <c r="Q149" s="146">
        <f>Summary!$G$60</f>
        <v>0.125</v>
      </c>
      <c r="R149" s="146">
        <f>Summary!$G$61</f>
        <v>0.125</v>
      </c>
      <c r="S149" s="146">
        <f>Summary!$G$62</f>
        <v>0.125</v>
      </c>
      <c r="T149" s="150">
        <f t="shared" si="85"/>
        <v>1</v>
      </c>
      <c r="U149" s="158">
        <f t="shared" si="63"/>
        <v>40212.084400865402</v>
      </c>
      <c r="V149" s="155">
        <f t="shared" si="64"/>
        <v>0</v>
      </c>
      <c r="W149" s="155">
        <f t="shared" si="65"/>
        <v>0</v>
      </c>
      <c r="X149" s="155">
        <f t="shared" si="66"/>
        <v>2266.0937981544926</v>
      </c>
      <c r="Y149" s="155">
        <f t="shared" si="67"/>
        <v>4330.8041437134052</v>
      </c>
      <c r="Z149" s="155">
        <f t="shared" si="68"/>
        <v>16011.271935442559</v>
      </c>
      <c r="AA149" s="159">
        <f t="shared" si="69"/>
        <v>6390.9197811749063</v>
      </c>
      <c r="AB149" s="38">
        <f t="shared" si="86"/>
        <v>66144.857630983504</v>
      </c>
      <c r="AC149" s="35">
        <f t="shared" si="87"/>
        <v>0</v>
      </c>
      <c r="AD149" s="35">
        <f t="shared" si="88"/>
        <v>0</v>
      </c>
      <c r="AE149" s="35">
        <f t="shared" si="89"/>
        <v>17400.20122912927</v>
      </c>
      <c r="AF149" s="35">
        <f t="shared" si="90"/>
        <v>16934.743443162526</v>
      </c>
      <c r="AG149" s="35">
        <f t="shared" si="91"/>
        <v>17228.128602536195</v>
      </c>
      <c r="AH149" s="163">
        <f t="shared" si="92"/>
        <v>15293.47103635155</v>
      </c>
      <c r="AI149" s="144">
        <f t="shared" si="70"/>
        <v>133001.40194216304</v>
      </c>
      <c r="AJ149" s="144" t="e">
        <f t="shared" si="93"/>
        <v>#N/A</v>
      </c>
      <c r="AK149" s="35">
        <f>IF(OR(K149="Yes",Summary!$G$77="EP"),$AI149*M149,AB149)</f>
        <v>66144.857630983504</v>
      </c>
      <c r="AL149" s="38">
        <f>IF(OR(L149="Yes",Summary!$G$77="EP"),$AI149*N149,AC149)</f>
        <v>0</v>
      </c>
      <c r="AM149" s="38">
        <f>IF(OR(M149="Yes",Summary!$G$77="EP"),$AI149*O149,AD149)</f>
        <v>0</v>
      </c>
      <c r="AN149" s="38">
        <f>IF(OR(N149="Yes",Summary!$G$77="EP"),$AI149*P149,AE149)</f>
        <v>17400.20122912927</v>
      </c>
      <c r="AO149" s="38">
        <f>IF(OR(O149="Yes",Summary!$G$77="EP"),$AI149*Q149,AF149)</f>
        <v>16934.743443162526</v>
      </c>
      <c r="AP149" s="38">
        <f>IF(OR(P149="Yes",Summary!$G$77="EP"),$AI149*R149,AG149)</f>
        <v>17228.128602536195</v>
      </c>
      <c r="AQ149" s="156">
        <f>IF(OR(Q149="Yes",Summary!$G$77="EP"),$AI149*S149,AH149)</f>
        <v>15293.47103635155</v>
      </c>
      <c r="AR149" s="158">
        <f t="shared" si="71"/>
        <v>40212.084400865402</v>
      </c>
      <c r="AS149" s="155">
        <f t="shared" si="72"/>
        <v>0</v>
      </c>
      <c r="AT149" s="155">
        <f t="shared" si="73"/>
        <v>0</v>
      </c>
      <c r="AU149" s="155">
        <f t="shared" si="74"/>
        <v>2266.0937981544926</v>
      </c>
      <c r="AV149" s="155">
        <f t="shared" si="75"/>
        <v>4330.8041437134043</v>
      </c>
      <c r="AW149" s="155">
        <f t="shared" si="76"/>
        <v>16011.271935442559</v>
      </c>
      <c r="AX149" s="159">
        <f t="shared" si="77"/>
        <v>6390.9197811749063</v>
      </c>
      <c r="AZ149" s="40">
        <f t="shared" si="78"/>
        <v>101430.59752111982</v>
      </c>
      <c r="BA149" s="173">
        <f t="shared" si="79"/>
        <v>112194.16408121587</v>
      </c>
      <c r="BB149" s="41">
        <f t="shared" si="80"/>
        <v>115171.25174168043</v>
      </c>
      <c r="BC149" s="173">
        <f t="shared" si="81"/>
        <v>139201.60983303422</v>
      </c>
      <c r="BD149" s="41">
        <f t="shared" si="82"/>
        <v>135477.94754530021</v>
      </c>
      <c r="BE149" s="173">
        <f t="shared" si="83"/>
        <v>137825.0288202895</v>
      </c>
      <c r="BF149" s="42">
        <f t="shared" si="84"/>
        <v>122347.7682908124</v>
      </c>
    </row>
    <row r="150" spans="2:58" x14ac:dyDescent="0.25">
      <c r="B150" s="24">
        <v>142</v>
      </c>
      <c r="C150" s="10">
        <f>Cash!B156</f>
        <v>20191115</v>
      </c>
      <c r="D150" s="24">
        <f>Cash!F156</f>
        <v>1.6449</v>
      </c>
      <c r="E150" s="27">
        <f>Balanced!F156</f>
        <v>2.8582999999999998</v>
      </c>
      <c r="F150" s="27">
        <f>Growth!F156</f>
        <v>3.5644</v>
      </c>
      <c r="G150" s="27">
        <f>'High Growth 1'!F156</f>
        <v>7.7370999999999999</v>
      </c>
      <c r="H150" s="27">
        <f>'High Growth 2'!F156</f>
        <v>3.9298999999999999</v>
      </c>
      <c r="I150" s="27">
        <f>'High Growth 3'!F156</f>
        <v>1.0649999999999999</v>
      </c>
      <c r="J150" s="43">
        <f>'High Growth 4'!F156</f>
        <v>2.3820999999999999</v>
      </c>
      <c r="K150" s="10" t="str">
        <f>Growth!P156</f>
        <v>Yes</v>
      </c>
      <c r="L150" s="152"/>
      <c r="M150" s="147">
        <f>Summary!$G$56</f>
        <v>0.5</v>
      </c>
      <c r="N150" s="146">
        <f>Summary!$G$57</f>
        <v>0</v>
      </c>
      <c r="O150" s="146">
        <f>Summary!$G$58</f>
        <v>0</v>
      </c>
      <c r="P150" s="146">
        <f>Summary!$G$59</f>
        <v>0.125</v>
      </c>
      <c r="Q150" s="146">
        <f>Summary!$G$60</f>
        <v>0.125</v>
      </c>
      <c r="R150" s="146">
        <f>Summary!$G$61</f>
        <v>0.125</v>
      </c>
      <c r="S150" s="146">
        <f>Summary!$G$62</f>
        <v>0.125</v>
      </c>
      <c r="T150" s="150">
        <f t="shared" si="85"/>
        <v>1</v>
      </c>
      <c r="U150" s="158">
        <f t="shared" si="63"/>
        <v>39796.509885040723</v>
      </c>
      <c r="V150" s="155">
        <f t="shared" si="64"/>
        <v>0</v>
      </c>
      <c r="W150" s="155">
        <f t="shared" si="65"/>
        <v>0</v>
      </c>
      <c r="X150" s="155">
        <f t="shared" si="66"/>
        <v>2266.0937981544926</v>
      </c>
      <c r="Y150" s="155">
        <f t="shared" si="67"/>
        <v>4330.8041437134052</v>
      </c>
      <c r="Z150" s="155">
        <f t="shared" si="68"/>
        <v>16011.271935442559</v>
      </c>
      <c r="AA150" s="159">
        <f t="shared" si="69"/>
        <v>6390.9197811749063</v>
      </c>
      <c r="AB150" s="38">
        <f t="shared" si="86"/>
        <v>65461.279109903488</v>
      </c>
      <c r="AC150" s="35">
        <f t="shared" si="87"/>
        <v>0</v>
      </c>
      <c r="AD150" s="35">
        <f t="shared" si="88"/>
        <v>0</v>
      </c>
      <c r="AE150" s="35">
        <f t="shared" si="89"/>
        <v>17532.994325701125</v>
      </c>
      <c r="AF150" s="35">
        <f t="shared" si="90"/>
        <v>17019.627204379311</v>
      </c>
      <c r="AG150" s="35">
        <f t="shared" si="91"/>
        <v>17052.004611246324</v>
      </c>
      <c r="AH150" s="163">
        <f t="shared" si="92"/>
        <v>15223.810010736745</v>
      </c>
      <c r="AI150" s="144">
        <f t="shared" si="70"/>
        <v>132289.71526196701</v>
      </c>
      <c r="AJ150" s="144">
        <f t="shared" si="93"/>
        <v>132289.71526196701</v>
      </c>
      <c r="AK150" s="35">
        <f>IF(OR(K150="Yes",Summary!$G$77="EP"),$AI150*M150,AB150)</f>
        <v>66144.857630983504</v>
      </c>
      <c r="AL150" s="38">
        <f>IF(OR(L150="Yes",Summary!$G$77="EP"),$AI150*N150,AC150)</f>
        <v>0</v>
      </c>
      <c r="AM150" s="38">
        <f>IF(OR(M150="Yes",Summary!$G$77="EP"),$AI150*O150,AD150)</f>
        <v>0</v>
      </c>
      <c r="AN150" s="38">
        <f>IF(OR(N150="Yes",Summary!$G$77="EP"),$AI150*P150,AE150)</f>
        <v>17532.994325701125</v>
      </c>
      <c r="AO150" s="38">
        <f>IF(OR(O150="Yes",Summary!$G$77="EP"),$AI150*Q150,AF150)</f>
        <v>17019.627204379311</v>
      </c>
      <c r="AP150" s="38">
        <f>IF(OR(P150="Yes",Summary!$G$77="EP"),$AI150*R150,AG150)</f>
        <v>17052.004611246324</v>
      </c>
      <c r="AQ150" s="156">
        <f>IF(OR(Q150="Yes",Summary!$G$77="EP"),$AI150*S150,AH150)</f>
        <v>15223.810010736745</v>
      </c>
      <c r="AR150" s="158">
        <f t="shared" si="71"/>
        <v>40212.084400865402</v>
      </c>
      <c r="AS150" s="155">
        <f t="shared" si="72"/>
        <v>0</v>
      </c>
      <c r="AT150" s="155">
        <f t="shared" si="73"/>
        <v>0</v>
      </c>
      <c r="AU150" s="155">
        <f t="shared" si="74"/>
        <v>2266.0937981544926</v>
      </c>
      <c r="AV150" s="155">
        <f t="shared" si="75"/>
        <v>4330.8041437134052</v>
      </c>
      <c r="AW150" s="155">
        <f t="shared" si="76"/>
        <v>16011.271935442559</v>
      </c>
      <c r="AX150" s="159">
        <f t="shared" si="77"/>
        <v>6390.9197811749063</v>
      </c>
      <c r="AZ150" s="40">
        <f t="shared" si="78"/>
        <v>101430.59752111982</v>
      </c>
      <c r="BA150" s="173">
        <f t="shared" si="79"/>
        <v>112253.07308643914</v>
      </c>
      <c r="BB150" s="41">
        <f t="shared" si="80"/>
        <v>115498.52564725705</v>
      </c>
      <c r="BC150" s="173">
        <f t="shared" si="81"/>
        <v>140263.95460560906</v>
      </c>
      <c r="BD150" s="41">
        <f t="shared" si="82"/>
        <v>136157.01763503448</v>
      </c>
      <c r="BE150" s="173">
        <f t="shared" si="83"/>
        <v>136416.03688997054</v>
      </c>
      <c r="BF150" s="42">
        <f t="shared" si="84"/>
        <v>121790.48008589396</v>
      </c>
    </row>
    <row r="151" spans="2:58" x14ac:dyDescent="0.25">
      <c r="B151" s="24">
        <v>143</v>
      </c>
      <c r="C151" s="10">
        <f>Cash!B157</f>
        <v>20191114</v>
      </c>
      <c r="D151" s="24">
        <f>Cash!F157</f>
        <v>1.6447000000000001</v>
      </c>
      <c r="E151" s="27">
        <f>Balanced!F157</f>
        <v>2.8488000000000002</v>
      </c>
      <c r="F151" s="27">
        <f>Growth!F157</f>
        <v>3.5396999999999998</v>
      </c>
      <c r="G151" s="27">
        <f>'High Growth 1'!F157</f>
        <v>7.6181999999999999</v>
      </c>
      <c r="H151" s="27">
        <f>'High Growth 2'!F157</f>
        <v>3.8820999999999999</v>
      </c>
      <c r="I151" s="27">
        <f>'High Growth 3'!F157</f>
        <v>1.0550999999999999</v>
      </c>
      <c r="J151" s="43">
        <f>'High Growth 4'!F157</f>
        <v>2.3712</v>
      </c>
      <c r="K151" s="10" t="str">
        <f>Growth!P157</f>
        <v>No</v>
      </c>
      <c r="L151" s="152"/>
      <c r="M151" s="147">
        <f>Summary!$G$56</f>
        <v>0.5</v>
      </c>
      <c r="N151" s="146">
        <f>Summary!$G$57</f>
        <v>0</v>
      </c>
      <c r="O151" s="146">
        <f>Summary!$G$58</f>
        <v>0</v>
      </c>
      <c r="P151" s="146">
        <f>Summary!$G$59</f>
        <v>0.125</v>
      </c>
      <c r="Q151" s="146">
        <f>Summary!$G$60</f>
        <v>0.125</v>
      </c>
      <c r="R151" s="146">
        <f>Summary!$G$61</f>
        <v>0.125</v>
      </c>
      <c r="S151" s="146">
        <f>Summary!$G$62</f>
        <v>0.125</v>
      </c>
      <c r="T151" s="150">
        <f t="shared" si="85"/>
        <v>1</v>
      </c>
      <c r="U151" s="158">
        <f t="shared" si="63"/>
        <v>39796.509885040723</v>
      </c>
      <c r="V151" s="155">
        <f t="shared" si="64"/>
        <v>0</v>
      </c>
      <c r="W151" s="155">
        <f t="shared" si="65"/>
        <v>0</v>
      </c>
      <c r="X151" s="155">
        <f t="shared" si="66"/>
        <v>2266.0937981544926</v>
      </c>
      <c r="Y151" s="155">
        <f t="shared" si="67"/>
        <v>4330.8041437134052</v>
      </c>
      <c r="Z151" s="155">
        <f t="shared" si="68"/>
        <v>16011.271935442559</v>
      </c>
      <c r="AA151" s="159">
        <f t="shared" si="69"/>
        <v>6390.9197811749063</v>
      </c>
      <c r="AB151" s="38">
        <f t="shared" si="86"/>
        <v>65453.319807926477</v>
      </c>
      <c r="AC151" s="35">
        <f t="shared" si="87"/>
        <v>0</v>
      </c>
      <c r="AD151" s="35">
        <f t="shared" si="88"/>
        <v>0</v>
      </c>
      <c r="AE151" s="35">
        <f t="shared" si="89"/>
        <v>17263.555773100554</v>
      </c>
      <c r="AF151" s="35">
        <f t="shared" si="90"/>
        <v>16812.614766309809</v>
      </c>
      <c r="AG151" s="35">
        <f t="shared" si="91"/>
        <v>16893.493019085443</v>
      </c>
      <c r="AH151" s="163">
        <f t="shared" si="92"/>
        <v>15154.148985121938</v>
      </c>
      <c r="AI151" s="144">
        <f t="shared" si="70"/>
        <v>131577.13235154422</v>
      </c>
      <c r="AJ151" s="144" t="e">
        <f t="shared" si="93"/>
        <v>#N/A</v>
      </c>
      <c r="AK151" s="35">
        <f>IF(OR(K151="Yes",Summary!$G$77="EP"),$AI151*M151,AB151)</f>
        <v>65453.319807926477</v>
      </c>
      <c r="AL151" s="38">
        <f>IF(OR(L151="Yes",Summary!$G$77="EP"),$AI151*N151,AC151)</f>
        <v>0</v>
      </c>
      <c r="AM151" s="38">
        <f>IF(OR(M151="Yes",Summary!$G$77="EP"),$AI151*O151,AD151)</f>
        <v>0</v>
      </c>
      <c r="AN151" s="38">
        <f>IF(OR(N151="Yes",Summary!$G$77="EP"),$AI151*P151,AE151)</f>
        <v>17263.555773100554</v>
      </c>
      <c r="AO151" s="38">
        <f>IF(OR(O151="Yes",Summary!$G$77="EP"),$AI151*Q151,AF151)</f>
        <v>16812.614766309809</v>
      </c>
      <c r="AP151" s="38">
        <f>IF(OR(P151="Yes",Summary!$G$77="EP"),$AI151*R151,AG151)</f>
        <v>16893.493019085443</v>
      </c>
      <c r="AQ151" s="156">
        <f>IF(OR(Q151="Yes",Summary!$G$77="EP"),$AI151*S151,AH151)</f>
        <v>15154.148985121938</v>
      </c>
      <c r="AR151" s="158">
        <f t="shared" si="71"/>
        <v>39796.509885040723</v>
      </c>
      <c r="AS151" s="155">
        <f t="shared" si="72"/>
        <v>0</v>
      </c>
      <c r="AT151" s="155">
        <f t="shared" si="73"/>
        <v>0</v>
      </c>
      <c r="AU151" s="155">
        <f t="shared" si="74"/>
        <v>2266.0937981544926</v>
      </c>
      <c r="AV151" s="155">
        <f t="shared" si="75"/>
        <v>4330.8041437134052</v>
      </c>
      <c r="AW151" s="155">
        <f t="shared" si="76"/>
        <v>16011.271935442559</v>
      </c>
      <c r="AX151" s="159">
        <f t="shared" si="77"/>
        <v>6390.9197811749063</v>
      </c>
      <c r="AZ151" s="40">
        <f t="shared" si="78"/>
        <v>101418.26478386878</v>
      </c>
      <c r="BA151" s="173">
        <f t="shared" si="79"/>
        <v>111879.98272002515</v>
      </c>
      <c r="BB151" s="41">
        <f t="shared" si="80"/>
        <v>114698.16272965878</v>
      </c>
      <c r="BC151" s="173">
        <f t="shared" si="81"/>
        <v>138108.44618480449</v>
      </c>
      <c r="BD151" s="41">
        <f t="shared" si="82"/>
        <v>134500.91813047847</v>
      </c>
      <c r="BE151" s="173">
        <f t="shared" si="83"/>
        <v>135147.94415268349</v>
      </c>
      <c r="BF151" s="42">
        <f t="shared" si="84"/>
        <v>121233.1918809755</v>
      </c>
    </row>
    <row r="152" spans="2:58" x14ac:dyDescent="0.25">
      <c r="B152" s="24">
        <v>144</v>
      </c>
      <c r="C152" s="10">
        <f>Cash!B158</f>
        <v>20191113</v>
      </c>
      <c r="D152" s="24">
        <f>Cash!F158</f>
        <v>1.6447000000000001</v>
      </c>
      <c r="E152" s="27">
        <f>Balanced!F158</f>
        <v>2.8403999999999998</v>
      </c>
      <c r="F152" s="27">
        <f>Growth!F158</f>
        <v>3.5226000000000002</v>
      </c>
      <c r="G152" s="27">
        <f>'High Growth 1'!F158</f>
        <v>7.4955999999999996</v>
      </c>
      <c r="H152" s="27">
        <f>'High Growth 2'!F158</f>
        <v>3.8407</v>
      </c>
      <c r="I152" s="27">
        <f>'High Growth 3'!F158</f>
        <v>1.0419</v>
      </c>
      <c r="J152" s="43">
        <f>'High Growth 4'!F158</f>
        <v>2.3559999999999999</v>
      </c>
      <c r="K152" s="10" t="str">
        <f>Growth!P158</f>
        <v>No</v>
      </c>
      <c r="L152" s="152"/>
      <c r="M152" s="147">
        <f>Summary!$G$56</f>
        <v>0.5</v>
      </c>
      <c r="N152" s="146">
        <f>Summary!$G$57</f>
        <v>0</v>
      </c>
      <c r="O152" s="146">
        <f>Summary!$G$58</f>
        <v>0</v>
      </c>
      <c r="P152" s="146">
        <f>Summary!$G$59</f>
        <v>0.125</v>
      </c>
      <c r="Q152" s="146">
        <f>Summary!$G$60</f>
        <v>0.125</v>
      </c>
      <c r="R152" s="146">
        <f>Summary!$G$61</f>
        <v>0.125</v>
      </c>
      <c r="S152" s="146">
        <f>Summary!$G$62</f>
        <v>0.125</v>
      </c>
      <c r="T152" s="150">
        <f t="shared" si="85"/>
        <v>1</v>
      </c>
      <c r="U152" s="158">
        <f t="shared" si="63"/>
        <v>39796.509885040723</v>
      </c>
      <c r="V152" s="155">
        <f t="shared" si="64"/>
        <v>0</v>
      </c>
      <c r="W152" s="155">
        <f t="shared" si="65"/>
        <v>0</v>
      </c>
      <c r="X152" s="155">
        <f t="shared" si="66"/>
        <v>2266.0937981544926</v>
      </c>
      <c r="Y152" s="155">
        <f t="shared" si="67"/>
        <v>4330.8041437134052</v>
      </c>
      <c r="Z152" s="155">
        <f t="shared" si="68"/>
        <v>16011.271935442559</v>
      </c>
      <c r="AA152" s="159">
        <f t="shared" si="69"/>
        <v>6390.9197811749063</v>
      </c>
      <c r="AB152" s="38">
        <f t="shared" si="86"/>
        <v>65453.319807926477</v>
      </c>
      <c r="AC152" s="35">
        <f t="shared" si="87"/>
        <v>0</v>
      </c>
      <c r="AD152" s="35">
        <f t="shared" si="88"/>
        <v>0</v>
      </c>
      <c r="AE152" s="35">
        <f t="shared" si="89"/>
        <v>16985.732673446815</v>
      </c>
      <c r="AF152" s="35">
        <f t="shared" si="90"/>
        <v>16633.319474760076</v>
      </c>
      <c r="AG152" s="35">
        <f t="shared" si="91"/>
        <v>16682.144229537604</v>
      </c>
      <c r="AH152" s="163">
        <f t="shared" si="92"/>
        <v>15057.007004448078</v>
      </c>
      <c r="AI152" s="144">
        <f t="shared" si="70"/>
        <v>130811.52319011906</v>
      </c>
      <c r="AJ152" s="144" t="e">
        <f t="shared" si="93"/>
        <v>#N/A</v>
      </c>
      <c r="AK152" s="35">
        <f>IF(OR(K152="Yes",Summary!$G$77="EP"),$AI152*M152,AB152)</f>
        <v>65453.319807926477</v>
      </c>
      <c r="AL152" s="38">
        <f>IF(OR(L152="Yes",Summary!$G$77="EP"),$AI152*N152,AC152)</f>
        <v>0</v>
      </c>
      <c r="AM152" s="38">
        <f>IF(OR(M152="Yes",Summary!$G$77="EP"),$AI152*O152,AD152)</f>
        <v>0</v>
      </c>
      <c r="AN152" s="38">
        <f>IF(OR(N152="Yes",Summary!$G$77="EP"),$AI152*P152,AE152)</f>
        <v>16985.732673446815</v>
      </c>
      <c r="AO152" s="38">
        <f>IF(OR(O152="Yes",Summary!$G$77="EP"),$AI152*Q152,AF152)</f>
        <v>16633.319474760076</v>
      </c>
      <c r="AP152" s="38">
        <f>IF(OR(P152="Yes",Summary!$G$77="EP"),$AI152*R152,AG152)</f>
        <v>16682.144229537604</v>
      </c>
      <c r="AQ152" s="156">
        <f>IF(OR(Q152="Yes",Summary!$G$77="EP"),$AI152*S152,AH152)</f>
        <v>15057.007004448078</v>
      </c>
      <c r="AR152" s="158">
        <f t="shared" si="71"/>
        <v>39796.509885040723</v>
      </c>
      <c r="AS152" s="155">
        <f t="shared" si="72"/>
        <v>0</v>
      </c>
      <c r="AT152" s="155">
        <f t="shared" si="73"/>
        <v>0</v>
      </c>
      <c r="AU152" s="155">
        <f t="shared" si="74"/>
        <v>2266.0937981544926</v>
      </c>
      <c r="AV152" s="155">
        <f t="shared" si="75"/>
        <v>4330.8041437134052</v>
      </c>
      <c r="AW152" s="155">
        <f t="shared" si="76"/>
        <v>16011.271935442559</v>
      </c>
      <c r="AX152" s="159">
        <f t="shared" si="77"/>
        <v>6390.9197811749063</v>
      </c>
      <c r="AZ152" s="40">
        <f t="shared" si="78"/>
        <v>101418.26478386878</v>
      </c>
      <c r="BA152" s="173">
        <f t="shared" si="79"/>
        <v>111550.09229077485</v>
      </c>
      <c r="BB152" s="41">
        <f t="shared" si="80"/>
        <v>114144.06532516768</v>
      </c>
      <c r="BC152" s="173">
        <f t="shared" si="81"/>
        <v>135885.86138757455</v>
      </c>
      <c r="BD152" s="41">
        <f t="shared" si="82"/>
        <v>133066.5557980806</v>
      </c>
      <c r="BE152" s="173">
        <f t="shared" si="83"/>
        <v>133457.15383630077</v>
      </c>
      <c r="BF152" s="42">
        <f t="shared" si="84"/>
        <v>120456.05603558462</v>
      </c>
    </row>
    <row r="153" spans="2:58" x14ac:dyDescent="0.25">
      <c r="B153" s="24">
        <v>145</v>
      </c>
      <c r="C153" s="10">
        <f>Cash!B159</f>
        <v>20191112</v>
      </c>
      <c r="D153" s="24">
        <f>Cash!F159</f>
        <v>1.6446000000000001</v>
      </c>
      <c r="E153" s="27">
        <f>Balanced!F159</f>
        <v>2.8479999999999999</v>
      </c>
      <c r="F153" s="27">
        <f>Growth!F159</f>
        <v>3.5467</v>
      </c>
      <c r="G153" s="27">
        <f>'High Growth 1'!F159</f>
        <v>7.5724999999999998</v>
      </c>
      <c r="H153" s="27">
        <f>'High Growth 2'!F159</f>
        <v>3.8879000000000001</v>
      </c>
      <c r="I153" s="27">
        <f>'High Growth 3'!F159</f>
        <v>1.0334000000000001</v>
      </c>
      <c r="J153" s="43">
        <f>'High Growth 4'!F159</f>
        <v>2.3614999999999999</v>
      </c>
      <c r="K153" s="10" t="str">
        <f>Growth!P159</f>
        <v>No</v>
      </c>
      <c r="L153" s="152"/>
      <c r="M153" s="147">
        <f>Summary!$G$56</f>
        <v>0.5</v>
      </c>
      <c r="N153" s="146">
        <f>Summary!$G$57</f>
        <v>0</v>
      </c>
      <c r="O153" s="146">
        <f>Summary!$G$58</f>
        <v>0</v>
      </c>
      <c r="P153" s="146">
        <f>Summary!$G$59</f>
        <v>0.125</v>
      </c>
      <c r="Q153" s="146">
        <f>Summary!$G$60</f>
        <v>0.125</v>
      </c>
      <c r="R153" s="146">
        <f>Summary!$G$61</f>
        <v>0.125</v>
      </c>
      <c r="S153" s="146">
        <f>Summary!$G$62</f>
        <v>0.125</v>
      </c>
      <c r="T153" s="150">
        <f t="shared" si="85"/>
        <v>1</v>
      </c>
      <c r="U153" s="158">
        <f t="shared" si="63"/>
        <v>39796.509885040723</v>
      </c>
      <c r="V153" s="155">
        <f t="shared" si="64"/>
        <v>0</v>
      </c>
      <c r="W153" s="155">
        <f t="shared" si="65"/>
        <v>0</v>
      </c>
      <c r="X153" s="155">
        <f t="shared" si="66"/>
        <v>2266.093798154493</v>
      </c>
      <c r="Y153" s="155">
        <f t="shared" si="67"/>
        <v>4330.8041437134052</v>
      </c>
      <c r="Z153" s="155">
        <f t="shared" si="68"/>
        <v>16011.271935442559</v>
      </c>
      <c r="AA153" s="159">
        <f t="shared" si="69"/>
        <v>6390.9197811749063</v>
      </c>
      <c r="AB153" s="38">
        <f t="shared" si="86"/>
        <v>65449.340156937978</v>
      </c>
      <c r="AC153" s="35">
        <f t="shared" si="87"/>
        <v>0</v>
      </c>
      <c r="AD153" s="35">
        <f t="shared" si="88"/>
        <v>0</v>
      </c>
      <c r="AE153" s="35">
        <f t="shared" si="89"/>
        <v>17159.995286524896</v>
      </c>
      <c r="AF153" s="35">
        <f t="shared" si="90"/>
        <v>16837.733430343349</v>
      </c>
      <c r="AG153" s="35">
        <f t="shared" si="91"/>
        <v>16546.048418086342</v>
      </c>
      <c r="AH153" s="163">
        <f t="shared" si="92"/>
        <v>15092.15706324454</v>
      </c>
      <c r="AI153" s="144">
        <f t="shared" si="70"/>
        <v>131085.27435513711</v>
      </c>
      <c r="AJ153" s="144" t="e">
        <f t="shared" si="93"/>
        <v>#N/A</v>
      </c>
      <c r="AK153" s="35">
        <f>IF(OR(K153="Yes",Summary!$G$77="EP"),$AI153*M153,AB153)</f>
        <v>65449.340156937978</v>
      </c>
      <c r="AL153" s="38">
        <f>IF(OR(L153="Yes",Summary!$G$77="EP"),$AI153*N153,AC153)</f>
        <v>0</v>
      </c>
      <c r="AM153" s="38">
        <f>IF(OR(M153="Yes",Summary!$G$77="EP"),$AI153*O153,AD153)</f>
        <v>0</v>
      </c>
      <c r="AN153" s="38">
        <f>IF(OR(N153="Yes",Summary!$G$77="EP"),$AI153*P153,AE153)</f>
        <v>17159.995286524896</v>
      </c>
      <c r="AO153" s="38">
        <f>IF(OR(O153="Yes",Summary!$G$77="EP"),$AI153*Q153,AF153)</f>
        <v>16837.733430343349</v>
      </c>
      <c r="AP153" s="38">
        <f>IF(OR(P153="Yes",Summary!$G$77="EP"),$AI153*R153,AG153)</f>
        <v>16546.048418086342</v>
      </c>
      <c r="AQ153" s="156">
        <f>IF(OR(Q153="Yes",Summary!$G$77="EP"),$AI153*S153,AH153)</f>
        <v>15092.15706324454</v>
      </c>
      <c r="AR153" s="158">
        <f t="shared" si="71"/>
        <v>39796.509885040723</v>
      </c>
      <c r="AS153" s="155">
        <f t="shared" si="72"/>
        <v>0</v>
      </c>
      <c r="AT153" s="155">
        <f t="shared" si="73"/>
        <v>0</v>
      </c>
      <c r="AU153" s="155">
        <f t="shared" si="74"/>
        <v>2266.0937981544926</v>
      </c>
      <c r="AV153" s="155">
        <f t="shared" si="75"/>
        <v>4330.8041437134052</v>
      </c>
      <c r="AW153" s="155">
        <f t="shared" si="76"/>
        <v>16011.271935442559</v>
      </c>
      <c r="AX153" s="159">
        <f t="shared" si="77"/>
        <v>6390.9197811749063</v>
      </c>
      <c r="AZ153" s="40">
        <f t="shared" si="78"/>
        <v>101412.09841524326</v>
      </c>
      <c r="BA153" s="173">
        <f t="shared" si="79"/>
        <v>111848.56458390605</v>
      </c>
      <c r="BB153" s="41">
        <f t="shared" si="80"/>
        <v>114924.98622857327</v>
      </c>
      <c r="BC153" s="173">
        <f t="shared" si="81"/>
        <v>137279.9622921992</v>
      </c>
      <c r="BD153" s="41">
        <f t="shared" si="82"/>
        <v>134701.86744274679</v>
      </c>
      <c r="BE153" s="173">
        <f t="shared" si="83"/>
        <v>132368.38734469068</v>
      </c>
      <c r="BF153" s="42">
        <f t="shared" si="84"/>
        <v>120737.25650595632</v>
      </c>
    </row>
    <row r="154" spans="2:58" x14ac:dyDescent="0.25">
      <c r="B154" s="24">
        <v>146</v>
      </c>
      <c r="C154" s="10">
        <f>Cash!B160</f>
        <v>20191111</v>
      </c>
      <c r="D154" s="24">
        <f>Cash!F160</f>
        <v>1.6446000000000001</v>
      </c>
      <c r="E154" s="27">
        <f>Balanced!F160</f>
        <v>2.8481000000000001</v>
      </c>
      <c r="F154" s="27">
        <f>Growth!F160</f>
        <v>3.5529000000000002</v>
      </c>
      <c r="G154" s="27">
        <f>'High Growth 1'!F160</f>
        <v>7.5651000000000002</v>
      </c>
      <c r="H154" s="27">
        <f>'High Growth 2'!F160</f>
        <v>3.8990999999999998</v>
      </c>
      <c r="I154" s="27">
        <f>'High Growth 3'!F160</f>
        <v>1.0414000000000001</v>
      </c>
      <c r="J154" s="43">
        <f>'High Growth 4'!F160</f>
        <v>2.3452999999999999</v>
      </c>
      <c r="K154" s="10" t="str">
        <f>Growth!P160</f>
        <v>Yes</v>
      </c>
      <c r="L154" s="152"/>
      <c r="M154" s="147">
        <f>Summary!$G$56</f>
        <v>0.5</v>
      </c>
      <c r="N154" s="146">
        <f>Summary!$G$57</f>
        <v>0</v>
      </c>
      <c r="O154" s="146">
        <f>Summary!$G$58</f>
        <v>0</v>
      </c>
      <c r="P154" s="146">
        <f>Summary!$G$59</f>
        <v>0.125</v>
      </c>
      <c r="Q154" s="146">
        <f>Summary!$G$60</f>
        <v>0.125</v>
      </c>
      <c r="R154" s="146">
        <f>Summary!$G$61</f>
        <v>0.125</v>
      </c>
      <c r="S154" s="146">
        <f>Summary!$G$62</f>
        <v>0.125</v>
      </c>
      <c r="T154" s="150">
        <f t="shared" si="85"/>
        <v>1</v>
      </c>
      <c r="U154" s="158">
        <f t="shared" si="63"/>
        <v>39648.822162437718</v>
      </c>
      <c r="V154" s="155">
        <f t="shared" si="64"/>
        <v>0</v>
      </c>
      <c r="W154" s="155">
        <f t="shared" si="65"/>
        <v>0</v>
      </c>
      <c r="X154" s="155">
        <f t="shared" si="66"/>
        <v>2266.093798154493</v>
      </c>
      <c r="Y154" s="155">
        <f t="shared" si="67"/>
        <v>4330.8041437134052</v>
      </c>
      <c r="Z154" s="155">
        <f t="shared" si="68"/>
        <v>16011.271935442559</v>
      </c>
      <c r="AA154" s="159">
        <f t="shared" si="69"/>
        <v>6390.9197811749063</v>
      </c>
      <c r="AB154" s="38">
        <f t="shared" si="86"/>
        <v>65206.452928345076</v>
      </c>
      <c r="AC154" s="35">
        <f t="shared" si="87"/>
        <v>0</v>
      </c>
      <c r="AD154" s="35">
        <f t="shared" si="88"/>
        <v>0</v>
      </c>
      <c r="AE154" s="35">
        <f t="shared" si="89"/>
        <v>17143.226192418555</v>
      </c>
      <c r="AF154" s="35">
        <f t="shared" si="90"/>
        <v>16886.238436752938</v>
      </c>
      <c r="AG154" s="35">
        <f t="shared" si="91"/>
        <v>16674.138593569882</v>
      </c>
      <c r="AH154" s="163">
        <f t="shared" si="92"/>
        <v>14988.624162789507</v>
      </c>
      <c r="AI154" s="144">
        <f t="shared" si="70"/>
        <v>130898.68031387596</v>
      </c>
      <c r="AJ154" s="144">
        <f t="shared" si="93"/>
        <v>130898.68031387596</v>
      </c>
      <c r="AK154" s="35">
        <f>IF(OR(K154="Yes",Summary!$G$77="EP"),$AI154*M154,AB154)</f>
        <v>65449.340156937978</v>
      </c>
      <c r="AL154" s="38">
        <f>IF(OR(L154="Yes",Summary!$G$77="EP"),$AI154*N154,AC154)</f>
        <v>0</v>
      </c>
      <c r="AM154" s="38">
        <f>IF(OR(M154="Yes",Summary!$G$77="EP"),$AI154*O154,AD154)</f>
        <v>0</v>
      </c>
      <c r="AN154" s="38">
        <f>IF(OR(N154="Yes",Summary!$G$77="EP"),$AI154*P154,AE154)</f>
        <v>17143.226192418555</v>
      </c>
      <c r="AO154" s="38">
        <f>IF(OR(O154="Yes",Summary!$G$77="EP"),$AI154*Q154,AF154)</f>
        <v>16886.238436752938</v>
      </c>
      <c r="AP154" s="38">
        <f>IF(OR(P154="Yes",Summary!$G$77="EP"),$AI154*R154,AG154)</f>
        <v>16674.138593569882</v>
      </c>
      <c r="AQ154" s="156">
        <f>IF(OR(Q154="Yes",Summary!$G$77="EP"),$AI154*S154,AH154)</f>
        <v>14988.624162789507</v>
      </c>
      <c r="AR154" s="158">
        <f t="shared" si="71"/>
        <v>39796.509885040723</v>
      </c>
      <c r="AS154" s="155">
        <f t="shared" si="72"/>
        <v>0</v>
      </c>
      <c r="AT154" s="155">
        <f t="shared" si="73"/>
        <v>0</v>
      </c>
      <c r="AU154" s="155">
        <f t="shared" si="74"/>
        <v>2266.093798154493</v>
      </c>
      <c r="AV154" s="155">
        <f t="shared" si="75"/>
        <v>4330.8041437134052</v>
      </c>
      <c r="AW154" s="155">
        <f t="shared" si="76"/>
        <v>16011.271935442559</v>
      </c>
      <c r="AX154" s="159">
        <f t="shared" si="77"/>
        <v>6390.9197811749063</v>
      </c>
      <c r="AZ154" s="40">
        <f t="shared" si="78"/>
        <v>101412.09841524326</v>
      </c>
      <c r="BA154" s="173">
        <f t="shared" si="79"/>
        <v>111852.49185092094</v>
      </c>
      <c r="BB154" s="41">
        <f t="shared" si="80"/>
        <v>115125.88704189754</v>
      </c>
      <c r="BC154" s="173">
        <f t="shared" si="81"/>
        <v>137145.80953934847</v>
      </c>
      <c r="BD154" s="41">
        <f t="shared" si="82"/>
        <v>135089.9074940235</v>
      </c>
      <c r="BE154" s="173">
        <f t="shared" si="83"/>
        <v>133393.108748559</v>
      </c>
      <c r="BF154" s="42">
        <f t="shared" si="84"/>
        <v>119908.99330231606</v>
      </c>
    </row>
    <row r="155" spans="2:58" x14ac:dyDescent="0.25">
      <c r="B155" s="24">
        <v>147</v>
      </c>
      <c r="C155" s="10">
        <f>Cash!B161</f>
        <v>20191108</v>
      </c>
      <c r="D155" s="24">
        <f>Cash!F161</f>
        <v>1.6445000000000001</v>
      </c>
      <c r="E155" s="27">
        <f>Balanced!F161</f>
        <v>2.8466999999999998</v>
      </c>
      <c r="F155" s="27">
        <f>Growth!F161</f>
        <v>3.5272999999999999</v>
      </c>
      <c r="G155" s="27">
        <f>'High Growth 1'!F161</f>
        <v>7.4271000000000003</v>
      </c>
      <c r="H155" s="27">
        <f>'High Growth 2'!F161</f>
        <v>3.8569</v>
      </c>
      <c r="I155" s="27">
        <f>'High Growth 3'!F161</f>
        <v>1.0446</v>
      </c>
      <c r="J155" s="43">
        <f>'High Growth 4'!F161</f>
        <v>2.3471000000000002</v>
      </c>
      <c r="K155" s="10" t="str">
        <f>Growth!P161</f>
        <v>Yes</v>
      </c>
      <c r="L155" s="152"/>
      <c r="M155" s="147">
        <f>Summary!$G$56</f>
        <v>0.5</v>
      </c>
      <c r="N155" s="146">
        <f>Summary!$G$57</f>
        <v>0</v>
      </c>
      <c r="O155" s="146">
        <f>Summary!$G$58</f>
        <v>0</v>
      </c>
      <c r="P155" s="146">
        <f>Summary!$G$59</f>
        <v>0.125</v>
      </c>
      <c r="Q155" s="146">
        <f>Summary!$G$60</f>
        <v>0.125</v>
      </c>
      <c r="R155" s="146">
        <f>Summary!$G$61</f>
        <v>0.125</v>
      </c>
      <c r="S155" s="146">
        <f>Summary!$G$62</f>
        <v>0.125</v>
      </c>
      <c r="T155" s="150">
        <f t="shared" si="85"/>
        <v>1</v>
      </c>
      <c r="U155" s="158">
        <f t="shared" si="63"/>
        <v>39614.162274209346</v>
      </c>
      <c r="V155" s="155">
        <f t="shared" si="64"/>
        <v>0</v>
      </c>
      <c r="W155" s="155">
        <f t="shared" si="65"/>
        <v>0</v>
      </c>
      <c r="X155" s="155">
        <f t="shared" si="66"/>
        <v>2266.093798154493</v>
      </c>
      <c r="Y155" s="155">
        <f t="shared" si="67"/>
        <v>4330.8041437134052</v>
      </c>
      <c r="Z155" s="155">
        <f t="shared" si="68"/>
        <v>16011.271935442561</v>
      </c>
      <c r="AA155" s="159">
        <f t="shared" si="69"/>
        <v>6390.9197811749063</v>
      </c>
      <c r="AB155" s="38">
        <f t="shared" si="86"/>
        <v>65145.489859937275</v>
      </c>
      <c r="AC155" s="35">
        <f t="shared" si="87"/>
        <v>0</v>
      </c>
      <c r="AD155" s="35">
        <f t="shared" si="88"/>
        <v>0</v>
      </c>
      <c r="AE155" s="35">
        <f t="shared" si="89"/>
        <v>16830.505248273235</v>
      </c>
      <c r="AF155" s="35">
        <f t="shared" si="90"/>
        <v>16703.478501888232</v>
      </c>
      <c r="AG155" s="35">
        <f t="shared" si="91"/>
        <v>16725.374663763298</v>
      </c>
      <c r="AH155" s="163">
        <f t="shared" si="92"/>
        <v>15000.127818395624</v>
      </c>
      <c r="AI155" s="144">
        <f t="shared" si="70"/>
        <v>130404.97609225765</v>
      </c>
      <c r="AJ155" s="144">
        <f t="shared" si="93"/>
        <v>130404.97609225765</v>
      </c>
      <c r="AK155" s="35">
        <f>IF(OR(K155="Yes",Summary!$G$77="EP"),$AI155*M155,AB155)</f>
        <v>65202.488046128827</v>
      </c>
      <c r="AL155" s="38">
        <f>IF(OR(L155="Yes",Summary!$G$77="EP"),$AI155*N155,AC155)</f>
        <v>0</v>
      </c>
      <c r="AM155" s="38">
        <f>IF(OR(M155="Yes",Summary!$G$77="EP"),$AI155*O155,AD155)</f>
        <v>0</v>
      </c>
      <c r="AN155" s="38">
        <f>IF(OR(N155="Yes",Summary!$G$77="EP"),$AI155*P155,AE155)</f>
        <v>16830.505248273235</v>
      </c>
      <c r="AO155" s="38">
        <f>IF(OR(O155="Yes",Summary!$G$77="EP"),$AI155*Q155,AF155)</f>
        <v>16703.478501888232</v>
      </c>
      <c r="AP155" s="38">
        <f>IF(OR(P155="Yes",Summary!$G$77="EP"),$AI155*R155,AG155)</f>
        <v>16725.374663763298</v>
      </c>
      <c r="AQ155" s="156">
        <f>IF(OR(Q155="Yes",Summary!$G$77="EP"),$AI155*S155,AH155)</f>
        <v>15000.127818395624</v>
      </c>
      <c r="AR155" s="158">
        <f t="shared" si="71"/>
        <v>39648.822162437718</v>
      </c>
      <c r="AS155" s="155">
        <f t="shared" si="72"/>
        <v>0</v>
      </c>
      <c r="AT155" s="155">
        <f t="shared" si="73"/>
        <v>0</v>
      </c>
      <c r="AU155" s="155">
        <f t="shared" si="74"/>
        <v>2266.093798154493</v>
      </c>
      <c r="AV155" s="155">
        <f t="shared" si="75"/>
        <v>4330.8041437134052</v>
      </c>
      <c r="AW155" s="155">
        <f t="shared" si="76"/>
        <v>16011.271935442559</v>
      </c>
      <c r="AX155" s="159">
        <f t="shared" si="77"/>
        <v>6390.9197811749063</v>
      </c>
      <c r="AZ155" s="40">
        <f t="shared" si="78"/>
        <v>101405.93204661776</v>
      </c>
      <c r="BA155" s="173">
        <f t="shared" si="79"/>
        <v>111797.51011271255</v>
      </c>
      <c r="BB155" s="41">
        <f t="shared" si="80"/>
        <v>114296.36110301026</v>
      </c>
      <c r="BC155" s="173">
        <f t="shared" si="81"/>
        <v>134644.04198618591</v>
      </c>
      <c r="BD155" s="41">
        <f t="shared" si="82"/>
        <v>133627.82801510586</v>
      </c>
      <c r="BE155" s="173">
        <f t="shared" si="83"/>
        <v>133802.99731010632</v>
      </c>
      <c r="BF155" s="42">
        <f t="shared" si="84"/>
        <v>120001.02254716499</v>
      </c>
    </row>
    <row r="156" spans="2:58" x14ac:dyDescent="0.25">
      <c r="B156" s="24">
        <v>148</v>
      </c>
      <c r="C156" s="10">
        <f>Cash!B162</f>
        <v>20191107</v>
      </c>
      <c r="D156" s="24">
        <f>Cash!F162</f>
        <v>1.6444000000000001</v>
      </c>
      <c r="E156" s="27">
        <f>Balanced!F162</f>
        <v>2.8479999999999999</v>
      </c>
      <c r="F156" s="27">
        <f>Growth!F162</f>
        <v>3.5198999999999998</v>
      </c>
      <c r="G156" s="27">
        <f>'High Growth 1'!F162</f>
        <v>7.43</v>
      </c>
      <c r="H156" s="27">
        <f>'High Growth 2'!F162</f>
        <v>3.8864999999999998</v>
      </c>
      <c r="I156" s="27">
        <f>'High Growth 3'!F162</f>
        <v>1.0556000000000001</v>
      </c>
      <c r="J156" s="43">
        <f>'High Growth 4'!F162</f>
        <v>2.3424999999999998</v>
      </c>
      <c r="K156" s="10" t="str">
        <f>Growth!P162</f>
        <v>No</v>
      </c>
      <c r="L156" s="152"/>
      <c r="M156" s="147">
        <f>Summary!$G$56</f>
        <v>0.5</v>
      </c>
      <c r="N156" s="146">
        <f>Summary!$G$57</f>
        <v>0</v>
      </c>
      <c r="O156" s="146">
        <f>Summary!$G$58</f>
        <v>0</v>
      </c>
      <c r="P156" s="146">
        <f>Summary!$G$59</f>
        <v>0.125</v>
      </c>
      <c r="Q156" s="146">
        <f>Summary!$G$60</f>
        <v>0.125</v>
      </c>
      <c r="R156" s="146">
        <f>Summary!$G$61</f>
        <v>0.125</v>
      </c>
      <c r="S156" s="146">
        <f>Summary!$G$62</f>
        <v>0.125</v>
      </c>
      <c r="T156" s="150">
        <f t="shared" si="85"/>
        <v>1</v>
      </c>
      <c r="U156" s="158">
        <f t="shared" si="63"/>
        <v>39614.162274209346</v>
      </c>
      <c r="V156" s="155">
        <f t="shared" si="64"/>
        <v>0</v>
      </c>
      <c r="W156" s="155">
        <f t="shared" si="65"/>
        <v>0</v>
      </c>
      <c r="X156" s="155">
        <f t="shared" si="66"/>
        <v>2266.093798154493</v>
      </c>
      <c r="Y156" s="155">
        <f t="shared" si="67"/>
        <v>4330.8041437134052</v>
      </c>
      <c r="Z156" s="155">
        <f t="shared" si="68"/>
        <v>16011.271935442561</v>
      </c>
      <c r="AA156" s="159">
        <f t="shared" si="69"/>
        <v>6390.9197811749063</v>
      </c>
      <c r="AB156" s="38">
        <f t="shared" si="86"/>
        <v>65141.528443709853</v>
      </c>
      <c r="AC156" s="35">
        <f t="shared" si="87"/>
        <v>0</v>
      </c>
      <c r="AD156" s="35">
        <f t="shared" si="88"/>
        <v>0</v>
      </c>
      <c r="AE156" s="35">
        <f t="shared" si="89"/>
        <v>16837.076920287884</v>
      </c>
      <c r="AF156" s="35">
        <f t="shared" si="90"/>
        <v>16831.670304542149</v>
      </c>
      <c r="AG156" s="35">
        <f t="shared" si="91"/>
        <v>16901.498655053168</v>
      </c>
      <c r="AH156" s="163">
        <f t="shared" si="92"/>
        <v>14970.729587402217</v>
      </c>
      <c r="AI156" s="144">
        <f t="shared" si="70"/>
        <v>130682.50391099526</v>
      </c>
      <c r="AJ156" s="144" t="e">
        <f t="shared" si="93"/>
        <v>#N/A</v>
      </c>
      <c r="AK156" s="35">
        <f>IF(OR(K156="Yes",Summary!$G$77="EP"),$AI156*M156,AB156)</f>
        <v>65141.528443709853</v>
      </c>
      <c r="AL156" s="38">
        <f>IF(OR(L156="Yes",Summary!$G$77="EP"),$AI156*N156,AC156)</f>
        <v>0</v>
      </c>
      <c r="AM156" s="38">
        <f>IF(OR(M156="Yes",Summary!$G$77="EP"),$AI156*O156,AD156)</f>
        <v>0</v>
      </c>
      <c r="AN156" s="38">
        <f>IF(OR(N156="Yes",Summary!$G$77="EP"),$AI156*P156,AE156)</f>
        <v>16837.076920287884</v>
      </c>
      <c r="AO156" s="38">
        <f>IF(OR(O156="Yes",Summary!$G$77="EP"),$AI156*Q156,AF156)</f>
        <v>16831.670304542149</v>
      </c>
      <c r="AP156" s="38">
        <f>IF(OR(P156="Yes",Summary!$G$77="EP"),$AI156*R156,AG156)</f>
        <v>16901.498655053168</v>
      </c>
      <c r="AQ156" s="156">
        <f>IF(OR(Q156="Yes",Summary!$G$77="EP"),$AI156*S156,AH156)</f>
        <v>14970.729587402217</v>
      </c>
      <c r="AR156" s="158">
        <f t="shared" si="71"/>
        <v>39614.162274209346</v>
      </c>
      <c r="AS156" s="155">
        <f t="shared" si="72"/>
        <v>0</v>
      </c>
      <c r="AT156" s="155">
        <f t="shared" si="73"/>
        <v>0</v>
      </c>
      <c r="AU156" s="155">
        <f t="shared" si="74"/>
        <v>2266.093798154493</v>
      </c>
      <c r="AV156" s="155">
        <f t="shared" si="75"/>
        <v>4330.8041437134052</v>
      </c>
      <c r="AW156" s="155">
        <f t="shared" si="76"/>
        <v>16011.271935442561</v>
      </c>
      <c r="AX156" s="159">
        <f t="shared" si="77"/>
        <v>6390.9197811749063</v>
      </c>
      <c r="AZ156" s="40">
        <f t="shared" si="78"/>
        <v>101399.76567799224</v>
      </c>
      <c r="BA156" s="173">
        <f t="shared" si="79"/>
        <v>111848.56458390605</v>
      </c>
      <c r="BB156" s="41">
        <f t="shared" si="80"/>
        <v>114056.57626130065</v>
      </c>
      <c r="BC156" s="173">
        <f t="shared" si="81"/>
        <v>134696.6153623031</v>
      </c>
      <c r="BD156" s="41">
        <f t="shared" si="82"/>
        <v>134653.36243633719</v>
      </c>
      <c r="BE156" s="173">
        <f t="shared" si="83"/>
        <v>135211.98924042526</v>
      </c>
      <c r="BF156" s="42">
        <f t="shared" si="84"/>
        <v>119765.83669921773</v>
      </c>
    </row>
    <row r="157" spans="2:58" x14ac:dyDescent="0.25">
      <c r="B157" s="24">
        <v>149</v>
      </c>
      <c r="C157" s="10">
        <f>Cash!B163</f>
        <v>20191106</v>
      </c>
      <c r="D157" s="24">
        <f>Cash!F163</f>
        <v>1.6444000000000001</v>
      </c>
      <c r="E157" s="27">
        <f>Balanced!F163</f>
        <v>2.8401999999999998</v>
      </c>
      <c r="F157" s="27">
        <f>Growth!F163</f>
        <v>3.4862000000000002</v>
      </c>
      <c r="G157" s="27">
        <f>'High Growth 1'!F163</f>
        <v>7.2350000000000003</v>
      </c>
      <c r="H157" s="27">
        <f>'High Growth 2'!F163</f>
        <v>3.8174000000000001</v>
      </c>
      <c r="I157" s="27">
        <f>'High Growth 3'!F163</f>
        <v>1.0682</v>
      </c>
      <c r="J157" s="43">
        <f>'High Growth 4'!F163</f>
        <v>2.3266</v>
      </c>
      <c r="K157" s="10" t="str">
        <f>Growth!P163</f>
        <v>No</v>
      </c>
      <c r="L157" s="152"/>
      <c r="M157" s="147">
        <f>Summary!$G$56</f>
        <v>0.5</v>
      </c>
      <c r="N157" s="146">
        <f>Summary!$G$57</f>
        <v>0</v>
      </c>
      <c r="O157" s="146">
        <f>Summary!$G$58</f>
        <v>0</v>
      </c>
      <c r="P157" s="146">
        <f>Summary!$G$59</f>
        <v>0.125</v>
      </c>
      <c r="Q157" s="146">
        <f>Summary!$G$60</f>
        <v>0.125</v>
      </c>
      <c r="R157" s="146">
        <f>Summary!$G$61</f>
        <v>0.125</v>
      </c>
      <c r="S157" s="146">
        <f>Summary!$G$62</f>
        <v>0.125</v>
      </c>
      <c r="T157" s="150">
        <f t="shared" si="85"/>
        <v>1</v>
      </c>
      <c r="U157" s="158">
        <f t="shared" si="63"/>
        <v>39614.162274209346</v>
      </c>
      <c r="V157" s="155">
        <f t="shared" si="64"/>
        <v>0</v>
      </c>
      <c r="W157" s="155">
        <f t="shared" si="65"/>
        <v>0</v>
      </c>
      <c r="X157" s="155">
        <f t="shared" si="66"/>
        <v>2266.093798154493</v>
      </c>
      <c r="Y157" s="155">
        <f t="shared" si="67"/>
        <v>4330.8041437134052</v>
      </c>
      <c r="Z157" s="155">
        <f t="shared" si="68"/>
        <v>16011.271935442561</v>
      </c>
      <c r="AA157" s="159">
        <f t="shared" si="69"/>
        <v>6390.9197811749063</v>
      </c>
      <c r="AB157" s="38">
        <f t="shared" si="86"/>
        <v>65141.528443709853</v>
      </c>
      <c r="AC157" s="35">
        <f t="shared" si="87"/>
        <v>0</v>
      </c>
      <c r="AD157" s="35">
        <f t="shared" si="88"/>
        <v>0</v>
      </c>
      <c r="AE157" s="35">
        <f t="shared" si="89"/>
        <v>16395.188629647757</v>
      </c>
      <c r="AF157" s="35">
        <f t="shared" si="90"/>
        <v>16532.411738211555</v>
      </c>
      <c r="AG157" s="35">
        <f t="shared" si="91"/>
        <v>17103.240681439744</v>
      </c>
      <c r="AH157" s="163">
        <f t="shared" si="92"/>
        <v>14869.113962881536</v>
      </c>
      <c r="AI157" s="144">
        <f t="shared" si="70"/>
        <v>130041.48345589044</v>
      </c>
      <c r="AJ157" s="144" t="e">
        <f t="shared" si="93"/>
        <v>#N/A</v>
      </c>
      <c r="AK157" s="35">
        <f>IF(OR(K157="Yes",Summary!$G$77="EP"),$AI157*M157,AB157)</f>
        <v>65141.528443709853</v>
      </c>
      <c r="AL157" s="38">
        <f>IF(OR(L157="Yes",Summary!$G$77="EP"),$AI157*N157,AC157)</f>
        <v>0</v>
      </c>
      <c r="AM157" s="38">
        <f>IF(OR(M157="Yes",Summary!$G$77="EP"),$AI157*O157,AD157)</f>
        <v>0</v>
      </c>
      <c r="AN157" s="38">
        <f>IF(OR(N157="Yes",Summary!$G$77="EP"),$AI157*P157,AE157)</f>
        <v>16395.188629647757</v>
      </c>
      <c r="AO157" s="38">
        <f>IF(OR(O157="Yes",Summary!$G$77="EP"),$AI157*Q157,AF157)</f>
        <v>16532.411738211555</v>
      </c>
      <c r="AP157" s="38">
        <f>IF(OR(P157="Yes",Summary!$G$77="EP"),$AI157*R157,AG157)</f>
        <v>17103.240681439744</v>
      </c>
      <c r="AQ157" s="156">
        <f>IF(OR(Q157="Yes",Summary!$G$77="EP"),$AI157*S157,AH157)</f>
        <v>14869.113962881536</v>
      </c>
      <c r="AR157" s="158">
        <f t="shared" si="71"/>
        <v>39614.162274209346</v>
      </c>
      <c r="AS157" s="155">
        <f t="shared" si="72"/>
        <v>0</v>
      </c>
      <c r="AT157" s="155">
        <f t="shared" si="73"/>
        <v>0</v>
      </c>
      <c r="AU157" s="155">
        <f t="shared" si="74"/>
        <v>2266.093798154493</v>
      </c>
      <c r="AV157" s="155">
        <f t="shared" si="75"/>
        <v>4330.8041437134052</v>
      </c>
      <c r="AW157" s="155">
        <f t="shared" si="76"/>
        <v>16011.271935442561</v>
      </c>
      <c r="AX157" s="159">
        <f t="shared" si="77"/>
        <v>6390.9197811749063</v>
      </c>
      <c r="AZ157" s="40">
        <f t="shared" si="78"/>
        <v>101399.76567799224</v>
      </c>
      <c r="BA157" s="173">
        <f t="shared" si="79"/>
        <v>111542.23775674507</v>
      </c>
      <c r="BB157" s="41">
        <f t="shared" si="80"/>
        <v>112964.58313081235</v>
      </c>
      <c r="BC157" s="173">
        <f t="shared" si="81"/>
        <v>131161.50903718208</v>
      </c>
      <c r="BD157" s="41">
        <f t="shared" si="82"/>
        <v>132259.29390569244</v>
      </c>
      <c r="BE157" s="173">
        <f t="shared" si="83"/>
        <v>136825.92545151786</v>
      </c>
      <c r="BF157" s="42">
        <f t="shared" si="84"/>
        <v>118952.91170305229</v>
      </c>
    </row>
    <row r="158" spans="2:58" x14ac:dyDescent="0.25">
      <c r="B158" s="24">
        <v>150</v>
      </c>
      <c r="C158" s="10">
        <f>Cash!B164</f>
        <v>20191105</v>
      </c>
      <c r="D158" s="24">
        <f>Cash!F164</f>
        <v>1.6444000000000001</v>
      </c>
      <c r="E158" s="27">
        <f>Balanced!F164</f>
        <v>2.8431000000000002</v>
      </c>
      <c r="F158" s="27">
        <f>Growth!F164</f>
        <v>3.5032999999999999</v>
      </c>
      <c r="G158" s="27">
        <f>'High Growth 1'!F164</f>
        <v>7.3521999999999998</v>
      </c>
      <c r="H158" s="27">
        <f>'High Growth 2'!F164</f>
        <v>3.8639000000000001</v>
      </c>
      <c r="I158" s="27">
        <f>'High Growth 3'!F164</f>
        <v>1.0608</v>
      </c>
      <c r="J158" s="43">
        <f>'High Growth 4'!F164</f>
        <v>2.3258999999999999</v>
      </c>
      <c r="K158" s="10" t="str">
        <f>Growth!P164</f>
        <v>No</v>
      </c>
      <c r="L158" s="152"/>
      <c r="M158" s="147">
        <f>Summary!$G$56</f>
        <v>0.5</v>
      </c>
      <c r="N158" s="146">
        <f>Summary!$G$57</f>
        <v>0</v>
      </c>
      <c r="O158" s="146">
        <f>Summary!$G$58</f>
        <v>0</v>
      </c>
      <c r="P158" s="146">
        <f>Summary!$G$59</f>
        <v>0.125</v>
      </c>
      <c r="Q158" s="146">
        <f>Summary!$G$60</f>
        <v>0.125</v>
      </c>
      <c r="R158" s="146">
        <f>Summary!$G$61</f>
        <v>0.125</v>
      </c>
      <c r="S158" s="146">
        <f>Summary!$G$62</f>
        <v>0.125</v>
      </c>
      <c r="T158" s="150">
        <f t="shared" si="85"/>
        <v>1</v>
      </c>
      <c r="U158" s="158">
        <f t="shared" si="63"/>
        <v>39614.162274209346</v>
      </c>
      <c r="V158" s="155">
        <f t="shared" si="64"/>
        <v>0</v>
      </c>
      <c r="W158" s="155">
        <f t="shared" si="65"/>
        <v>0</v>
      </c>
      <c r="X158" s="155">
        <f t="shared" si="66"/>
        <v>2266.093798154493</v>
      </c>
      <c r="Y158" s="155">
        <f t="shared" si="67"/>
        <v>4330.8041437134052</v>
      </c>
      <c r="Z158" s="155">
        <f t="shared" si="68"/>
        <v>16011.271935442561</v>
      </c>
      <c r="AA158" s="159">
        <f t="shared" si="69"/>
        <v>6390.9197811749063</v>
      </c>
      <c r="AB158" s="38">
        <f t="shared" si="86"/>
        <v>65141.528443709853</v>
      </c>
      <c r="AC158" s="35">
        <f t="shared" si="87"/>
        <v>0</v>
      </c>
      <c r="AD158" s="35">
        <f t="shared" si="88"/>
        <v>0</v>
      </c>
      <c r="AE158" s="35">
        <f t="shared" si="89"/>
        <v>16660.774822791464</v>
      </c>
      <c r="AF158" s="35">
        <f t="shared" si="90"/>
        <v>16733.794130894228</v>
      </c>
      <c r="AG158" s="35">
        <f t="shared" si="91"/>
        <v>16984.757269117468</v>
      </c>
      <c r="AH158" s="163">
        <f t="shared" si="92"/>
        <v>14864.640319034714</v>
      </c>
      <c r="AI158" s="144">
        <f t="shared" si="70"/>
        <v>130385.49498554773</v>
      </c>
      <c r="AJ158" s="144" t="e">
        <f t="shared" si="93"/>
        <v>#N/A</v>
      </c>
      <c r="AK158" s="35">
        <f>IF(OR(K158="Yes",Summary!$G$77="EP"),$AI158*M158,AB158)</f>
        <v>65141.528443709853</v>
      </c>
      <c r="AL158" s="38">
        <f>IF(OR(L158="Yes",Summary!$G$77="EP"),$AI158*N158,AC158)</f>
        <v>0</v>
      </c>
      <c r="AM158" s="38">
        <f>IF(OR(M158="Yes",Summary!$G$77="EP"),$AI158*O158,AD158)</f>
        <v>0</v>
      </c>
      <c r="AN158" s="38">
        <f>IF(OR(N158="Yes",Summary!$G$77="EP"),$AI158*P158,AE158)</f>
        <v>16660.774822791464</v>
      </c>
      <c r="AO158" s="38">
        <f>IF(OR(O158="Yes",Summary!$G$77="EP"),$AI158*Q158,AF158)</f>
        <v>16733.794130894228</v>
      </c>
      <c r="AP158" s="38">
        <f>IF(OR(P158="Yes",Summary!$G$77="EP"),$AI158*R158,AG158)</f>
        <v>16984.757269117468</v>
      </c>
      <c r="AQ158" s="156">
        <f>IF(OR(Q158="Yes",Summary!$G$77="EP"),$AI158*S158,AH158)</f>
        <v>14864.640319034714</v>
      </c>
      <c r="AR158" s="158">
        <f t="shared" si="71"/>
        <v>39614.162274209346</v>
      </c>
      <c r="AS158" s="155">
        <f t="shared" si="72"/>
        <v>0</v>
      </c>
      <c r="AT158" s="155">
        <f t="shared" si="73"/>
        <v>0</v>
      </c>
      <c r="AU158" s="155">
        <f t="shared" si="74"/>
        <v>2266.093798154493</v>
      </c>
      <c r="AV158" s="155">
        <f t="shared" si="75"/>
        <v>4330.8041437134052</v>
      </c>
      <c r="AW158" s="155">
        <f t="shared" si="76"/>
        <v>16011.271935442561</v>
      </c>
      <c r="AX158" s="159">
        <f t="shared" si="77"/>
        <v>6390.9197811749063</v>
      </c>
      <c r="AZ158" s="40">
        <f t="shared" si="78"/>
        <v>101399.76567799224</v>
      </c>
      <c r="BA158" s="173">
        <f t="shared" si="79"/>
        <v>111656.12850017674</v>
      </c>
      <c r="BB158" s="41">
        <f t="shared" si="80"/>
        <v>113518.68053530344</v>
      </c>
      <c r="BC158" s="173">
        <f t="shared" si="81"/>
        <v>133286.19858233174</v>
      </c>
      <c r="BD158" s="41">
        <f t="shared" si="82"/>
        <v>133870.35304715383</v>
      </c>
      <c r="BE158" s="173">
        <f t="shared" si="83"/>
        <v>135878.05815293966</v>
      </c>
      <c r="BF158" s="42">
        <f t="shared" si="84"/>
        <v>118917.12255227771</v>
      </c>
    </row>
    <row r="159" spans="2:58" x14ac:dyDescent="0.25">
      <c r="B159" s="24">
        <v>151</v>
      </c>
      <c r="C159" s="10">
        <f>Cash!B165</f>
        <v>20191104</v>
      </c>
      <c r="D159" s="24">
        <f>Cash!F165</f>
        <v>1.6443000000000001</v>
      </c>
      <c r="E159" s="27">
        <f>Balanced!F165</f>
        <v>2.8429000000000002</v>
      </c>
      <c r="F159" s="27">
        <f>Growth!F165</f>
        <v>3.4975999999999998</v>
      </c>
      <c r="G159" s="27">
        <f>'High Growth 1'!F165</f>
        <v>7.3387000000000002</v>
      </c>
      <c r="H159" s="27">
        <f>'High Growth 2'!F165</f>
        <v>3.8668999999999998</v>
      </c>
      <c r="I159" s="27">
        <f>'High Growth 3'!F165</f>
        <v>1.0881000000000001</v>
      </c>
      <c r="J159" s="43">
        <f>'High Growth 4'!F165</f>
        <v>2.3309000000000002</v>
      </c>
      <c r="K159" s="10" t="str">
        <f>Growth!P165</f>
        <v>No</v>
      </c>
      <c r="L159" s="152"/>
      <c r="M159" s="147">
        <f>Summary!$G$56</f>
        <v>0.5</v>
      </c>
      <c r="N159" s="146">
        <f>Summary!$G$57</f>
        <v>0</v>
      </c>
      <c r="O159" s="146">
        <f>Summary!$G$58</f>
        <v>0</v>
      </c>
      <c r="P159" s="146">
        <f>Summary!$G$59</f>
        <v>0.125</v>
      </c>
      <c r="Q159" s="146">
        <f>Summary!$G$60</f>
        <v>0.125</v>
      </c>
      <c r="R159" s="146">
        <f>Summary!$G$61</f>
        <v>0.125</v>
      </c>
      <c r="S159" s="146">
        <f>Summary!$G$62</f>
        <v>0.125</v>
      </c>
      <c r="T159" s="150">
        <f t="shared" si="85"/>
        <v>1</v>
      </c>
      <c r="U159" s="158">
        <f t="shared" si="63"/>
        <v>39614.162274209346</v>
      </c>
      <c r="V159" s="155">
        <f t="shared" si="64"/>
        <v>0</v>
      </c>
      <c r="W159" s="155">
        <f t="shared" si="65"/>
        <v>0</v>
      </c>
      <c r="X159" s="155">
        <f t="shared" si="66"/>
        <v>2266.093798154493</v>
      </c>
      <c r="Y159" s="155">
        <f t="shared" si="67"/>
        <v>4330.8041437134052</v>
      </c>
      <c r="Z159" s="155">
        <f t="shared" si="68"/>
        <v>16011.271935442561</v>
      </c>
      <c r="AA159" s="159">
        <f t="shared" si="69"/>
        <v>6390.9197811749063</v>
      </c>
      <c r="AB159" s="38">
        <f t="shared" si="86"/>
        <v>65137.56702748243</v>
      </c>
      <c r="AC159" s="35">
        <f t="shared" si="87"/>
        <v>0</v>
      </c>
      <c r="AD159" s="35">
        <f t="shared" si="88"/>
        <v>0</v>
      </c>
      <c r="AE159" s="35">
        <f t="shared" si="89"/>
        <v>16630.182556516378</v>
      </c>
      <c r="AF159" s="35">
        <f t="shared" si="90"/>
        <v>16746.786543325365</v>
      </c>
      <c r="AG159" s="35">
        <f t="shared" si="91"/>
        <v>17421.864992955052</v>
      </c>
      <c r="AH159" s="163">
        <f t="shared" si="92"/>
        <v>14896.594917940591</v>
      </c>
      <c r="AI159" s="144">
        <f t="shared" si="70"/>
        <v>130832.9960382198</v>
      </c>
      <c r="AJ159" s="144" t="e">
        <f t="shared" si="93"/>
        <v>#N/A</v>
      </c>
      <c r="AK159" s="35">
        <f>IF(OR(K159="Yes",Summary!$G$77="EP"),$AI159*M159,AB159)</f>
        <v>65137.56702748243</v>
      </c>
      <c r="AL159" s="38">
        <f>IF(OR(L159="Yes",Summary!$G$77="EP"),$AI159*N159,AC159)</f>
        <v>0</v>
      </c>
      <c r="AM159" s="38">
        <f>IF(OR(M159="Yes",Summary!$G$77="EP"),$AI159*O159,AD159)</f>
        <v>0</v>
      </c>
      <c r="AN159" s="38">
        <f>IF(OR(N159="Yes",Summary!$G$77="EP"),$AI159*P159,AE159)</f>
        <v>16630.182556516378</v>
      </c>
      <c r="AO159" s="38">
        <f>IF(OR(O159="Yes",Summary!$G$77="EP"),$AI159*Q159,AF159)</f>
        <v>16746.786543325365</v>
      </c>
      <c r="AP159" s="38">
        <f>IF(OR(P159="Yes",Summary!$G$77="EP"),$AI159*R159,AG159)</f>
        <v>17421.864992955052</v>
      </c>
      <c r="AQ159" s="156">
        <f>IF(OR(Q159="Yes",Summary!$G$77="EP"),$AI159*S159,AH159)</f>
        <v>14896.594917940591</v>
      </c>
      <c r="AR159" s="158">
        <f t="shared" si="71"/>
        <v>39614.162274209346</v>
      </c>
      <c r="AS159" s="155">
        <f t="shared" si="72"/>
        <v>0</v>
      </c>
      <c r="AT159" s="155">
        <f t="shared" si="73"/>
        <v>0</v>
      </c>
      <c r="AU159" s="155">
        <f t="shared" si="74"/>
        <v>2266.093798154493</v>
      </c>
      <c r="AV159" s="155">
        <f t="shared" si="75"/>
        <v>4330.8041437134052</v>
      </c>
      <c r="AW159" s="155">
        <f t="shared" si="76"/>
        <v>16011.271935442561</v>
      </c>
      <c r="AX159" s="159">
        <f t="shared" si="77"/>
        <v>6390.9197811749063</v>
      </c>
      <c r="AZ159" s="40">
        <f t="shared" si="78"/>
        <v>101393.59930936672</v>
      </c>
      <c r="BA159" s="173">
        <f t="shared" si="79"/>
        <v>111648.27396614697</v>
      </c>
      <c r="BB159" s="41">
        <f t="shared" si="80"/>
        <v>113333.98140047307</v>
      </c>
      <c r="BC159" s="173">
        <f t="shared" si="81"/>
        <v>133041.46045213105</v>
      </c>
      <c r="BD159" s="41">
        <f t="shared" si="82"/>
        <v>133974.29234660292</v>
      </c>
      <c r="BE159" s="173">
        <f t="shared" si="83"/>
        <v>139374.91994364033</v>
      </c>
      <c r="BF159" s="42">
        <f t="shared" si="84"/>
        <v>119172.75934352473</v>
      </c>
    </row>
    <row r="160" spans="2:58" x14ac:dyDescent="0.25">
      <c r="B160" s="24">
        <v>152</v>
      </c>
      <c r="C160" s="10">
        <f>Cash!B166</f>
        <v>20191101</v>
      </c>
      <c r="D160" s="24">
        <f>Cash!F166</f>
        <v>1.6442000000000001</v>
      </c>
      <c r="E160" s="27">
        <f>Balanced!F166</f>
        <v>2.8346</v>
      </c>
      <c r="F160" s="27">
        <f>Growth!F166</f>
        <v>3.4885000000000002</v>
      </c>
      <c r="G160" s="27">
        <f>'High Growth 1'!F166</f>
        <v>7.3228</v>
      </c>
      <c r="H160" s="27">
        <f>'High Growth 2'!F166</f>
        <v>3.8231000000000002</v>
      </c>
      <c r="I160" s="27">
        <f>'High Growth 3'!F166</f>
        <v>1.0961000000000001</v>
      </c>
      <c r="J160" s="43">
        <f>'High Growth 4'!F166</f>
        <v>2.3010999999999999</v>
      </c>
      <c r="K160" s="10" t="str">
        <f>Growth!P166</f>
        <v>No</v>
      </c>
      <c r="L160" s="152"/>
      <c r="M160" s="147">
        <f>Summary!$G$56</f>
        <v>0.5</v>
      </c>
      <c r="N160" s="146">
        <f>Summary!$G$57</f>
        <v>0</v>
      </c>
      <c r="O160" s="146">
        <f>Summary!$G$58</f>
        <v>0</v>
      </c>
      <c r="P160" s="146">
        <f>Summary!$G$59</f>
        <v>0.125</v>
      </c>
      <c r="Q160" s="146">
        <f>Summary!$G$60</f>
        <v>0.125</v>
      </c>
      <c r="R160" s="146">
        <f>Summary!$G$61</f>
        <v>0.125</v>
      </c>
      <c r="S160" s="146">
        <f>Summary!$G$62</f>
        <v>0.125</v>
      </c>
      <c r="T160" s="150">
        <f t="shared" si="85"/>
        <v>1</v>
      </c>
      <c r="U160" s="158">
        <f t="shared" si="63"/>
        <v>39614.162274209346</v>
      </c>
      <c r="V160" s="155">
        <f t="shared" si="64"/>
        <v>0</v>
      </c>
      <c r="W160" s="155">
        <f t="shared" si="65"/>
        <v>0</v>
      </c>
      <c r="X160" s="155">
        <f t="shared" si="66"/>
        <v>2266.093798154493</v>
      </c>
      <c r="Y160" s="155">
        <f t="shared" si="67"/>
        <v>4330.8041437134052</v>
      </c>
      <c r="Z160" s="155">
        <f t="shared" si="68"/>
        <v>16011.271935442561</v>
      </c>
      <c r="AA160" s="159">
        <f t="shared" si="69"/>
        <v>6390.9197811749063</v>
      </c>
      <c r="AB160" s="38">
        <f t="shared" si="86"/>
        <v>65133.605611255014</v>
      </c>
      <c r="AC160" s="35">
        <f t="shared" si="87"/>
        <v>0</v>
      </c>
      <c r="AD160" s="35">
        <f t="shared" si="88"/>
        <v>0</v>
      </c>
      <c r="AE160" s="35">
        <f t="shared" si="89"/>
        <v>16594.151665125723</v>
      </c>
      <c r="AF160" s="35">
        <f t="shared" si="90"/>
        <v>16557.097321830719</v>
      </c>
      <c r="AG160" s="35">
        <f t="shared" si="91"/>
        <v>17549.955168438591</v>
      </c>
      <c r="AH160" s="163">
        <f t="shared" si="92"/>
        <v>14706.145508461577</v>
      </c>
      <c r="AI160" s="144">
        <f t="shared" si="70"/>
        <v>130540.95527511163</v>
      </c>
      <c r="AJ160" s="144" t="e">
        <f t="shared" si="93"/>
        <v>#N/A</v>
      </c>
      <c r="AK160" s="35">
        <f>IF(OR(K160="Yes",Summary!$G$77="EP"),$AI160*M160,AB160)</f>
        <v>65133.605611255014</v>
      </c>
      <c r="AL160" s="38">
        <f>IF(OR(L160="Yes",Summary!$G$77="EP"),$AI160*N160,AC160)</f>
        <v>0</v>
      </c>
      <c r="AM160" s="38">
        <f>IF(OR(M160="Yes",Summary!$G$77="EP"),$AI160*O160,AD160)</f>
        <v>0</v>
      </c>
      <c r="AN160" s="38">
        <f>IF(OR(N160="Yes",Summary!$G$77="EP"),$AI160*P160,AE160)</f>
        <v>16594.151665125723</v>
      </c>
      <c r="AO160" s="38">
        <f>IF(OR(O160="Yes",Summary!$G$77="EP"),$AI160*Q160,AF160)</f>
        <v>16557.097321830719</v>
      </c>
      <c r="AP160" s="38">
        <f>IF(OR(P160="Yes",Summary!$G$77="EP"),$AI160*R160,AG160)</f>
        <v>17549.955168438591</v>
      </c>
      <c r="AQ160" s="156">
        <f>IF(OR(Q160="Yes",Summary!$G$77="EP"),$AI160*S160,AH160)</f>
        <v>14706.145508461577</v>
      </c>
      <c r="AR160" s="158">
        <f t="shared" si="71"/>
        <v>39614.162274209346</v>
      </c>
      <c r="AS160" s="155">
        <f t="shared" si="72"/>
        <v>0</v>
      </c>
      <c r="AT160" s="155">
        <f t="shared" si="73"/>
        <v>0</v>
      </c>
      <c r="AU160" s="155">
        <f t="shared" si="74"/>
        <v>2266.093798154493</v>
      </c>
      <c r="AV160" s="155">
        <f t="shared" si="75"/>
        <v>4330.8041437134052</v>
      </c>
      <c r="AW160" s="155">
        <f t="shared" si="76"/>
        <v>16011.271935442561</v>
      </c>
      <c r="AX160" s="159">
        <f t="shared" si="77"/>
        <v>6390.9197811749063</v>
      </c>
      <c r="AZ160" s="40">
        <f t="shared" si="78"/>
        <v>101387.4329407412</v>
      </c>
      <c r="BA160" s="173">
        <f t="shared" si="79"/>
        <v>111322.31080391156</v>
      </c>
      <c r="BB160" s="41">
        <f t="shared" si="80"/>
        <v>113039.11085188425</v>
      </c>
      <c r="BC160" s="173">
        <f t="shared" si="81"/>
        <v>132753.21332100581</v>
      </c>
      <c r="BD160" s="41">
        <f t="shared" si="82"/>
        <v>132456.77857464575</v>
      </c>
      <c r="BE160" s="173">
        <f t="shared" si="83"/>
        <v>140399.64134750864</v>
      </c>
      <c r="BF160" s="42">
        <f t="shared" si="84"/>
        <v>117649.16406769262</v>
      </c>
    </row>
    <row r="161" spans="2:58" x14ac:dyDescent="0.25">
      <c r="B161" s="24">
        <v>153</v>
      </c>
      <c r="C161" s="10">
        <f>Cash!B167</f>
        <v>20191031</v>
      </c>
      <c r="D161" s="24">
        <f>Cash!F167</f>
        <v>1.6442000000000001</v>
      </c>
      <c r="E161" s="27">
        <f>Balanced!F167</f>
        <v>2.8264999999999998</v>
      </c>
      <c r="F161" s="27">
        <f>Growth!F167</f>
        <v>3.4897</v>
      </c>
      <c r="G161" s="27">
        <f>'High Growth 1'!F167</f>
        <v>7.3177000000000003</v>
      </c>
      <c r="H161" s="27">
        <f>'High Growth 2'!F167</f>
        <v>3.8088000000000002</v>
      </c>
      <c r="I161" s="27">
        <f>'High Growth 3'!F167</f>
        <v>1.0965</v>
      </c>
      <c r="J161" s="43">
        <f>'High Growth 4'!F167</f>
        <v>2.2909999999999999</v>
      </c>
      <c r="K161" s="10" t="str">
        <f>Growth!P167</f>
        <v>No</v>
      </c>
      <c r="L161" s="152"/>
      <c r="M161" s="147">
        <f>Summary!$G$56</f>
        <v>0.5</v>
      </c>
      <c r="N161" s="146">
        <f>Summary!$G$57</f>
        <v>0</v>
      </c>
      <c r="O161" s="146">
        <f>Summary!$G$58</f>
        <v>0</v>
      </c>
      <c r="P161" s="146">
        <f>Summary!$G$59</f>
        <v>0.125</v>
      </c>
      <c r="Q161" s="146">
        <f>Summary!$G$60</f>
        <v>0.125</v>
      </c>
      <c r="R161" s="146">
        <f>Summary!$G$61</f>
        <v>0.125</v>
      </c>
      <c r="S161" s="146">
        <f>Summary!$G$62</f>
        <v>0.125</v>
      </c>
      <c r="T161" s="150">
        <f t="shared" si="85"/>
        <v>1</v>
      </c>
      <c r="U161" s="158">
        <f t="shared" si="63"/>
        <v>39614.162274209346</v>
      </c>
      <c r="V161" s="155">
        <f t="shared" si="64"/>
        <v>0</v>
      </c>
      <c r="W161" s="155">
        <f t="shared" si="65"/>
        <v>0</v>
      </c>
      <c r="X161" s="155">
        <f t="shared" si="66"/>
        <v>2266.093798154493</v>
      </c>
      <c r="Y161" s="155">
        <f t="shared" si="67"/>
        <v>4330.8041437134052</v>
      </c>
      <c r="Z161" s="155">
        <f t="shared" si="68"/>
        <v>16011.271935442561</v>
      </c>
      <c r="AA161" s="159">
        <f t="shared" si="69"/>
        <v>6390.9197811749063</v>
      </c>
      <c r="AB161" s="38">
        <f t="shared" si="86"/>
        <v>65133.605611255014</v>
      </c>
      <c r="AC161" s="35">
        <f t="shared" si="87"/>
        <v>0</v>
      </c>
      <c r="AD161" s="35">
        <f t="shared" si="88"/>
        <v>0</v>
      </c>
      <c r="AE161" s="35">
        <f t="shared" si="89"/>
        <v>16582.594586755135</v>
      </c>
      <c r="AF161" s="35">
        <f t="shared" si="90"/>
        <v>16495.166822575618</v>
      </c>
      <c r="AG161" s="35">
        <f t="shared" si="91"/>
        <v>17556.359677212768</v>
      </c>
      <c r="AH161" s="163">
        <f t="shared" si="92"/>
        <v>14641.59721867171</v>
      </c>
      <c r="AI161" s="144">
        <f t="shared" si="70"/>
        <v>130409.32391647024</v>
      </c>
      <c r="AJ161" s="144" t="e">
        <f t="shared" si="93"/>
        <v>#N/A</v>
      </c>
      <c r="AK161" s="35">
        <f>IF(OR(K161="Yes",Summary!$G$77="EP"),$AI161*M161,AB161)</f>
        <v>65133.605611255014</v>
      </c>
      <c r="AL161" s="38">
        <f>IF(OR(L161="Yes",Summary!$G$77="EP"),$AI161*N161,AC161)</f>
        <v>0</v>
      </c>
      <c r="AM161" s="38">
        <f>IF(OR(M161="Yes",Summary!$G$77="EP"),$AI161*O161,AD161)</f>
        <v>0</v>
      </c>
      <c r="AN161" s="38">
        <f>IF(OR(N161="Yes",Summary!$G$77="EP"),$AI161*P161,AE161)</f>
        <v>16582.594586755135</v>
      </c>
      <c r="AO161" s="38">
        <f>IF(OR(O161="Yes",Summary!$G$77="EP"),$AI161*Q161,AF161)</f>
        <v>16495.166822575618</v>
      </c>
      <c r="AP161" s="38">
        <f>IF(OR(P161="Yes",Summary!$G$77="EP"),$AI161*R161,AG161)</f>
        <v>17556.359677212768</v>
      </c>
      <c r="AQ161" s="156">
        <f>IF(OR(Q161="Yes",Summary!$G$77="EP"),$AI161*S161,AH161)</f>
        <v>14641.59721867171</v>
      </c>
      <c r="AR161" s="158">
        <f t="shared" si="71"/>
        <v>39614.162274209346</v>
      </c>
      <c r="AS161" s="155">
        <f t="shared" si="72"/>
        <v>0</v>
      </c>
      <c r="AT161" s="155">
        <f t="shared" si="73"/>
        <v>0</v>
      </c>
      <c r="AU161" s="155">
        <f t="shared" si="74"/>
        <v>2266.093798154493</v>
      </c>
      <c r="AV161" s="155">
        <f t="shared" si="75"/>
        <v>4330.8041437134052</v>
      </c>
      <c r="AW161" s="155">
        <f t="shared" si="76"/>
        <v>16011.271935442561</v>
      </c>
      <c r="AX161" s="159">
        <f t="shared" si="77"/>
        <v>6390.9197811749063</v>
      </c>
      <c r="AZ161" s="40">
        <f t="shared" si="78"/>
        <v>101387.4329407412</v>
      </c>
      <c r="BA161" s="173">
        <f t="shared" si="79"/>
        <v>111004.20217570591</v>
      </c>
      <c r="BB161" s="41">
        <f t="shared" si="80"/>
        <v>113077.99488026959</v>
      </c>
      <c r="BC161" s="173">
        <f t="shared" si="81"/>
        <v>132660.75669404111</v>
      </c>
      <c r="BD161" s="41">
        <f t="shared" si="82"/>
        <v>131961.33458060495</v>
      </c>
      <c r="BE161" s="173">
        <f t="shared" si="83"/>
        <v>140450.87741770205</v>
      </c>
      <c r="BF161" s="42">
        <f t="shared" si="84"/>
        <v>117132.77774937368</v>
      </c>
    </row>
    <row r="162" spans="2:58" x14ac:dyDescent="0.25">
      <c r="B162" s="24">
        <v>154</v>
      </c>
      <c r="C162" s="10">
        <f>Cash!B168</f>
        <v>20191030</v>
      </c>
      <c r="D162" s="24">
        <f>Cash!F168</f>
        <v>1.6442000000000001</v>
      </c>
      <c r="E162" s="27">
        <f>Balanced!F168</f>
        <v>2.8311999999999999</v>
      </c>
      <c r="F162" s="27">
        <f>Growth!F168</f>
        <v>3.5013000000000001</v>
      </c>
      <c r="G162" s="27">
        <f>'High Growth 1'!F168</f>
        <v>7.3560999999999996</v>
      </c>
      <c r="H162" s="27">
        <f>'High Growth 2'!F168</f>
        <v>3.8256999999999999</v>
      </c>
      <c r="I162" s="27">
        <f>'High Growth 3'!F168</f>
        <v>1.0896999999999999</v>
      </c>
      <c r="J162" s="43">
        <f>'High Growth 4'!F168</f>
        <v>2.2993999999999999</v>
      </c>
      <c r="K162" s="10" t="str">
        <f>Growth!P168</f>
        <v>No</v>
      </c>
      <c r="L162" s="152"/>
      <c r="M162" s="147">
        <f>Summary!$G$56</f>
        <v>0.5</v>
      </c>
      <c r="N162" s="146">
        <f>Summary!$G$57</f>
        <v>0</v>
      </c>
      <c r="O162" s="146">
        <f>Summary!$G$58</f>
        <v>0</v>
      </c>
      <c r="P162" s="146">
        <f>Summary!$G$59</f>
        <v>0.125</v>
      </c>
      <c r="Q162" s="146">
        <f>Summary!$G$60</f>
        <v>0.125</v>
      </c>
      <c r="R162" s="146">
        <f>Summary!$G$61</f>
        <v>0.125</v>
      </c>
      <c r="S162" s="146">
        <f>Summary!$G$62</f>
        <v>0.125</v>
      </c>
      <c r="T162" s="150">
        <f t="shared" si="85"/>
        <v>1</v>
      </c>
      <c r="U162" s="158">
        <f t="shared" si="63"/>
        <v>39614.162274209346</v>
      </c>
      <c r="V162" s="155">
        <f t="shared" si="64"/>
        <v>0</v>
      </c>
      <c r="W162" s="155">
        <f t="shared" si="65"/>
        <v>0</v>
      </c>
      <c r="X162" s="155">
        <f t="shared" si="66"/>
        <v>2266.093798154493</v>
      </c>
      <c r="Y162" s="155">
        <f t="shared" si="67"/>
        <v>4330.8041437134052</v>
      </c>
      <c r="Z162" s="155">
        <f t="shared" si="68"/>
        <v>16011.271935442559</v>
      </c>
      <c r="AA162" s="159">
        <f t="shared" si="69"/>
        <v>6390.9197811749063</v>
      </c>
      <c r="AB162" s="38">
        <f t="shared" si="86"/>
        <v>65133.605611255014</v>
      </c>
      <c r="AC162" s="35">
        <f t="shared" si="87"/>
        <v>0</v>
      </c>
      <c r="AD162" s="35">
        <f t="shared" si="88"/>
        <v>0</v>
      </c>
      <c r="AE162" s="35">
        <f t="shared" si="89"/>
        <v>16669.612588604265</v>
      </c>
      <c r="AF162" s="35">
        <f t="shared" si="90"/>
        <v>16568.357412604375</v>
      </c>
      <c r="AG162" s="35">
        <f t="shared" si="91"/>
        <v>17447.483028051756</v>
      </c>
      <c r="AH162" s="163">
        <f t="shared" si="92"/>
        <v>14695.280944833579</v>
      </c>
      <c r="AI162" s="144">
        <f t="shared" si="70"/>
        <v>130514.33958534901</v>
      </c>
      <c r="AJ162" s="144" t="e">
        <f t="shared" si="93"/>
        <v>#N/A</v>
      </c>
      <c r="AK162" s="35">
        <f>IF(OR(K162="Yes",Summary!$G$77="EP"),$AI162*M162,AB162)</f>
        <v>65133.605611255014</v>
      </c>
      <c r="AL162" s="38">
        <f>IF(OR(L162="Yes",Summary!$G$77="EP"),$AI162*N162,AC162)</f>
        <v>0</v>
      </c>
      <c r="AM162" s="38">
        <f>IF(OR(M162="Yes",Summary!$G$77="EP"),$AI162*O162,AD162)</f>
        <v>0</v>
      </c>
      <c r="AN162" s="38">
        <f>IF(OR(N162="Yes",Summary!$G$77="EP"),$AI162*P162,AE162)</f>
        <v>16669.612588604265</v>
      </c>
      <c r="AO162" s="38">
        <f>IF(OR(O162="Yes",Summary!$G$77="EP"),$AI162*Q162,AF162)</f>
        <v>16568.357412604375</v>
      </c>
      <c r="AP162" s="38">
        <f>IF(OR(P162="Yes",Summary!$G$77="EP"),$AI162*R162,AG162)</f>
        <v>17447.483028051756</v>
      </c>
      <c r="AQ162" s="156">
        <f>IF(OR(Q162="Yes",Summary!$G$77="EP"),$AI162*S162,AH162)</f>
        <v>14695.280944833579</v>
      </c>
      <c r="AR162" s="158">
        <f t="shared" si="71"/>
        <v>39614.162274209346</v>
      </c>
      <c r="AS162" s="155">
        <f t="shared" si="72"/>
        <v>0</v>
      </c>
      <c r="AT162" s="155">
        <f t="shared" si="73"/>
        <v>0</v>
      </c>
      <c r="AU162" s="155">
        <f t="shared" si="74"/>
        <v>2266.093798154493</v>
      </c>
      <c r="AV162" s="155">
        <f t="shared" si="75"/>
        <v>4330.8041437134052</v>
      </c>
      <c r="AW162" s="155">
        <f t="shared" si="76"/>
        <v>16011.271935442561</v>
      </c>
      <c r="AX162" s="159">
        <f t="shared" si="77"/>
        <v>6390.9197811749063</v>
      </c>
      <c r="AZ162" s="40">
        <f t="shared" si="78"/>
        <v>101387.4329407412</v>
      </c>
      <c r="BA162" s="173">
        <f t="shared" si="79"/>
        <v>111188.78372540549</v>
      </c>
      <c r="BB162" s="41">
        <f t="shared" si="80"/>
        <v>113453.87382132788</v>
      </c>
      <c r="BC162" s="173">
        <f t="shared" si="81"/>
        <v>133356.90070883415</v>
      </c>
      <c r="BD162" s="41">
        <f t="shared" si="82"/>
        <v>132546.859300835</v>
      </c>
      <c r="BE162" s="173">
        <f t="shared" si="83"/>
        <v>139579.86422441396</v>
      </c>
      <c r="BF162" s="42">
        <f t="shared" si="84"/>
        <v>117562.24755866863</v>
      </c>
    </row>
    <row r="163" spans="2:58" x14ac:dyDescent="0.25">
      <c r="B163" s="24">
        <v>155</v>
      </c>
      <c r="C163" s="10">
        <f>Cash!B169</f>
        <v>20191029</v>
      </c>
      <c r="D163" s="24">
        <f>Cash!F169</f>
        <v>1.6442000000000001</v>
      </c>
      <c r="E163" s="27">
        <f>Balanced!F169</f>
        <v>2.8359999999999999</v>
      </c>
      <c r="F163" s="27">
        <f>Growth!F169</f>
        <v>3.5263</v>
      </c>
      <c r="G163" s="27">
        <f>'High Growth 1'!F169</f>
        <v>7.4653999999999998</v>
      </c>
      <c r="H163" s="27">
        <f>'High Growth 2'!F169</f>
        <v>3.8624000000000001</v>
      </c>
      <c r="I163" s="27">
        <f>'High Growth 3'!F169</f>
        <v>1.0803</v>
      </c>
      <c r="J163" s="43">
        <f>'High Growth 4'!F169</f>
        <v>2.2879999999999998</v>
      </c>
      <c r="K163" s="10" t="str">
        <f>Growth!P169</f>
        <v>Yes</v>
      </c>
      <c r="L163" s="152"/>
      <c r="M163" s="147">
        <f>Summary!$G$56</f>
        <v>0.5</v>
      </c>
      <c r="N163" s="146">
        <f>Summary!$G$57</f>
        <v>0</v>
      </c>
      <c r="O163" s="146">
        <f>Summary!$G$58</f>
        <v>0</v>
      </c>
      <c r="P163" s="146">
        <f>Summary!$G$59</f>
        <v>0.125</v>
      </c>
      <c r="Q163" s="146">
        <f>Summary!$G$60</f>
        <v>0.125</v>
      </c>
      <c r="R163" s="146">
        <f>Summary!$G$61</f>
        <v>0.125</v>
      </c>
      <c r="S163" s="146">
        <f>Summary!$G$62</f>
        <v>0.125</v>
      </c>
      <c r="T163" s="150">
        <f t="shared" si="85"/>
        <v>1</v>
      </c>
      <c r="U163" s="158">
        <f t="shared" si="63"/>
        <v>39352.39941971904</v>
      </c>
      <c r="V163" s="155">
        <f t="shared" si="64"/>
        <v>0</v>
      </c>
      <c r="W163" s="155">
        <f t="shared" si="65"/>
        <v>0</v>
      </c>
      <c r="X163" s="155">
        <f t="shared" si="66"/>
        <v>2266.093798154493</v>
      </c>
      <c r="Y163" s="155">
        <f t="shared" si="67"/>
        <v>4330.8041437134052</v>
      </c>
      <c r="Z163" s="155">
        <f t="shared" si="68"/>
        <v>16011.271935442559</v>
      </c>
      <c r="AA163" s="159">
        <f t="shared" si="69"/>
        <v>6390.9197811749063</v>
      </c>
      <c r="AB163" s="38">
        <f t="shared" si="86"/>
        <v>64703.215125902054</v>
      </c>
      <c r="AC163" s="35">
        <f t="shared" si="87"/>
        <v>0</v>
      </c>
      <c r="AD163" s="35">
        <f t="shared" si="88"/>
        <v>0</v>
      </c>
      <c r="AE163" s="35">
        <f t="shared" si="89"/>
        <v>16917.296640742552</v>
      </c>
      <c r="AF163" s="35">
        <f t="shared" si="90"/>
        <v>16727.297924678656</v>
      </c>
      <c r="AG163" s="35">
        <f t="shared" si="91"/>
        <v>17296.977071858597</v>
      </c>
      <c r="AH163" s="163">
        <f t="shared" si="92"/>
        <v>14622.424459328184</v>
      </c>
      <c r="AI163" s="144">
        <f t="shared" si="70"/>
        <v>130267.21122251003</v>
      </c>
      <c r="AJ163" s="144">
        <f t="shared" si="93"/>
        <v>130267.21122251003</v>
      </c>
      <c r="AK163" s="35">
        <f>IF(OR(K163="Yes",Summary!$G$77="EP"),$AI163*M163,AB163)</f>
        <v>65133.605611255014</v>
      </c>
      <c r="AL163" s="38">
        <f>IF(OR(L163="Yes",Summary!$G$77="EP"),$AI163*N163,AC163)</f>
        <v>0</v>
      </c>
      <c r="AM163" s="38">
        <f>IF(OR(M163="Yes",Summary!$G$77="EP"),$AI163*O163,AD163)</f>
        <v>0</v>
      </c>
      <c r="AN163" s="38">
        <f>IF(OR(N163="Yes",Summary!$G$77="EP"),$AI163*P163,AE163)</f>
        <v>16917.296640742552</v>
      </c>
      <c r="AO163" s="38">
        <f>IF(OR(O163="Yes",Summary!$G$77="EP"),$AI163*Q163,AF163)</f>
        <v>16727.297924678656</v>
      </c>
      <c r="AP163" s="38">
        <f>IF(OR(P163="Yes",Summary!$G$77="EP"),$AI163*R163,AG163)</f>
        <v>17296.977071858597</v>
      </c>
      <c r="AQ163" s="156">
        <f>IF(OR(Q163="Yes",Summary!$G$77="EP"),$AI163*S163,AH163)</f>
        <v>14622.424459328184</v>
      </c>
      <c r="AR163" s="158">
        <f t="shared" si="71"/>
        <v>39614.162274209346</v>
      </c>
      <c r="AS163" s="155">
        <f t="shared" si="72"/>
        <v>0</v>
      </c>
      <c r="AT163" s="155">
        <f t="shared" si="73"/>
        <v>0</v>
      </c>
      <c r="AU163" s="155">
        <f t="shared" si="74"/>
        <v>2266.093798154493</v>
      </c>
      <c r="AV163" s="155">
        <f t="shared" si="75"/>
        <v>4330.8041437134052</v>
      </c>
      <c r="AW163" s="155">
        <f t="shared" si="76"/>
        <v>16011.271935442559</v>
      </c>
      <c r="AX163" s="159">
        <f t="shared" si="77"/>
        <v>6390.9197811749063</v>
      </c>
      <c r="AZ163" s="40">
        <f t="shared" si="78"/>
        <v>101387.4329407412</v>
      </c>
      <c r="BA163" s="173">
        <f t="shared" si="79"/>
        <v>111377.29254211993</v>
      </c>
      <c r="BB163" s="41">
        <f t="shared" si="80"/>
        <v>114263.95774602248</v>
      </c>
      <c r="BC163" s="173">
        <f t="shared" si="81"/>
        <v>135338.37312594044</v>
      </c>
      <c r="BD163" s="41">
        <f t="shared" si="82"/>
        <v>133818.38339742925</v>
      </c>
      <c r="BE163" s="173">
        <f t="shared" si="83"/>
        <v>138375.81657486872</v>
      </c>
      <c r="BF163" s="42">
        <f t="shared" si="84"/>
        <v>116979.39567462547</v>
      </c>
    </row>
    <row r="164" spans="2:58" x14ac:dyDescent="0.25">
      <c r="B164" s="24">
        <v>156</v>
      </c>
      <c r="C164" s="10">
        <f>Cash!B170</f>
        <v>20191028</v>
      </c>
      <c r="D164" s="24">
        <f>Cash!F170</f>
        <v>1.6442000000000001</v>
      </c>
      <c r="E164" s="27">
        <f>Balanced!F170</f>
        <v>2.8374999999999999</v>
      </c>
      <c r="F164" s="27">
        <f>Growth!F170</f>
        <v>3.5215000000000001</v>
      </c>
      <c r="G164" s="27">
        <f>'High Growth 1'!F170</f>
        <v>7.4509999999999996</v>
      </c>
      <c r="H164" s="27">
        <f>'High Growth 2'!F170</f>
        <v>3.8536999999999999</v>
      </c>
      <c r="I164" s="27">
        <f>'High Growth 3'!F170</f>
        <v>1.0732999999999999</v>
      </c>
      <c r="J164" s="43">
        <f>'High Growth 4'!F170</f>
        <v>2.3121999999999998</v>
      </c>
      <c r="K164" s="10" t="str">
        <f>Growth!P170</f>
        <v>Yes</v>
      </c>
      <c r="L164" s="152"/>
      <c r="M164" s="147">
        <f>Summary!$G$56</f>
        <v>0.5</v>
      </c>
      <c r="N164" s="146">
        <f>Summary!$G$57</f>
        <v>0</v>
      </c>
      <c r="O164" s="146">
        <f>Summary!$G$58</f>
        <v>0</v>
      </c>
      <c r="P164" s="146">
        <f>Summary!$G$59</f>
        <v>0.125</v>
      </c>
      <c r="Q164" s="146">
        <f>Summary!$G$60</f>
        <v>0.125</v>
      </c>
      <c r="R164" s="146">
        <f>Summary!$G$61</f>
        <v>0.125</v>
      </c>
      <c r="S164" s="146">
        <f>Summary!$G$62</f>
        <v>0.125</v>
      </c>
      <c r="T164" s="150">
        <f t="shared" si="85"/>
        <v>1</v>
      </c>
      <c r="U164" s="158">
        <f t="shared" si="63"/>
        <v>38845.738077352806</v>
      </c>
      <c r="V164" s="155">
        <f t="shared" si="64"/>
        <v>0</v>
      </c>
      <c r="W164" s="155">
        <f t="shared" si="65"/>
        <v>0</v>
      </c>
      <c r="X164" s="155">
        <f t="shared" si="66"/>
        <v>2266.093798154493</v>
      </c>
      <c r="Y164" s="155">
        <f t="shared" si="67"/>
        <v>4330.8041437134052</v>
      </c>
      <c r="Z164" s="155">
        <f t="shared" si="68"/>
        <v>16011.271935442561</v>
      </c>
      <c r="AA164" s="159">
        <f t="shared" si="69"/>
        <v>6390.9197811749063</v>
      </c>
      <c r="AB164" s="38">
        <f t="shared" si="86"/>
        <v>63870.162546783489</v>
      </c>
      <c r="AC164" s="35">
        <f t="shared" si="87"/>
        <v>0</v>
      </c>
      <c r="AD164" s="35">
        <f t="shared" si="88"/>
        <v>0</v>
      </c>
      <c r="AE164" s="35">
        <f t="shared" si="89"/>
        <v>16884.664890049127</v>
      </c>
      <c r="AF164" s="35">
        <f t="shared" si="90"/>
        <v>16689.619928628348</v>
      </c>
      <c r="AG164" s="35">
        <f t="shared" si="91"/>
        <v>17184.898168310498</v>
      </c>
      <c r="AH164" s="163">
        <f t="shared" si="92"/>
        <v>14777.084718032616</v>
      </c>
      <c r="AI164" s="144">
        <f t="shared" si="70"/>
        <v>129406.43025180409</v>
      </c>
      <c r="AJ164" s="144">
        <f t="shared" si="93"/>
        <v>129406.43025180409</v>
      </c>
      <c r="AK164" s="35">
        <f>IF(OR(K164="Yes",Summary!$G$77="EP"),$AI164*M164,AB164)</f>
        <v>64703.215125902047</v>
      </c>
      <c r="AL164" s="38">
        <f>IF(OR(L164="Yes",Summary!$G$77="EP"),$AI164*N164,AC164)</f>
        <v>0</v>
      </c>
      <c r="AM164" s="38">
        <f>IF(OR(M164="Yes",Summary!$G$77="EP"),$AI164*O164,AD164)</f>
        <v>0</v>
      </c>
      <c r="AN164" s="38">
        <f>IF(OR(N164="Yes",Summary!$G$77="EP"),$AI164*P164,AE164)</f>
        <v>16884.664890049127</v>
      </c>
      <c r="AO164" s="38">
        <f>IF(OR(O164="Yes",Summary!$G$77="EP"),$AI164*Q164,AF164)</f>
        <v>16689.619928628348</v>
      </c>
      <c r="AP164" s="38">
        <f>IF(OR(P164="Yes",Summary!$G$77="EP"),$AI164*R164,AG164)</f>
        <v>17184.898168310498</v>
      </c>
      <c r="AQ164" s="156">
        <f>IF(OR(Q164="Yes",Summary!$G$77="EP"),$AI164*S164,AH164)</f>
        <v>14777.084718032616</v>
      </c>
      <c r="AR164" s="158">
        <f t="shared" si="71"/>
        <v>39352.39941971904</v>
      </c>
      <c r="AS164" s="155">
        <f t="shared" si="72"/>
        <v>0</v>
      </c>
      <c r="AT164" s="155">
        <f t="shared" si="73"/>
        <v>0</v>
      </c>
      <c r="AU164" s="155">
        <f t="shared" si="74"/>
        <v>2266.093798154493</v>
      </c>
      <c r="AV164" s="155">
        <f t="shared" si="75"/>
        <v>4330.8041437134052</v>
      </c>
      <c r="AW164" s="155">
        <f t="shared" si="76"/>
        <v>16011.271935442559</v>
      </c>
      <c r="AX164" s="159">
        <f t="shared" si="77"/>
        <v>6390.9197811749063</v>
      </c>
      <c r="AZ164" s="40">
        <f t="shared" si="78"/>
        <v>101387.4329407412</v>
      </c>
      <c r="BA164" s="173">
        <f t="shared" si="79"/>
        <v>111436.2015473432</v>
      </c>
      <c r="BB164" s="41">
        <f t="shared" si="80"/>
        <v>114108.42163248113</v>
      </c>
      <c r="BC164" s="173">
        <f t="shared" si="81"/>
        <v>135077.31912039305</v>
      </c>
      <c r="BD164" s="41">
        <f t="shared" si="82"/>
        <v>133516.95942902679</v>
      </c>
      <c r="BE164" s="173">
        <f t="shared" si="83"/>
        <v>137479.18534648392</v>
      </c>
      <c r="BF164" s="42">
        <f t="shared" si="84"/>
        <v>118216.67774426093</v>
      </c>
    </row>
    <row r="165" spans="2:58" x14ac:dyDescent="0.25">
      <c r="B165" s="24">
        <v>157</v>
      </c>
      <c r="C165" s="10">
        <f>Cash!B171</f>
        <v>20191025</v>
      </c>
      <c r="D165" s="24">
        <f>Cash!F171</f>
        <v>1.6440999999999999</v>
      </c>
      <c r="E165" s="27">
        <f>Balanced!F171</f>
        <v>2.8374999999999999</v>
      </c>
      <c r="F165" s="27">
        <f>Growth!F171</f>
        <v>3.5184000000000002</v>
      </c>
      <c r="G165" s="27">
        <f>'High Growth 1'!F171</f>
        <v>7.4466000000000001</v>
      </c>
      <c r="H165" s="27">
        <f>'High Growth 2'!F171</f>
        <v>3.8511000000000002</v>
      </c>
      <c r="I165" s="27">
        <f>'High Growth 3'!F171</f>
        <v>1.0719000000000001</v>
      </c>
      <c r="J165" s="43">
        <f>'High Growth 4'!F171</f>
        <v>2.2791000000000001</v>
      </c>
      <c r="K165" s="10" t="str">
        <f>Growth!P171</f>
        <v>Yes</v>
      </c>
      <c r="L165" s="152"/>
      <c r="M165" s="147">
        <f>Summary!$G$56</f>
        <v>0.5</v>
      </c>
      <c r="N165" s="146">
        <f>Summary!$G$57</f>
        <v>0</v>
      </c>
      <c r="O165" s="146">
        <f>Summary!$G$58</f>
        <v>0</v>
      </c>
      <c r="P165" s="146">
        <f>Summary!$G$59</f>
        <v>0.125</v>
      </c>
      <c r="Q165" s="146">
        <f>Summary!$G$60</f>
        <v>0.125</v>
      </c>
      <c r="R165" s="146">
        <f>Summary!$G$61</f>
        <v>0.125</v>
      </c>
      <c r="S165" s="146">
        <f>Summary!$G$62</f>
        <v>0.125</v>
      </c>
      <c r="T165" s="150">
        <f t="shared" si="85"/>
        <v>1</v>
      </c>
      <c r="U165" s="158">
        <f t="shared" si="63"/>
        <v>37985.204287989145</v>
      </c>
      <c r="V165" s="155">
        <f t="shared" si="64"/>
        <v>0</v>
      </c>
      <c r="W165" s="155">
        <f t="shared" si="65"/>
        <v>0</v>
      </c>
      <c r="X165" s="155">
        <f t="shared" si="66"/>
        <v>2266.093798154493</v>
      </c>
      <c r="Y165" s="155">
        <f t="shared" si="67"/>
        <v>4330.8041437134052</v>
      </c>
      <c r="Z165" s="155">
        <f t="shared" si="68"/>
        <v>16011.271935442561</v>
      </c>
      <c r="AA165" s="159">
        <f t="shared" si="69"/>
        <v>6390.9197811749063</v>
      </c>
      <c r="AB165" s="38">
        <f t="shared" si="86"/>
        <v>62451.474369882948</v>
      </c>
      <c r="AC165" s="35">
        <f t="shared" si="87"/>
        <v>0</v>
      </c>
      <c r="AD165" s="35">
        <f t="shared" si="88"/>
        <v>0</v>
      </c>
      <c r="AE165" s="35">
        <f t="shared" si="89"/>
        <v>16874.694077337248</v>
      </c>
      <c r="AF165" s="35">
        <f t="shared" si="90"/>
        <v>16678.359837854696</v>
      </c>
      <c r="AG165" s="35">
        <f t="shared" si="91"/>
        <v>17162.482387600881</v>
      </c>
      <c r="AH165" s="163">
        <f t="shared" si="92"/>
        <v>14565.545273275729</v>
      </c>
      <c r="AI165" s="144">
        <f t="shared" si="70"/>
        <v>127732.55594595149</v>
      </c>
      <c r="AJ165" s="144">
        <f t="shared" si="93"/>
        <v>127732.55594595149</v>
      </c>
      <c r="AK165" s="35">
        <f>IF(OR(K165="Yes",Summary!$G$77="EP"),$AI165*M165,AB165)</f>
        <v>63866.277972975746</v>
      </c>
      <c r="AL165" s="38">
        <f>IF(OR(L165="Yes",Summary!$G$77="EP"),$AI165*N165,AC165)</f>
        <v>0</v>
      </c>
      <c r="AM165" s="38">
        <f>IF(OR(M165="Yes",Summary!$G$77="EP"),$AI165*O165,AD165)</f>
        <v>0</v>
      </c>
      <c r="AN165" s="38">
        <f>IF(OR(N165="Yes",Summary!$G$77="EP"),$AI165*P165,AE165)</f>
        <v>16874.694077337248</v>
      </c>
      <c r="AO165" s="38">
        <f>IF(OR(O165="Yes",Summary!$G$77="EP"),$AI165*Q165,AF165)</f>
        <v>16678.359837854696</v>
      </c>
      <c r="AP165" s="38">
        <f>IF(OR(P165="Yes",Summary!$G$77="EP"),$AI165*R165,AG165)</f>
        <v>17162.482387600881</v>
      </c>
      <c r="AQ165" s="156">
        <f>IF(OR(Q165="Yes",Summary!$G$77="EP"),$AI165*S165,AH165)</f>
        <v>14565.545273275729</v>
      </c>
      <c r="AR165" s="158">
        <f t="shared" si="71"/>
        <v>38845.738077352806</v>
      </c>
      <c r="AS165" s="155">
        <f t="shared" si="72"/>
        <v>0</v>
      </c>
      <c r="AT165" s="155">
        <f t="shared" si="73"/>
        <v>0</v>
      </c>
      <c r="AU165" s="155">
        <f t="shared" si="74"/>
        <v>2266.093798154493</v>
      </c>
      <c r="AV165" s="155">
        <f t="shared" si="75"/>
        <v>4330.8041437134052</v>
      </c>
      <c r="AW165" s="155">
        <f t="shared" si="76"/>
        <v>16011.271935442561</v>
      </c>
      <c r="AX165" s="159">
        <f t="shared" si="77"/>
        <v>6390.9197811749063</v>
      </c>
      <c r="AZ165" s="40">
        <f t="shared" si="78"/>
        <v>101381.26657211568</v>
      </c>
      <c r="BA165" s="173">
        <f t="shared" si="79"/>
        <v>111436.2015473432</v>
      </c>
      <c r="BB165" s="41">
        <f t="shared" si="80"/>
        <v>114007.971225819</v>
      </c>
      <c r="BC165" s="173">
        <f t="shared" si="81"/>
        <v>134997.55261869801</v>
      </c>
      <c r="BD165" s="41">
        <f t="shared" si="82"/>
        <v>133426.87870283757</v>
      </c>
      <c r="BE165" s="173">
        <f t="shared" si="83"/>
        <v>137299.85910080699</v>
      </c>
      <c r="BF165" s="42">
        <f t="shared" si="84"/>
        <v>116524.36218620584</v>
      </c>
    </row>
    <row r="166" spans="2:58" x14ac:dyDescent="0.25">
      <c r="B166" s="24">
        <v>158</v>
      </c>
      <c r="C166" s="10">
        <f>Cash!B172</f>
        <v>20191024</v>
      </c>
      <c r="D166" s="24">
        <f>Cash!F172</f>
        <v>1.6440999999999999</v>
      </c>
      <c r="E166" s="27">
        <f>Balanced!F172</f>
        <v>2.8344999999999998</v>
      </c>
      <c r="F166" s="27">
        <f>Growth!F172</f>
        <v>3.4975999999999998</v>
      </c>
      <c r="G166" s="27">
        <f>'High Growth 1'!F172</f>
        <v>7.3586</v>
      </c>
      <c r="H166" s="27">
        <f>'High Growth 2'!F172</f>
        <v>3.8260000000000001</v>
      </c>
      <c r="I166" s="27">
        <f>'High Growth 3'!F172</f>
        <v>1.0811999999999999</v>
      </c>
      <c r="J166" s="43">
        <f>'High Growth 4'!F172</f>
        <v>2.2665999999999999</v>
      </c>
      <c r="K166" s="10" t="str">
        <f>Growth!P172</f>
        <v>Yes</v>
      </c>
      <c r="L166" s="152"/>
      <c r="M166" s="147">
        <f>Summary!$G$56</f>
        <v>0.5</v>
      </c>
      <c r="N166" s="146">
        <f>Summary!$G$57</f>
        <v>0</v>
      </c>
      <c r="O166" s="146">
        <f>Summary!$G$58</f>
        <v>0</v>
      </c>
      <c r="P166" s="146">
        <f>Summary!$G$59</f>
        <v>0.125</v>
      </c>
      <c r="Q166" s="146">
        <f>Summary!$G$60</f>
        <v>0.125</v>
      </c>
      <c r="R166" s="146">
        <f>Summary!$G$61</f>
        <v>0.125</v>
      </c>
      <c r="S166" s="146">
        <f>Summary!$G$62</f>
        <v>0.125</v>
      </c>
      <c r="T166" s="150">
        <f t="shared" si="85"/>
        <v>1</v>
      </c>
      <c r="U166" s="158">
        <f t="shared" si="63"/>
        <v>36409.566492431855</v>
      </c>
      <c r="V166" s="155">
        <f t="shared" si="64"/>
        <v>0</v>
      </c>
      <c r="W166" s="155">
        <f t="shared" si="65"/>
        <v>0</v>
      </c>
      <c r="X166" s="155">
        <f t="shared" si="66"/>
        <v>2266.093798154493</v>
      </c>
      <c r="Y166" s="155">
        <f t="shared" si="67"/>
        <v>4330.8041437134052</v>
      </c>
      <c r="Z166" s="155">
        <f t="shared" si="68"/>
        <v>16011.271935442561</v>
      </c>
      <c r="AA166" s="159">
        <f t="shared" si="69"/>
        <v>6390.9197811749063</v>
      </c>
      <c r="AB166" s="38">
        <f t="shared" si="86"/>
        <v>59860.96827020721</v>
      </c>
      <c r="AC166" s="35">
        <f t="shared" si="87"/>
        <v>0</v>
      </c>
      <c r="AD166" s="35">
        <f t="shared" si="88"/>
        <v>0</v>
      </c>
      <c r="AE166" s="35">
        <f t="shared" si="89"/>
        <v>16675.277823099652</v>
      </c>
      <c r="AF166" s="35">
        <f t="shared" si="90"/>
        <v>16569.656653847487</v>
      </c>
      <c r="AG166" s="35">
        <f t="shared" si="91"/>
        <v>17311.387216600495</v>
      </c>
      <c r="AH166" s="163">
        <f t="shared" si="92"/>
        <v>14485.658776011043</v>
      </c>
      <c r="AI166" s="144">
        <f t="shared" si="70"/>
        <v>124902.9487397659</v>
      </c>
      <c r="AJ166" s="144">
        <f t="shared" si="93"/>
        <v>124902.9487397659</v>
      </c>
      <c r="AK166" s="35">
        <f>IF(OR(K166="Yes",Summary!$G$77="EP"),$AI166*M166,AB166)</f>
        <v>62451.474369882948</v>
      </c>
      <c r="AL166" s="38">
        <f>IF(OR(L166="Yes",Summary!$G$77="EP"),$AI166*N166,AC166)</f>
        <v>0</v>
      </c>
      <c r="AM166" s="38">
        <f>IF(OR(M166="Yes",Summary!$G$77="EP"),$AI166*O166,AD166)</f>
        <v>0</v>
      </c>
      <c r="AN166" s="38">
        <f>IF(OR(N166="Yes",Summary!$G$77="EP"),$AI166*P166,AE166)</f>
        <v>16675.277823099652</v>
      </c>
      <c r="AO166" s="38">
        <f>IF(OR(O166="Yes",Summary!$G$77="EP"),$AI166*Q166,AF166)</f>
        <v>16569.656653847487</v>
      </c>
      <c r="AP166" s="38">
        <f>IF(OR(P166="Yes",Summary!$G$77="EP"),$AI166*R166,AG166)</f>
        <v>17311.387216600495</v>
      </c>
      <c r="AQ166" s="156">
        <f>IF(OR(Q166="Yes",Summary!$G$77="EP"),$AI166*S166,AH166)</f>
        <v>14485.658776011043</v>
      </c>
      <c r="AR166" s="158">
        <f t="shared" si="71"/>
        <v>37985.204287989145</v>
      </c>
      <c r="AS166" s="155">
        <f t="shared" si="72"/>
        <v>0</v>
      </c>
      <c r="AT166" s="155">
        <f t="shared" si="73"/>
        <v>0</v>
      </c>
      <c r="AU166" s="155">
        <f t="shared" si="74"/>
        <v>2266.093798154493</v>
      </c>
      <c r="AV166" s="155">
        <f t="shared" si="75"/>
        <v>4330.8041437134052</v>
      </c>
      <c r="AW166" s="155">
        <f t="shared" si="76"/>
        <v>16011.271935442561</v>
      </c>
      <c r="AX166" s="159">
        <f t="shared" si="77"/>
        <v>6390.9197811749063</v>
      </c>
      <c r="AZ166" s="40">
        <f t="shared" si="78"/>
        <v>101381.26657211568</v>
      </c>
      <c r="BA166" s="173">
        <f t="shared" si="79"/>
        <v>111318.38353689667</v>
      </c>
      <c r="BB166" s="41">
        <f t="shared" si="80"/>
        <v>113333.98140047307</v>
      </c>
      <c r="BC166" s="173">
        <f t="shared" si="81"/>
        <v>133402.22258479724</v>
      </c>
      <c r="BD166" s="41">
        <f t="shared" si="82"/>
        <v>132557.2532307799</v>
      </c>
      <c r="BE166" s="173">
        <f t="shared" si="83"/>
        <v>138491.0977328039</v>
      </c>
      <c r="BF166" s="42">
        <f t="shared" si="84"/>
        <v>115885.27020808835</v>
      </c>
    </row>
    <row r="167" spans="2:58" x14ac:dyDescent="0.25">
      <c r="B167" s="24">
        <v>159</v>
      </c>
      <c r="C167" s="10">
        <f>Cash!B173</f>
        <v>20191023</v>
      </c>
      <c r="D167" s="24">
        <f>Cash!F173</f>
        <v>1.6439999999999999</v>
      </c>
      <c r="E167" s="27">
        <f>Balanced!F173</f>
        <v>2.8294999999999999</v>
      </c>
      <c r="F167" s="27">
        <f>Growth!F173</f>
        <v>3.4849000000000001</v>
      </c>
      <c r="G167" s="27">
        <f>'High Growth 1'!F173</f>
        <v>7.3190999999999997</v>
      </c>
      <c r="H167" s="27">
        <f>'High Growth 2'!F173</f>
        <v>3.8073999999999999</v>
      </c>
      <c r="I167" s="27">
        <f>'High Growth 3'!F173</f>
        <v>1.0774999999999999</v>
      </c>
      <c r="J167" s="43">
        <f>'High Growth 4'!F173</f>
        <v>2.2174999999999998</v>
      </c>
      <c r="K167" s="10" t="str">
        <f>Growth!P173</f>
        <v>No</v>
      </c>
      <c r="L167" s="152"/>
      <c r="M167" s="147">
        <f>Summary!$G$56</f>
        <v>0.5</v>
      </c>
      <c r="N167" s="146">
        <f>Summary!$G$57</f>
        <v>0</v>
      </c>
      <c r="O167" s="146">
        <f>Summary!$G$58</f>
        <v>0</v>
      </c>
      <c r="P167" s="146">
        <f>Summary!$G$59</f>
        <v>0.125</v>
      </c>
      <c r="Q167" s="146">
        <f>Summary!$G$60</f>
        <v>0.125</v>
      </c>
      <c r="R167" s="146">
        <f>Summary!$G$61</f>
        <v>0.125</v>
      </c>
      <c r="S167" s="146">
        <f>Summary!$G$62</f>
        <v>0.125</v>
      </c>
      <c r="T167" s="150">
        <f t="shared" si="85"/>
        <v>1</v>
      </c>
      <c r="U167" s="158">
        <f t="shared" si="63"/>
        <v>36409.566492431855</v>
      </c>
      <c r="V167" s="155">
        <f t="shared" si="64"/>
        <v>0</v>
      </c>
      <c r="W167" s="155">
        <f t="shared" si="65"/>
        <v>0</v>
      </c>
      <c r="X167" s="155">
        <f t="shared" si="66"/>
        <v>2266.093798154493</v>
      </c>
      <c r="Y167" s="155">
        <f t="shared" si="67"/>
        <v>4330.8041437134052</v>
      </c>
      <c r="Z167" s="155">
        <f t="shared" si="68"/>
        <v>16011.271935442559</v>
      </c>
      <c r="AA167" s="159">
        <f t="shared" si="69"/>
        <v>6390.9197811749063</v>
      </c>
      <c r="AB167" s="38">
        <f t="shared" si="86"/>
        <v>59857.327313557966</v>
      </c>
      <c r="AC167" s="35">
        <f t="shared" si="87"/>
        <v>0</v>
      </c>
      <c r="AD167" s="35">
        <f t="shared" si="88"/>
        <v>0</v>
      </c>
      <c r="AE167" s="35">
        <f t="shared" si="89"/>
        <v>16585.767118072548</v>
      </c>
      <c r="AF167" s="35">
        <f t="shared" si="90"/>
        <v>16489.103696774418</v>
      </c>
      <c r="AG167" s="35">
        <f t="shared" si="91"/>
        <v>17252.145510439357</v>
      </c>
      <c r="AH167" s="163">
        <f t="shared" si="92"/>
        <v>14171.864614755354</v>
      </c>
      <c r="AI167" s="144">
        <f t="shared" si="70"/>
        <v>124356.20825359963</v>
      </c>
      <c r="AJ167" s="144" t="e">
        <f t="shared" si="93"/>
        <v>#N/A</v>
      </c>
      <c r="AK167" s="35">
        <f>IF(OR(K167="Yes",Summary!$G$77="EP"),$AI167*M167,AB167)</f>
        <v>59857.327313557966</v>
      </c>
      <c r="AL167" s="38">
        <f>IF(OR(L167="Yes",Summary!$G$77="EP"),$AI167*N167,AC167)</f>
        <v>0</v>
      </c>
      <c r="AM167" s="38">
        <f>IF(OR(M167="Yes",Summary!$G$77="EP"),$AI167*O167,AD167)</f>
        <v>0</v>
      </c>
      <c r="AN167" s="38">
        <f>IF(OR(N167="Yes",Summary!$G$77="EP"),$AI167*P167,AE167)</f>
        <v>16585.767118072548</v>
      </c>
      <c r="AO167" s="38">
        <f>IF(OR(O167="Yes",Summary!$G$77="EP"),$AI167*Q167,AF167)</f>
        <v>16489.103696774418</v>
      </c>
      <c r="AP167" s="38">
        <f>IF(OR(P167="Yes",Summary!$G$77="EP"),$AI167*R167,AG167)</f>
        <v>17252.145510439357</v>
      </c>
      <c r="AQ167" s="156">
        <f>IF(OR(Q167="Yes",Summary!$G$77="EP"),$AI167*S167,AH167)</f>
        <v>14171.864614755354</v>
      </c>
      <c r="AR167" s="158">
        <f t="shared" si="71"/>
        <v>36409.566492431855</v>
      </c>
      <c r="AS167" s="155">
        <f t="shared" si="72"/>
        <v>0</v>
      </c>
      <c r="AT167" s="155">
        <f t="shared" si="73"/>
        <v>0</v>
      </c>
      <c r="AU167" s="155">
        <f t="shared" si="74"/>
        <v>2266.093798154493</v>
      </c>
      <c r="AV167" s="155">
        <f t="shared" si="75"/>
        <v>4330.8041437134052</v>
      </c>
      <c r="AW167" s="155">
        <f t="shared" si="76"/>
        <v>16011.271935442561</v>
      </c>
      <c r="AX167" s="159">
        <f t="shared" si="77"/>
        <v>6390.9197811749063</v>
      </c>
      <c r="AZ167" s="40">
        <f t="shared" si="78"/>
        <v>101375.10020349016</v>
      </c>
      <c r="BA167" s="173">
        <f t="shared" si="79"/>
        <v>111122.02018615245</v>
      </c>
      <c r="BB167" s="41">
        <f t="shared" si="80"/>
        <v>112922.45876672823</v>
      </c>
      <c r="BC167" s="173">
        <f t="shared" si="81"/>
        <v>132686.13694458042</v>
      </c>
      <c r="BD167" s="41">
        <f t="shared" si="82"/>
        <v>131912.82957419535</v>
      </c>
      <c r="BE167" s="173">
        <f t="shared" si="83"/>
        <v>138017.16408351477</v>
      </c>
      <c r="BF167" s="42">
        <f t="shared" si="84"/>
        <v>113374.91691804283</v>
      </c>
    </row>
    <row r="168" spans="2:58" x14ac:dyDescent="0.25">
      <c r="B168" s="24">
        <v>160</v>
      </c>
      <c r="C168" s="10">
        <f>Cash!B174</f>
        <v>20191022</v>
      </c>
      <c r="D168" s="24">
        <f>Cash!F174</f>
        <v>1.6439999999999999</v>
      </c>
      <c r="E168" s="27">
        <f>Balanced!F174</f>
        <v>2.8264999999999998</v>
      </c>
      <c r="F168" s="27">
        <f>Growth!F174</f>
        <v>3.4855</v>
      </c>
      <c r="G168" s="27">
        <f>'High Growth 1'!F174</f>
        <v>7.3341000000000003</v>
      </c>
      <c r="H168" s="27">
        <f>'High Growth 2'!F174</f>
        <v>3.8170000000000002</v>
      </c>
      <c r="I168" s="27">
        <f>'High Growth 3'!F174</f>
        <v>1.0752999999999999</v>
      </c>
      <c r="J168" s="43">
        <f>'High Growth 4'!F174</f>
        <v>2.2153</v>
      </c>
      <c r="K168" s="10" t="str">
        <f>Growth!P174</f>
        <v>No</v>
      </c>
      <c r="L168" s="152"/>
      <c r="M168" s="147">
        <f>Summary!$G$56</f>
        <v>0.5</v>
      </c>
      <c r="N168" s="146">
        <f>Summary!$G$57</f>
        <v>0</v>
      </c>
      <c r="O168" s="146">
        <f>Summary!$G$58</f>
        <v>0</v>
      </c>
      <c r="P168" s="146">
        <f>Summary!$G$59</f>
        <v>0.125</v>
      </c>
      <c r="Q168" s="146">
        <f>Summary!$G$60</f>
        <v>0.125</v>
      </c>
      <c r="R168" s="146">
        <f>Summary!$G$61</f>
        <v>0.125</v>
      </c>
      <c r="S168" s="146">
        <f>Summary!$G$62</f>
        <v>0.125</v>
      </c>
      <c r="T168" s="150">
        <f t="shared" si="85"/>
        <v>1</v>
      </c>
      <c r="U168" s="158">
        <f t="shared" si="63"/>
        <v>36409.566492431855</v>
      </c>
      <c r="V168" s="155">
        <f t="shared" si="64"/>
        <v>0</v>
      </c>
      <c r="W168" s="155">
        <f t="shared" si="65"/>
        <v>0</v>
      </c>
      <c r="X168" s="155">
        <f t="shared" si="66"/>
        <v>2266.093798154493</v>
      </c>
      <c r="Y168" s="155">
        <f t="shared" si="67"/>
        <v>4330.8041437134052</v>
      </c>
      <c r="Z168" s="155">
        <f t="shared" si="68"/>
        <v>16011.271935442557</v>
      </c>
      <c r="AA168" s="159">
        <f t="shared" si="69"/>
        <v>6390.9197811749063</v>
      </c>
      <c r="AB168" s="38">
        <f t="shared" si="86"/>
        <v>59857.327313557966</v>
      </c>
      <c r="AC168" s="35">
        <f t="shared" si="87"/>
        <v>0</v>
      </c>
      <c r="AD168" s="35">
        <f t="shared" si="88"/>
        <v>0</v>
      </c>
      <c r="AE168" s="35">
        <f t="shared" si="89"/>
        <v>16619.758525044868</v>
      </c>
      <c r="AF168" s="35">
        <f t="shared" si="90"/>
        <v>16530.679416554067</v>
      </c>
      <c r="AG168" s="35">
        <f t="shared" si="91"/>
        <v>17216.920712181382</v>
      </c>
      <c r="AH168" s="163">
        <f t="shared" si="92"/>
        <v>14157.804591236771</v>
      </c>
      <c r="AI168" s="144">
        <f t="shared" si="70"/>
        <v>124382.49055857504</v>
      </c>
      <c r="AJ168" s="144" t="e">
        <f t="shared" si="93"/>
        <v>#N/A</v>
      </c>
      <c r="AK168" s="35">
        <f>IF(OR(K168="Yes",Summary!$G$77="EP"),$AI168*M168,AB168)</f>
        <v>59857.327313557966</v>
      </c>
      <c r="AL168" s="38">
        <f>IF(OR(L168="Yes",Summary!$G$77="EP"),$AI168*N168,AC168)</f>
        <v>0</v>
      </c>
      <c r="AM168" s="38">
        <f>IF(OR(M168="Yes",Summary!$G$77="EP"),$AI168*O168,AD168)</f>
        <v>0</v>
      </c>
      <c r="AN168" s="38">
        <f>IF(OR(N168="Yes",Summary!$G$77="EP"),$AI168*P168,AE168)</f>
        <v>16619.758525044868</v>
      </c>
      <c r="AO168" s="38">
        <f>IF(OR(O168="Yes",Summary!$G$77="EP"),$AI168*Q168,AF168)</f>
        <v>16530.679416554067</v>
      </c>
      <c r="AP168" s="38">
        <f>IF(OR(P168="Yes",Summary!$G$77="EP"),$AI168*R168,AG168)</f>
        <v>17216.920712181382</v>
      </c>
      <c r="AQ168" s="156">
        <f>IF(OR(Q168="Yes",Summary!$G$77="EP"),$AI168*S168,AH168)</f>
        <v>14157.804591236771</v>
      </c>
      <c r="AR168" s="158">
        <f t="shared" si="71"/>
        <v>36409.566492431855</v>
      </c>
      <c r="AS168" s="155">
        <f t="shared" si="72"/>
        <v>0</v>
      </c>
      <c r="AT168" s="155">
        <f t="shared" si="73"/>
        <v>0</v>
      </c>
      <c r="AU168" s="155">
        <f t="shared" si="74"/>
        <v>2266.093798154493</v>
      </c>
      <c r="AV168" s="155">
        <f t="shared" si="75"/>
        <v>4330.8041437134052</v>
      </c>
      <c r="AW168" s="155">
        <f t="shared" si="76"/>
        <v>16011.271935442559</v>
      </c>
      <c r="AX168" s="159">
        <f t="shared" si="77"/>
        <v>6390.9197811749063</v>
      </c>
      <c r="AZ168" s="40">
        <f t="shared" si="78"/>
        <v>101375.10020349016</v>
      </c>
      <c r="BA168" s="173">
        <f t="shared" si="79"/>
        <v>111004.20217570591</v>
      </c>
      <c r="BB168" s="41">
        <f t="shared" si="80"/>
        <v>112941.9007809209</v>
      </c>
      <c r="BC168" s="173">
        <f t="shared" si="81"/>
        <v>132958.06820035898</v>
      </c>
      <c r="BD168" s="41">
        <f t="shared" si="82"/>
        <v>132245.43533243253</v>
      </c>
      <c r="BE168" s="173">
        <f t="shared" si="83"/>
        <v>137735.36569745099</v>
      </c>
      <c r="BF168" s="42">
        <f t="shared" si="84"/>
        <v>113262.43672989417</v>
      </c>
    </row>
    <row r="169" spans="2:58" x14ac:dyDescent="0.25">
      <c r="B169" s="24">
        <v>161</v>
      </c>
      <c r="C169" s="10">
        <f>Cash!B175</f>
        <v>20191021</v>
      </c>
      <c r="D169" s="24">
        <f>Cash!F175</f>
        <v>1.6439999999999999</v>
      </c>
      <c r="E169" s="27">
        <f>Balanced!F175</f>
        <v>2.8191000000000002</v>
      </c>
      <c r="F169" s="27">
        <f>Growth!F175</f>
        <v>3.4529999999999998</v>
      </c>
      <c r="G169" s="27">
        <f>'High Growth 1'!F175</f>
        <v>7.2702</v>
      </c>
      <c r="H169" s="27">
        <f>'High Growth 2'!F175</f>
        <v>3.7970999999999999</v>
      </c>
      <c r="I169" s="27">
        <f>'High Growth 3'!F175</f>
        <v>1.0788</v>
      </c>
      <c r="J169" s="43">
        <f>'High Growth 4'!F175</f>
        <v>2.2454000000000001</v>
      </c>
      <c r="K169" s="10" t="str">
        <f>Growth!P175</f>
        <v>No</v>
      </c>
      <c r="L169" s="152"/>
      <c r="M169" s="147">
        <f>Summary!$G$56</f>
        <v>0.5</v>
      </c>
      <c r="N169" s="146">
        <f>Summary!$G$57</f>
        <v>0</v>
      </c>
      <c r="O169" s="146">
        <f>Summary!$G$58</f>
        <v>0</v>
      </c>
      <c r="P169" s="146">
        <f>Summary!$G$59</f>
        <v>0.125</v>
      </c>
      <c r="Q169" s="146">
        <f>Summary!$G$60</f>
        <v>0.125</v>
      </c>
      <c r="R169" s="146">
        <f>Summary!$G$61</f>
        <v>0.125</v>
      </c>
      <c r="S169" s="146">
        <f>Summary!$G$62</f>
        <v>0.125</v>
      </c>
      <c r="T169" s="150">
        <f t="shared" si="85"/>
        <v>1</v>
      </c>
      <c r="U169" s="158">
        <f t="shared" si="63"/>
        <v>36409.566492431855</v>
      </c>
      <c r="V169" s="155">
        <f t="shared" si="64"/>
        <v>0</v>
      </c>
      <c r="W169" s="155">
        <f t="shared" si="65"/>
        <v>0</v>
      </c>
      <c r="X169" s="155">
        <f t="shared" si="66"/>
        <v>2266.093798154493</v>
      </c>
      <c r="Y169" s="155">
        <f t="shared" si="67"/>
        <v>4330.8041437134052</v>
      </c>
      <c r="Z169" s="155">
        <f t="shared" si="68"/>
        <v>16011.271935442557</v>
      </c>
      <c r="AA169" s="159">
        <f t="shared" si="69"/>
        <v>6390.9197811749063</v>
      </c>
      <c r="AB169" s="38">
        <f t="shared" si="86"/>
        <v>59857.327313557966</v>
      </c>
      <c r="AC169" s="35">
        <f t="shared" si="87"/>
        <v>0</v>
      </c>
      <c r="AD169" s="35">
        <f t="shared" si="88"/>
        <v>0</v>
      </c>
      <c r="AE169" s="35">
        <f t="shared" si="89"/>
        <v>16474.955131342795</v>
      </c>
      <c r="AF169" s="35">
        <f t="shared" si="90"/>
        <v>16444.49641409417</v>
      </c>
      <c r="AG169" s="35">
        <f t="shared" si="91"/>
        <v>17272.960163955431</v>
      </c>
      <c r="AH169" s="163">
        <f t="shared" si="92"/>
        <v>14350.171276650135</v>
      </c>
      <c r="AI169" s="144">
        <f t="shared" si="70"/>
        <v>124399.91029960049</v>
      </c>
      <c r="AJ169" s="144" t="e">
        <f t="shared" si="93"/>
        <v>#N/A</v>
      </c>
      <c r="AK169" s="35">
        <f>IF(OR(K169="Yes",Summary!$G$77="EP"),$AI169*M169,AB169)</f>
        <v>59857.327313557966</v>
      </c>
      <c r="AL169" s="38">
        <f>IF(OR(L169="Yes",Summary!$G$77="EP"),$AI169*N169,AC169)</f>
        <v>0</v>
      </c>
      <c r="AM169" s="38">
        <f>IF(OR(M169="Yes",Summary!$G$77="EP"),$AI169*O169,AD169)</f>
        <v>0</v>
      </c>
      <c r="AN169" s="38">
        <f>IF(OR(N169="Yes",Summary!$G$77="EP"),$AI169*P169,AE169)</f>
        <v>16474.955131342795</v>
      </c>
      <c r="AO169" s="38">
        <f>IF(OR(O169="Yes",Summary!$G$77="EP"),$AI169*Q169,AF169)</f>
        <v>16444.49641409417</v>
      </c>
      <c r="AP169" s="38">
        <f>IF(OR(P169="Yes",Summary!$G$77="EP"),$AI169*R169,AG169)</f>
        <v>17272.960163955431</v>
      </c>
      <c r="AQ169" s="156">
        <f>IF(OR(Q169="Yes",Summary!$G$77="EP"),$AI169*S169,AH169)</f>
        <v>14350.171276650135</v>
      </c>
      <c r="AR169" s="158">
        <f t="shared" si="71"/>
        <v>36409.566492431855</v>
      </c>
      <c r="AS169" s="155">
        <f t="shared" si="72"/>
        <v>0</v>
      </c>
      <c r="AT169" s="155">
        <f t="shared" si="73"/>
        <v>0</v>
      </c>
      <c r="AU169" s="155">
        <f t="shared" si="74"/>
        <v>2266.093798154493</v>
      </c>
      <c r="AV169" s="155">
        <f t="shared" si="75"/>
        <v>4330.8041437134052</v>
      </c>
      <c r="AW169" s="155">
        <f t="shared" si="76"/>
        <v>16011.271935442557</v>
      </c>
      <c r="AX169" s="159">
        <f t="shared" si="77"/>
        <v>6390.9197811749063</v>
      </c>
      <c r="AZ169" s="40">
        <f t="shared" si="78"/>
        <v>101375.10020349016</v>
      </c>
      <c r="BA169" s="173">
        <f t="shared" si="79"/>
        <v>110713.58441660448</v>
      </c>
      <c r="BB169" s="41">
        <f t="shared" si="80"/>
        <v>111888.79167881791</v>
      </c>
      <c r="BC169" s="173">
        <f t="shared" si="81"/>
        <v>131799.64105074239</v>
      </c>
      <c r="BD169" s="41">
        <f t="shared" si="82"/>
        <v>131555.97131275336</v>
      </c>
      <c r="BE169" s="173">
        <f t="shared" si="83"/>
        <v>138183.68131164339</v>
      </c>
      <c r="BF169" s="42">
        <f t="shared" si="84"/>
        <v>114801.37021320108</v>
      </c>
    </row>
    <row r="170" spans="2:58" x14ac:dyDescent="0.25">
      <c r="B170" s="24">
        <v>162</v>
      </c>
      <c r="C170" s="10">
        <f>Cash!B176</f>
        <v>20191018</v>
      </c>
      <c r="D170" s="24">
        <f>Cash!F176</f>
        <v>1.6438999999999999</v>
      </c>
      <c r="E170" s="27">
        <f>Balanced!F176</f>
        <v>2.8130000000000002</v>
      </c>
      <c r="F170" s="27">
        <f>Growth!F176</f>
        <v>3.4579</v>
      </c>
      <c r="G170" s="27">
        <f>'High Growth 1'!F176</f>
        <v>7.3075999999999999</v>
      </c>
      <c r="H170" s="27">
        <f>'High Growth 2'!F176</f>
        <v>3.7662</v>
      </c>
      <c r="I170" s="27">
        <f>'High Growth 3'!F176</f>
        <v>1.0686</v>
      </c>
      <c r="J170" s="43">
        <f>'High Growth 4'!F176</f>
        <v>2.2328000000000001</v>
      </c>
      <c r="K170" s="10" t="str">
        <f>Growth!P176</f>
        <v>No</v>
      </c>
      <c r="L170" s="152"/>
      <c r="M170" s="147">
        <f>Summary!$G$56</f>
        <v>0.5</v>
      </c>
      <c r="N170" s="146">
        <f>Summary!$G$57</f>
        <v>0</v>
      </c>
      <c r="O170" s="146">
        <f>Summary!$G$58</f>
        <v>0</v>
      </c>
      <c r="P170" s="146">
        <f>Summary!$G$59</f>
        <v>0.125</v>
      </c>
      <c r="Q170" s="146">
        <f>Summary!$G$60</f>
        <v>0.125</v>
      </c>
      <c r="R170" s="146">
        <f>Summary!$G$61</f>
        <v>0.125</v>
      </c>
      <c r="S170" s="146">
        <f>Summary!$G$62</f>
        <v>0.125</v>
      </c>
      <c r="T170" s="150">
        <f t="shared" si="85"/>
        <v>1</v>
      </c>
      <c r="U170" s="158">
        <f t="shared" si="63"/>
        <v>36409.566492431855</v>
      </c>
      <c r="V170" s="155">
        <f t="shared" si="64"/>
        <v>0</v>
      </c>
      <c r="W170" s="155">
        <f t="shared" si="65"/>
        <v>0</v>
      </c>
      <c r="X170" s="155">
        <f t="shared" si="66"/>
        <v>2266.093798154493</v>
      </c>
      <c r="Y170" s="155">
        <f t="shared" si="67"/>
        <v>4330.8041437134052</v>
      </c>
      <c r="Z170" s="155">
        <f t="shared" si="68"/>
        <v>16011.271935442555</v>
      </c>
      <c r="AA170" s="159">
        <f t="shared" si="69"/>
        <v>6390.9197811749063</v>
      </c>
      <c r="AB170" s="38">
        <f t="shared" si="86"/>
        <v>59853.686356908722</v>
      </c>
      <c r="AC170" s="35">
        <f t="shared" si="87"/>
        <v>0</v>
      </c>
      <c r="AD170" s="35">
        <f t="shared" si="88"/>
        <v>0</v>
      </c>
      <c r="AE170" s="35">
        <f t="shared" si="89"/>
        <v>16559.707039393772</v>
      </c>
      <c r="AF170" s="35">
        <f t="shared" si="90"/>
        <v>16310.674566053427</v>
      </c>
      <c r="AG170" s="35">
        <f t="shared" si="91"/>
        <v>17109.645190213916</v>
      </c>
      <c r="AH170" s="163">
        <f t="shared" si="92"/>
        <v>14269.645687407332</v>
      </c>
      <c r="AI170" s="144">
        <f t="shared" si="70"/>
        <v>124103.35883997717</v>
      </c>
      <c r="AJ170" s="144" t="e">
        <f t="shared" si="93"/>
        <v>#N/A</v>
      </c>
      <c r="AK170" s="35">
        <f>IF(OR(K170="Yes",Summary!$G$77="EP"),$AI170*M170,AB170)</f>
        <v>59853.686356908722</v>
      </c>
      <c r="AL170" s="38">
        <f>IF(OR(L170="Yes",Summary!$G$77="EP"),$AI170*N170,AC170)</f>
        <v>0</v>
      </c>
      <c r="AM170" s="38">
        <f>IF(OR(M170="Yes",Summary!$G$77="EP"),$AI170*O170,AD170)</f>
        <v>0</v>
      </c>
      <c r="AN170" s="38">
        <f>IF(OR(N170="Yes",Summary!$G$77="EP"),$AI170*P170,AE170)</f>
        <v>16559.707039393772</v>
      </c>
      <c r="AO170" s="38">
        <f>IF(OR(O170="Yes",Summary!$G$77="EP"),$AI170*Q170,AF170)</f>
        <v>16310.674566053427</v>
      </c>
      <c r="AP170" s="38">
        <f>IF(OR(P170="Yes",Summary!$G$77="EP"),$AI170*R170,AG170)</f>
        <v>17109.645190213916</v>
      </c>
      <c r="AQ170" s="156">
        <f>IF(OR(Q170="Yes",Summary!$G$77="EP"),$AI170*S170,AH170)</f>
        <v>14269.645687407332</v>
      </c>
      <c r="AR170" s="158">
        <f t="shared" si="71"/>
        <v>36409.566492431855</v>
      </c>
      <c r="AS170" s="155">
        <f t="shared" si="72"/>
        <v>0</v>
      </c>
      <c r="AT170" s="155">
        <f t="shared" si="73"/>
        <v>0</v>
      </c>
      <c r="AU170" s="155">
        <f t="shared" si="74"/>
        <v>2266.093798154493</v>
      </c>
      <c r="AV170" s="155">
        <f t="shared" si="75"/>
        <v>4330.8041437134052</v>
      </c>
      <c r="AW170" s="155">
        <f t="shared" si="76"/>
        <v>16011.271935442557</v>
      </c>
      <c r="AX170" s="159">
        <f t="shared" si="77"/>
        <v>6390.9197811749063</v>
      </c>
      <c r="AZ170" s="40">
        <f t="shared" si="78"/>
        <v>101368.93383486464</v>
      </c>
      <c r="BA170" s="173">
        <f t="shared" si="79"/>
        <v>110474.02112869655</v>
      </c>
      <c r="BB170" s="41">
        <f t="shared" si="80"/>
        <v>112047.56812805806</v>
      </c>
      <c r="BC170" s="173">
        <f t="shared" si="81"/>
        <v>132477.65631515021</v>
      </c>
      <c r="BD170" s="41">
        <f t="shared" si="82"/>
        <v>130485.39652842742</v>
      </c>
      <c r="BE170" s="173">
        <f t="shared" si="83"/>
        <v>136877.1615217113</v>
      </c>
      <c r="BF170" s="42">
        <f t="shared" si="84"/>
        <v>114157.16549925866</v>
      </c>
    </row>
    <row r="171" spans="2:58" x14ac:dyDescent="0.25">
      <c r="B171" s="24">
        <v>163</v>
      </c>
      <c r="C171" s="10">
        <f>Cash!B177</f>
        <v>20191017</v>
      </c>
      <c r="D171" s="24">
        <f>Cash!F177</f>
        <v>1.6438999999999999</v>
      </c>
      <c r="E171" s="27">
        <f>Balanced!F177</f>
        <v>2.8188</v>
      </c>
      <c r="F171" s="27">
        <f>Growth!F177</f>
        <v>3.4729000000000001</v>
      </c>
      <c r="G171" s="27">
        <f>'High Growth 1'!F177</f>
        <v>7.3631000000000002</v>
      </c>
      <c r="H171" s="27">
        <f>'High Growth 2'!F177</f>
        <v>3.8043999999999998</v>
      </c>
      <c r="I171" s="27">
        <f>'High Growth 3'!F177</f>
        <v>1.0625</v>
      </c>
      <c r="J171" s="43">
        <f>'High Growth 4'!F177</f>
        <v>2.2683</v>
      </c>
      <c r="K171" s="10" t="str">
        <f>Growth!P177</f>
        <v>No</v>
      </c>
      <c r="L171" s="152"/>
      <c r="M171" s="147">
        <f>Summary!$G$56</f>
        <v>0.5</v>
      </c>
      <c r="N171" s="146">
        <f>Summary!$G$57</f>
        <v>0</v>
      </c>
      <c r="O171" s="146">
        <f>Summary!$G$58</f>
        <v>0</v>
      </c>
      <c r="P171" s="146">
        <f>Summary!$G$59</f>
        <v>0.125</v>
      </c>
      <c r="Q171" s="146">
        <f>Summary!$G$60</f>
        <v>0.125</v>
      </c>
      <c r="R171" s="146">
        <f>Summary!$G$61</f>
        <v>0.125</v>
      </c>
      <c r="S171" s="146">
        <f>Summary!$G$62</f>
        <v>0.125</v>
      </c>
      <c r="T171" s="150">
        <f t="shared" si="85"/>
        <v>1</v>
      </c>
      <c r="U171" s="158">
        <f t="shared" si="63"/>
        <v>36409.566492431855</v>
      </c>
      <c r="V171" s="155">
        <f t="shared" si="64"/>
        <v>0</v>
      </c>
      <c r="W171" s="155">
        <f t="shared" si="65"/>
        <v>0</v>
      </c>
      <c r="X171" s="155">
        <f t="shared" si="66"/>
        <v>2266.093798154493</v>
      </c>
      <c r="Y171" s="155">
        <f t="shared" si="67"/>
        <v>4330.8041437134052</v>
      </c>
      <c r="Z171" s="155">
        <f t="shared" si="68"/>
        <v>16011.271935442554</v>
      </c>
      <c r="AA171" s="159">
        <f t="shared" si="69"/>
        <v>6390.9197811749063</v>
      </c>
      <c r="AB171" s="38">
        <f t="shared" si="86"/>
        <v>59853.686356908722</v>
      </c>
      <c r="AC171" s="35">
        <f t="shared" si="87"/>
        <v>0</v>
      </c>
      <c r="AD171" s="35">
        <f t="shared" si="88"/>
        <v>0</v>
      </c>
      <c r="AE171" s="35">
        <f t="shared" si="89"/>
        <v>16685.475245191348</v>
      </c>
      <c r="AF171" s="35">
        <f t="shared" si="90"/>
        <v>16476.111284343278</v>
      </c>
      <c r="AG171" s="35">
        <f t="shared" si="91"/>
        <v>17011.976431407715</v>
      </c>
      <c r="AH171" s="163">
        <f t="shared" si="92"/>
        <v>14496.523339639039</v>
      </c>
      <c r="AI171" s="144">
        <f t="shared" si="70"/>
        <v>124523.7726574901</v>
      </c>
      <c r="AJ171" s="144" t="e">
        <f t="shared" si="93"/>
        <v>#N/A</v>
      </c>
      <c r="AK171" s="35">
        <f>IF(OR(K171="Yes",Summary!$G$77="EP"),$AI171*M171,AB171)</f>
        <v>59853.686356908722</v>
      </c>
      <c r="AL171" s="38">
        <f>IF(OR(L171="Yes",Summary!$G$77="EP"),$AI171*N171,AC171)</f>
        <v>0</v>
      </c>
      <c r="AM171" s="38">
        <f>IF(OR(M171="Yes",Summary!$G$77="EP"),$AI171*O171,AD171)</f>
        <v>0</v>
      </c>
      <c r="AN171" s="38">
        <f>IF(OR(N171="Yes",Summary!$G$77="EP"),$AI171*P171,AE171)</f>
        <v>16685.475245191348</v>
      </c>
      <c r="AO171" s="38">
        <f>IF(OR(O171="Yes",Summary!$G$77="EP"),$AI171*Q171,AF171)</f>
        <v>16476.111284343278</v>
      </c>
      <c r="AP171" s="38">
        <f>IF(OR(P171="Yes",Summary!$G$77="EP"),$AI171*R171,AG171)</f>
        <v>17011.976431407715</v>
      </c>
      <c r="AQ171" s="156">
        <f>IF(OR(Q171="Yes",Summary!$G$77="EP"),$AI171*S171,AH171)</f>
        <v>14496.523339639039</v>
      </c>
      <c r="AR171" s="158">
        <f t="shared" si="71"/>
        <v>36409.566492431855</v>
      </c>
      <c r="AS171" s="155">
        <f t="shared" si="72"/>
        <v>0</v>
      </c>
      <c r="AT171" s="155">
        <f t="shared" si="73"/>
        <v>0</v>
      </c>
      <c r="AU171" s="155">
        <f t="shared" si="74"/>
        <v>2266.093798154493</v>
      </c>
      <c r="AV171" s="155">
        <f t="shared" si="75"/>
        <v>4330.8041437134052</v>
      </c>
      <c r="AW171" s="155">
        <f t="shared" si="76"/>
        <v>16011.271935442555</v>
      </c>
      <c r="AX171" s="159">
        <f t="shared" si="77"/>
        <v>6390.9197811749063</v>
      </c>
      <c r="AZ171" s="40">
        <f t="shared" si="78"/>
        <v>101368.93383486464</v>
      </c>
      <c r="BA171" s="173">
        <f t="shared" si="79"/>
        <v>110701.80261555983</v>
      </c>
      <c r="BB171" s="41">
        <f t="shared" si="80"/>
        <v>112533.61848287482</v>
      </c>
      <c r="BC171" s="173">
        <f t="shared" si="81"/>
        <v>133483.80196153081</v>
      </c>
      <c r="BD171" s="41">
        <f t="shared" si="82"/>
        <v>131808.89027474623</v>
      </c>
      <c r="BE171" s="173">
        <f t="shared" si="83"/>
        <v>136095.81145126169</v>
      </c>
      <c r="BF171" s="42">
        <f t="shared" si="84"/>
        <v>115972.18671711232</v>
      </c>
    </row>
    <row r="172" spans="2:58" x14ac:dyDescent="0.25">
      <c r="B172" s="24">
        <v>164</v>
      </c>
      <c r="C172" s="10">
        <f>Cash!B178</f>
        <v>20191016</v>
      </c>
      <c r="D172" s="24">
        <f>Cash!F178</f>
        <v>1.6438999999999999</v>
      </c>
      <c r="E172" s="27">
        <f>Balanced!F178</f>
        <v>2.8262</v>
      </c>
      <c r="F172" s="27">
        <f>Growth!F178</f>
        <v>3.4933999999999998</v>
      </c>
      <c r="G172" s="27">
        <f>'High Growth 1'!F178</f>
        <v>7.4771999999999998</v>
      </c>
      <c r="H172" s="27">
        <f>'High Growth 2'!F178</f>
        <v>3.8571</v>
      </c>
      <c r="I172" s="27">
        <f>'High Growth 3'!F178</f>
        <v>1.0571999999999999</v>
      </c>
      <c r="J172" s="43">
        <f>'High Growth 4'!F178</f>
        <v>2.2841999999999998</v>
      </c>
      <c r="K172" s="10" t="str">
        <f>Growth!P178</f>
        <v>No</v>
      </c>
      <c r="L172" s="152"/>
      <c r="M172" s="147">
        <f>Summary!$G$56</f>
        <v>0.5</v>
      </c>
      <c r="N172" s="146">
        <f>Summary!$G$57</f>
        <v>0</v>
      </c>
      <c r="O172" s="146">
        <f>Summary!$G$58</f>
        <v>0</v>
      </c>
      <c r="P172" s="146">
        <f>Summary!$G$59</f>
        <v>0.125</v>
      </c>
      <c r="Q172" s="146">
        <f>Summary!$G$60</f>
        <v>0.125</v>
      </c>
      <c r="R172" s="146">
        <f>Summary!$G$61</f>
        <v>0.125</v>
      </c>
      <c r="S172" s="146">
        <f>Summary!$G$62</f>
        <v>0.125</v>
      </c>
      <c r="T172" s="150">
        <f t="shared" si="85"/>
        <v>1</v>
      </c>
      <c r="U172" s="158">
        <f t="shared" si="63"/>
        <v>36409.566492431855</v>
      </c>
      <c r="V172" s="155">
        <f t="shared" si="64"/>
        <v>0</v>
      </c>
      <c r="W172" s="155">
        <f t="shared" si="65"/>
        <v>0</v>
      </c>
      <c r="X172" s="155">
        <f t="shared" si="66"/>
        <v>2266.093798154493</v>
      </c>
      <c r="Y172" s="155">
        <f t="shared" si="67"/>
        <v>4330.8041437134052</v>
      </c>
      <c r="Z172" s="155">
        <f t="shared" si="68"/>
        <v>16011.271935442554</v>
      </c>
      <c r="AA172" s="159">
        <f t="shared" si="69"/>
        <v>6390.9197811749063</v>
      </c>
      <c r="AB172" s="38">
        <f t="shared" si="86"/>
        <v>59853.686356908722</v>
      </c>
      <c r="AC172" s="35">
        <f t="shared" si="87"/>
        <v>0</v>
      </c>
      <c r="AD172" s="35">
        <f t="shared" si="88"/>
        <v>0</v>
      </c>
      <c r="AE172" s="35">
        <f t="shared" si="89"/>
        <v>16944.036547560776</v>
      </c>
      <c r="AF172" s="35">
        <f t="shared" si="90"/>
        <v>16704.344662716976</v>
      </c>
      <c r="AG172" s="35">
        <f t="shared" si="91"/>
        <v>16927.116690149865</v>
      </c>
      <c r="AH172" s="163">
        <f t="shared" si="92"/>
        <v>14598.13896415972</v>
      </c>
      <c r="AI172" s="144">
        <f t="shared" si="70"/>
        <v>125027.32322149606</v>
      </c>
      <c r="AJ172" s="144" t="e">
        <f t="shared" si="93"/>
        <v>#N/A</v>
      </c>
      <c r="AK172" s="35">
        <f>IF(OR(K172="Yes",Summary!$G$77="EP"),$AI172*M172,AB172)</f>
        <v>59853.686356908722</v>
      </c>
      <c r="AL172" s="38">
        <f>IF(OR(L172="Yes",Summary!$G$77="EP"),$AI172*N172,AC172)</f>
        <v>0</v>
      </c>
      <c r="AM172" s="38">
        <f>IF(OR(M172="Yes",Summary!$G$77="EP"),$AI172*O172,AD172)</f>
        <v>0</v>
      </c>
      <c r="AN172" s="38">
        <f>IF(OR(N172="Yes",Summary!$G$77="EP"),$AI172*P172,AE172)</f>
        <v>16944.036547560776</v>
      </c>
      <c r="AO172" s="38">
        <f>IF(OR(O172="Yes",Summary!$G$77="EP"),$AI172*Q172,AF172)</f>
        <v>16704.344662716976</v>
      </c>
      <c r="AP172" s="38">
        <f>IF(OR(P172="Yes",Summary!$G$77="EP"),$AI172*R172,AG172)</f>
        <v>16927.116690149865</v>
      </c>
      <c r="AQ172" s="156">
        <f>IF(OR(Q172="Yes",Summary!$G$77="EP"),$AI172*S172,AH172)</f>
        <v>14598.13896415972</v>
      </c>
      <c r="AR172" s="158">
        <f t="shared" si="71"/>
        <v>36409.566492431855</v>
      </c>
      <c r="AS172" s="155">
        <f t="shared" si="72"/>
        <v>0</v>
      </c>
      <c r="AT172" s="155">
        <f t="shared" si="73"/>
        <v>0</v>
      </c>
      <c r="AU172" s="155">
        <f t="shared" si="74"/>
        <v>2266.093798154493</v>
      </c>
      <c r="AV172" s="155">
        <f t="shared" si="75"/>
        <v>4330.8041437134052</v>
      </c>
      <c r="AW172" s="155">
        <f t="shared" si="76"/>
        <v>16011.271935442554</v>
      </c>
      <c r="AX172" s="159">
        <f t="shared" si="77"/>
        <v>6390.9197811749063</v>
      </c>
      <c r="AZ172" s="40">
        <f t="shared" si="78"/>
        <v>101368.93383486464</v>
      </c>
      <c r="BA172" s="173">
        <f t="shared" si="79"/>
        <v>110992.42037466128</v>
      </c>
      <c r="BB172" s="41">
        <f t="shared" si="80"/>
        <v>113197.88730112438</v>
      </c>
      <c r="BC172" s="173">
        <f t="shared" si="81"/>
        <v>135552.29238048624</v>
      </c>
      <c r="BD172" s="41">
        <f t="shared" si="82"/>
        <v>133634.75730173581</v>
      </c>
      <c r="BE172" s="173">
        <f t="shared" si="83"/>
        <v>135416.93352119892</v>
      </c>
      <c r="BF172" s="42">
        <f t="shared" si="84"/>
        <v>116785.11171327776</v>
      </c>
    </row>
    <row r="173" spans="2:58" x14ac:dyDescent="0.25">
      <c r="B173" s="24">
        <v>165</v>
      </c>
      <c r="C173" s="10">
        <f>Cash!B179</f>
        <v>20191015</v>
      </c>
      <c r="D173" s="24">
        <f>Cash!F179</f>
        <v>1.6437999999999999</v>
      </c>
      <c r="E173" s="27">
        <f>Balanced!F179</f>
        <v>2.8155000000000001</v>
      </c>
      <c r="F173" s="27">
        <f>Growth!F179</f>
        <v>3.4531999999999998</v>
      </c>
      <c r="G173" s="27">
        <f>'High Growth 1'!F179</f>
        <v>7.3197999999999999</v>
      </c>
      <c r="H173" s="27">
        <f>'High Growth 2'!F179</f>
        <v>3.7692999999999999</v>
      </c>
      <c r="I173" s="27">
        <f>'High Growth 3'!F179</f>
        <v>1.0546</v>
      </c>
      <c r="J173" s="43">
        <f>'High Growth 4'!F179</f>
        <v>2.2907999999999999</v>
      </c>
      <c r="K173" s="10" t="str">
        <f>Growth!P179</f>
        <v>No</v>
      </c>
      <c r="L173" s="152"/>
      <c r="M173" s="147">
        <f>Summary!$G$56</f>
        <v>0.5</v>
      </c>
      <c r="N173" s="146">
        <f>Summary!$G$57</f>
        <v>0</v>
      </c>
      <c r="O173" s="146">
        <f>Summary!$G$58</f>
        <v>0</v>
      </c>
      <c r="P173" s="146">
        <f>Summary!$G$59</f>
        <v>0.125</v>
      </c>
      <c r="Q173" s="146">
        <f>Summary!$G$60</f>
        <v>0.125</v>
      </c>
      <c r="R173" s="146">
        <f>Summary!$G$61</f>
        <v>0.125</v>
      </c>
      <c r="S173" s="146">
        <f>Summary!$G$62</f>
        <v>0.125</v>
      </c>
      <c r="T173" s="150">
        <f t="shared" si="85"/>
        <v>1</v>
      </c>
      <c r="U173" s="158">
        <f t="shared" si="63"/>
        <v>36409.566492431855</v>
      </c>
      <c r="V173" s="155">
        <f t="shared" si="64"/>
        <v>0</v>
      </c>
      <c r="W173" s="155">
        <f t="shared" si="65"/>
        <v>0</v>
      </c>
      <c r="X173" s="155">
        <f t="shared" si="66"/>
        <v>2266.093798154493</v>
      </c>
      <c r="Y173" s="155">
        <f t="shared" si="67"/>
        <v>4330.8041437134052</v>
      </c>
      <c r="Z173" s="155">
        <f t="shared" si="68"/>
        <v>16011.271935442555</v>
      </c>
      <c r="AA173" s="159">
        <f t="shared" si="69"/>
        <v>6390.9197811749063</v>
      </c>
      <c r="AB173" s="38">
        <f t="shared" si="86"/>
        <v>59850.045400259478</v>
      </c>
      <c r="AC173" s="35">
        <f t="shared" si="87"/>
        <v>0</v>
      </c>
      <c r="AD173" s="35">
        <f t="shared" si="88"/>
        <v>0</v>
      </c>
      <c r="AE173" s="35">
        <f t="shared" si="89"/>
        <v>16587.353383731257</v>
      </c>
      <c r="AF173" s="35">
        <f t="shared" si="90"/>
        <v>16324.100058898937</v>
      </c>
      <c r="AG173" s="35">
        <f t="shared" si="91"/>
        <v>16885.487383117717</v>
      </c>
      <c r="AH173" s="163">
        <f t="shared" si="92"/>
        <v>14640.319034715476</v>
      </c>
      <c r="AI173" s="144">
        <f t="shared" si="70"/>
        <v>124287.30526072287</v>
      </c>
      <c r="AJ173" s="144" t="e">
        <f t="shared" si="93"/>
        <v>#N/A</v>
      </c>
      <c r="AK173" s="35">
        <f>IF(OR(K173="Yes",Summary!$G$77="EP"),$AI173*M173,AB173)</f>
        <v>59850.045400259478</v>
      </c>
      <c r="AL173" s="38">
        <f>IF(OR(L173="Yes",Summary!$G$77="EP"),$AI173*N173,AC173)</f>
        <v>0</v>
      </c>
      <c r="AM173" s="38">
        <f>IF(OR(M173="Yes",Summary!$G$77="EP"),$AI173*O173,AD173)</f>
        <v>0</v>
      </c>
      <c r="AN173" s="38">
        <f>IF(OR(N173="Yes",Summary!$G$77="EP"),$AI173*P173,AE173)</f>
        <v>16587.353383731257</v>
      </c>
      <c r="AO173" s="38">
        <f>IF(OR(O173="Yes",Summary!$G$77="EP"),$AI173*Q173,AF173)</f>
        <v>16324.100058898937</v>
      </c>
      <c r="AP173" s="38">
        <f>IF(OR(P173="Yes",Summary!$G$77="EP"),$AI173*R173,AG173)</f>
        <v>16885.487383117717</v>
      </c>
      <c r="AQ173" s="156">
        <f>IF(OR(Q173="Yes",Summary!$G$77="EP"),$AI173*S173,AH173)</f>
        <v>14640.319034715476</v>
      </c>
      <c r="AR173" s="158">
        <f t="shared" si="71"/>
        <v>36409.566492431855</v>
      </c>
      <c r="AS173" s="155">
        <f t="shared" si="72"/>
        <v>0</v>
      </c>
      <c r="AT173" s="155">
        <f t="shared" si="73"/>
        <v>0</v>
      </c>
      <c r="AU173" s="155">
        <f t="shared" si="74"/>
        <v>2266.093798154493</v>
      </c>
      <c r="AV173" s="155">
        <f t="shared" si="75"/>
        <v>4330.8041437134052</v>
      </c>
      <c r="AW173" s="155">
        <f t="shared" si="76"/>
        <v>16011.271935442554</v>
      </c>
      <c r="AX173" s="159">
        <f t="shared" si="77"/>
        <v>6390.9197811749063</v>
      </c>
      <c r="AZ173" s="40">
        <f t="shared" si="78"/>
        <v>101362.76746623914</v>
      </c>
      <c r="BA173" s="173">
        <f t="shared" si="79"/>
        <v>110572.20280406866</v>
      </c>
      <c r="BB173" s="41">
        <f t="shared" si="80"/>
        <v>111895.27235021547</v>
      </c>
      <c r="BC173" s="173">
        <f t="shared" si="81"/>
        <v>132698.82706985009</v>
      </c>
      <c r="BD173" s="41">
        <f t="shared" si="82"/>
        <v>130592.8004711915</v>
      </c>
      <c r="BE173" s="173">
        <f t="shared" si="83"/>
        <v>135083.89906494171</v>
      </c>
      <c r="BF173" s="42">
        <f t="shared" si="84"/>
        <v>117122.55227772381</v>
      </c>
    </row>
    <row r="174" spans="2:58" x14ac:dyDescent="0.25">
      <c r="B174" s="24">
        <v>166</v>
      </c>
      <c r="C174" s="10">
        <f>Cash!B180</f>
        <v>20191014</v>
      </c>
      <c r="D174" s="24">
        <f>Cash!F180</f>
        <v>1.6437999999999999</v>
      </c>
      <c r="E174" s="27">
        <f>Balanced!F180</f>
        <v>2.8090000000000002</v>
      </c>
      <c r="F174" s="27">
        <f>Growth!F180</f>
        <v>3.45</v>
      </c>
      <c r="G174" s="27">
        <f>'High Growth 1'!F180</f>
        <v>7.2853000000000003</v>
      </c>
      <c r="H174" s="27">
        <f>'High Growth 2'!F180</f>
        <v>3.7559999999999998</v>
      </c>
      <c r="I174" s="27">
        <f>'High Growth 3'!F180</f>
        <v>1.0448999999999999</v>
      </c>
      <c r="J174" s="43">
        <f>'High Growth 4'!F180</f>
        <v>2.2587999999999999</v>
      </c>
      <c r="K174" s="10" t="str">
        <f>Growth!P180</f>
        <v>No</v>
      </c>
      <c r="L174" s="152"/>
      <c r="M174" s="147">
        <f>Summary!$G$56</f>
        <v>0.5</v>
      </c>
      <c r="N174" s="146">
        <f>Summary!$G$57</f>
        <v>0</v>
      </c>
      <c r="O174" s="146">
        <f>Summary!$G$58</f>
        <v>0</v>
      </c>
      <c r="P174" s="146">
        <f>Summary!$G$59</f>
        <v>0.125</v>
      </c>
      <c r="Q174" s="146">
        <f>Summary!$G$60</f>
        <v>0.125</v>
      </c>
      <c r="R174" s="146">
        <f>Summary!$G$61</f>
        <v>0.125</v>
      </c>
      <c r="S174" s="146">
        <f>Summary!$G$62</f>
        <v>0.125</v>
      </c>
      <c r="T174" s="150">
        <f t="shared" si="85"/>
        <v>1</v>
      </c>
      <c r="U174" s="158">
        <f t="shared" si="63"/>
        <v>36409.566492431855</v>
      </c>
      <c r="V174" s="155">
        <f t="shared" si="64"/>
        <v>0</v>
      </c>
      <c r="W174" s="155">
        <f t="shared" si="65"/>
        <v>0</v>
      </c>
      <c r="X174" s="155">
        <f t="shared" si="66"/>
        <v>2266.093798154493</v>
      </c>
      <c r="Y174" s="155">
        <f t="shared" si="67"/>
        <v>4330.8041437134052</v>
      </c>
      <c r="Z174" s="155">
        <f t="shared" si="68"/>
        <v>16011.271935442555</v>
      </c>
      <c r="AA174" s="159">
        <f t="shared" si="69"/>
        <v>6390.9197811749063</v>
      </c>
      <c r="AB174" s="38">
        <f t="shared" si="86"/>
        <v>59850.045400259478</v>
      </c>
      <c r="AC174" s="35">
        <f t="shared" si="87"/>
        <v>0</v>
      </c>
      <c r="AD174" s="35">
        <f t="shared" si="88"/>
        <v>0</v>
      </c>
      <c r="AE174" s="35">
        <f t="shared" si="89"/>
        <v>16509.173147694928</v>
      </c>
      <c r="AF174" s="35">
        <f t="shared" si="90"/>
        <v>16266.500363787549</v>
      </c>
      <c r="AG174" s="35">
        <f t="shared" si="91"/>
        <v>16730.178045343924</v>
      </c>
      <c r="AH174" s="163">
        <f t="shared" si="92"/>
        <v>14435.809601717878</v>
      </c>
      <c r="AI174" s="144">
        <f t="shared" si="70"/>
        <v>123791.70655880375</v>
      </c>
      <c r="AJ174" s="144" t="e">
        <f t="shared" si="93"/>
        <v>#N/A</v>
      </c>
      <c r="AK174" s="35">
        <f>IF(OR(K174="Yes",Summary!$G$77="EP"),$AI174*M174,AB174)</f>
        <v>59850.045400259478</v>
      </c>
      <c r="AL174" s="38">
        <f>IF(OR(L174="Yes",Summary!$G$77="EP"),$AI174*N174,AC174)</f>
        <v>0</v>
      </c>
      <c r="AM174" s="38">
        <f>IF(OR(M174="Yes",Summary!$G$77="EP"),$AI174*O174,AD174)</f>
        <v>0</v>
      </c>
      <c r="AN174" s="38">
        <f>IF(OR(N174="Yes",Summary!$G$77="EP"),$AI174*P174,AE174)</f>
        <v>16509.173147694928</v>
      </c>
      <c r="AO174" s="38">
        <f>IF(OR(O174="Yes",Summary!$G$77="EP"),$AI174*Q174,AF174)</f>
        <v>16266.500363787549</v>
      </c>
      <c r="AP174" s="38">
        <f>IF(OR(P174="Yes",Summary!$G$77="EP"),$AI174*R174,AG174)</f>
        <v>16730.178045343924</v>
      </c>
      <c r="AQ174" s="156">
        <f>IF(OR(Q174="Yes",Summary!$G$77="EP"),$AI174*S174,AH174)</f>
        <v>14435.809601717878</v>
      </c>
      <c r="AR174" s="158">
        <f t="shared" si="71"/>
        <v>36409.566492431855</v>
      </c>
      <c r="AS174" s="155">
        <f t="shared" si="72"/>
        <v>0</v>
      </c>
      <c r="AT174" s="155">
        <f t="shared" si="73"/>
        <v>0</v>
      </c>
      <c r="AU174" s="155">
        <f t="shared" si="74"/>
        <v>2266.093798154493</v>
      </c>
      <c r="AV174" s="155">
        <f t="shared" si="75"/>
        <v>4330.8041437134052</v>
      </c>
      <c r="AW174" s="155">
        <f t="shared" si="76"/>
        <v>16011.271935442555</v>
      </c>
      <c r="AX174" s="159">
        <f t="shared" si="77"/>
        <v>6390.9197811749063</v>
      </c>
      <c r="AZ174" s="40">
        <f t="shared" si="78"/>
        <v>101362.76746623914</v>
      </c>
      <c r="BA174" s="173">
        <f t="shared" si="79"/>
        <v>110316.93044810116</v>
      </c>
      <c r="BB174" s="41">
        <f t="shared" si="80"/>
        <v>111791.58160785458</v>
      </c>
      <c r="BC174" s="173">
        <f t="shared" si="81"/>
        <v>132073.38518155945</v>
      </c>
      <c r="BD174" s="41">
        <f t="shared" si="82"/>
        <v>130132.00291030039</v>
      </c>
      <c r="BE174" s="173">
        <f t="shared" si="83"/>
        <v>133841.42436275136</v>
      </c>
      <c r="BF174" s="42">
        <f t="shared" si="84"/>
        <v>115486.47681374302</v>
      </c>
    </row>
    <row r="175" spans="2:58" x14ac:dyDescent="0.25">
      <c r="B175" s="24">
        <v>167</v>
      </c>
      <c r="C175" s="10">
        <f>Cash!B181</f>
        <v>20191011</v>
      </c>
      <c r="D175" s="24">
        <f>Cash!F181</f>
        <v>1.6436999999999999</v>
      </c>
      <c r="E175" s="27">
        <f>Balanced!F181</f>
        <v>2.8054000000000001</v>
      </c>
      <c r="F175" s="27">
        <f>Growth!F181</f>
        <v>3.4243000000000001</v>
      </c>
      <c r="G175" s="27">
        <f>'High Growth 1'!F181</f>
        <v>7.1994999999999996</v>
      </c>
      <c r="H175" s="27">
        <f>'High Growth 2'!F181</f>
        <v>3.7284999999999999</v>
      </c>
      <c r="I175" s="27">
        <f>'High Growth 3'!F181</f>
        <v>1.0458000000000001</v>
      </c>
      <c r="J175" s="43">
        <f>'High Growth 4'!F181</f>
        <v>2.2410000000000001</v>
      </c>
      <c r="K175" s="10" t="str">
        <f>Growth!P181</f>
        <v>No</v>
      </c>
      <c r="L175" s="152"/>
      <c r="M175" s="147">
        <f>Summary!$G$56</f>
        <v>0.5</v>
      </c>
      <c r="N175" s="146">
        <f>Summary!$G$57</f>
        <v>0</v>
      </c>
      <c r="O175" s="146">
        <f>Summary!$G$58</f>
        <v>0</v>
      </c>
      <c r="P175" s="146">
        <f>Summary!$G$59</f>
        <v>0.125</v>
      </c>
      <c r="Q175" s="146">
        <f>Summary!$G$60</f>
        <v>0.125</v>
      </c>
      <c r="R175" s="146">
        <f>Summary!$G$61</f>
        <v>0.125</v>
      </c>
      <c r="S175" s="146">
        <f>Summary!$G$62</f>
        <v>0.125</v>
      </c>
      <c r="T175" s="150">
        <f t="shared" si="85"/>
        <v>1</v>
      </c>
      <c r="U175" s="158">
        <f t="shared" si="63"/>
        <v>36409.566492431855</v>
      </c>
      <c r="V175" s="155">
        <f t="shared" si="64"/>
        <v>0</v>
      </c>
      <c r="W175" s="155">
        <f t="shared" si="65"/>
        <v>0</v>
      </c>
      <c r="X175" s="155">
        <f t="shared" si="66"/>
        <v>2266.093798154493</v>
      </c>
      <c r="Y175" s="155">
        <f t="shared" si="67"/>
        <v>4330.8041437134052</v>
      </c>
      <c r="Z175" s="155">
        <f t="shared" si="68"/>
        <v>16011.271935442557</v>
      </c>
      <c r="AA175" s="159">
        <f t="shared" si="69"/>
        <v>6390.9197811749063</v>
      </c>
      <c r="AB175" s="38">
        <f t="shared" si="86"/>
        <v>59846.404443610241</v>
      </c>
      <c r="AC175" s="35">
        <f t="shared" si="87"/>
        <v>0</v>
      </c>
      <c r="AD175" s="35">
        <f t="shared" si="88"/>
        <v>0</v>
      </c>
      <c r="AE175" s="35">
        <f t="shared" si="89"/>
        <v>16314.742299813272</v>
      </c>
      <c r="AF175" s="35">
        <f t="shared" si="90"/>
        <v>16147.403249835432</v>
      </c>
      <c r="AG175" s="35">
        <f t="shared" si="91"/>
        <v>16744.588190085826</v>
      </c>
      <c r="AH175" s="163">
        <f t="shared" si="92"/>
        <v>14322.051229612965</v>
      </c>
      <c r="AI175" s="144">
        <f t="shared" si="70"/>
        <v>123375.18941295773</v>
      </c>
      <c r="AJ175" s="144" t="e">
        <f t="shared" si="93"/>
        <v>#N/A</v>
      </c>
      <c r="AK175" s="35">
        <f>IF(OR(K175="Yes",Summary!$G$77="EP"),$AI175*M175,AB175)</f>
        <v>59846.404443610241</v>
      </c>
      <c r="AL175" s="38">
        <f>IF(OR(L175="Yes",Summary!$G$77="EP"),$AI175*N175,AC175)</f>
        <v>0</v>
      </c>
      <c r="AM175" s="38">
        <f>IF(OR(M175="Yes",Summary!$G$77="EP"),$AI175*O175,AD175)</f>
        <v>0</v>
      </c>
      <c r="AN175" s="38">
        <f>IF(OR(N175="Yes",Summary!$G$77="EP"),$AI175*P175,AE175)</f>
        <v>16314.742299813272</v>
      </c>
      <c r="AO175" s="38">
        <f>IF(OR(O175="Yes",Summary!$G$77="EP"),$AI175*Q175,AF175)</f>
        <v>16147.403249835432</v>
      </c>
      <c r="AP175" s="38">
        <f>IF(OR(P175="Yes",Summary!$G$77="EP"),$AI175*R175,AG175)</f>
        <v>16744.588190085826</v>
      </c>
      <c r="AQ175" s="156">
        <f>IF(OR(Q175="Yes",Summary!$G$77="EP"),$AI175*S175,AH175)</f>
        <v>14322.051229612965</v>
      </c>
      <c r="AR175" s="158">
        <f t="shared" si="71"/>
        <v>36409.566492431855</v>
      </c>
      <c r="AS175" s="155">
        <f t="shared" si="72"/>
        <v>0</v>
      </c>
      <c r="AT175" s="155">
        <f t="shared" si="73"/>
        <v>0</v>
      </c>
      <c r="AU175" s="155">
        <f t="shared" si="74"/>
        <v>2266.093798154493</v>
      </c>
      <c r="AV175" s="155">
        <f t="shared" si="75"/>
        <v>4330.8041437134052</v>
      </c>
      <c r="AW175" s="155">
        <f t="shared" si="76"/>
        <v>16011.271935442555</v>
      </c>
      <c r="AX175" s="159">
        <f t="shared" si="77"/>
        <v>6390.9197811749063</v>
      </c>
      <c r="AZ175" s="40">
        <f t="shared" si="78"/>
        <v>101356.60109761362</v>
      </c>
      <c r="BA175" s="173">
        <f t="shared" si="79"/>
        <v>110175.54883556534</v>
      </c>
      <c r="BB175" s="41">
        <f t="shared" si="80"/>
        <v>110958.81533326852</v>
      </c>
      <c r="BC175" s="173">
        <f t="shared" si="81"/>
        <v>130517.9383985062</v>
      </c>
      <c r="BD175" s="41">
        <f t="shared" si="82"/>
        <v>129179.22599868345</v>
      </c>
      <c r="BE175" s="173">
        <f t="shared" si="83"/>
        <v>133956.70552068658</v>
      </c>
      <c r="BF175" s="42">
        <f t="shared" si="84"/>
        <v>114576.40983690372</v>
      </c>
    </row>
    <row r="176" spans="2:58" x14ac:dyDescent="0.25">
      <c r="B176" s="24">
        <v>168</v>
      </c>
      <c r="C176" s="10">
        <f>Cash!B182</f>
        <v>20191010</v>
      </c>
      <c r="D176" s="24">
        <f>Cash!F182</f>
        <v>1.6436999999999999</v>
      </c>
      <c r="E176" s="27">
        <f>Balanced!F182</f>
        <v>2.7907999999999999</v>
      </c>
      <c r="F176" s="27">
        <f>Growth!F182</f>
        <v>3.3927999999999998</v>
      </c>
      <c r="G176" s="27">
        <f>'High Growth 1'!F182</f>
        <v>7.0570000000000004</v>
      </c>
      <c r="H176" s="27">
        <f>'High Growth 2'!F182</f>
        <v>3.68</v>
      </c>
      <c r="I176" s="27">
        <f>'High Growth 3'!F182</f>
        <v>1.0369999999999999</v>
      </c>
      <c r="J176" s="43">
        <f>'High Growth 4'!F182</f>
        <v>2.2214999999999998</v>
      </c>
      <c r="K176" s="10" t="str">
        <f>Growth!P182</f>
        <v>No</v>
      </c>
      <c r="L176" s="152"/>
      <c r="M176" s="147">
        <f>Summary!$G$56</f>
        <v>0.5</v>
      </c>
      <c r="N176" s="146">
        <f>Summary!$G$57</f>
        <v>0</v>
      </c>
      <c r="O176" s="146">
        <f>Summary!$G$58</f>
        <v>0</v>
      </c>
      <c r="P176" s="146">
        <f>Summary!$G$59</f>
        <v>0.125</v>
      </c>
      <c r="Q176" s="146">
        <f>Summary!$G$60</f>
        <v>0.125</v>
      </c>
      <c r="R176" s="146">
        <f>Summary!$G$61</f>
        <v>0.125</v>
      </c>
      <c r="S176" s="146">
        <f>Summary!$G$62</f>
        <v>0.125</v>
      </c>
      <c r="T176" s="150">
        <f t="shared" si="85"/>
        <v>1</v>
      </c>
      <c r="U176" s="158">
        <f t="shared" si="63"/>
        <v>36409.566492431855</v>
      </c>
      <c r="V176" s="155">
        <f t="shared" si="64"/>
        <v>0</v>
      </c>
      <c r="W176" s="155">
        <f t="shared" si="65"/>
        <v>0</v>
      </c>
      <c r="X176" s="155">
        <f t="shared" si="66"/>
        <v>2266.093798154493</v>
      </c>
      <c r="Y176" s="155">
        <f t="shared" si="67"/>
        <v>4330.8041437134052</v>
      </c>
      <c r="Z176" s="155">
        <f t="shared" si="68"/>
        <v>16011.271935442557</v>
      </c>
      <c r="AA176" s="159">
        <f t="shared" si="69"/>
        <v>6390.9197811749063</v>
      </c>
      <c r="AB176" s="38">
        <f t="shared" si="86"/>
        <v>59846.404443610241</v>
      </c>
      <c r="AC176" s="35">
        <f t="shared" si="87"/>
        <v>0</v>
      </c>
      <c r="AD176" s="35">
        <f t="shared" si="88"/>
        <v>0</v>
      </c>
      <c r="AE176" s="35">
        <f t="shared" si="89"/>
        <v>15991.823933576257</v>
      </c>
      <c r="AF176" s="35">
        <f t="shared" si="90"/>
        <v>15937.359248865332</v>
      </c>
      <c r="AG176" s="35">
        <f t="shared" si="91"/>
        <v>16603.688997053931</v>
      </c>
      <c r="AH176" s="163">
        <f t="shared" si="92"/>
        <v>14197.428293880053</v>
      </c>
      <c r="AI176" s="144">
        <f t="shared" si="70"/>
        <v>122576.70491698582</v>
      </c>
      <c r="AJ176" s="144" t="e">
        <f t="shared" si="93"/>
        <v>#N/A</v>
      </c>
      <c r="AK176" s="35">
        <f>IF(OR(K176="Yes",Summary!$G$77="EP"),$AI176*M176,AB176)</f>
        <v>59846.404443610241</v>
      </c>
      <c r="AL176" s="38">
        <f>IF(OR(L176="Yes",Summary!$G$77="EP"),$AI176*N176,AC176)</f>
        <v>0</v>
      </c>
      <c r="AM176" s="38">
        <f>IF(OR(M176="Yes",Summary!$G$77="EP"),$AI176*O176,AD176)</f>
        <v>0</v>
      </c>
      <c r="AN176" s="38">
        <f>IF(OR(N176="Yes",Summary!$G$77="EP"),$AI176*P176,AE176)</f>
        <v>15991.823933576257</v>
      </c>
      <c r="AO176" s="38">
        <f>IF(OR(O176="Yes",Summary!$G$77="EP"),$AI176*Q176,AF176)</f>
        <v>15937.359248865332</v>
      </c>
      <c r="AP176" s="38">
        <f>IF(OR(P176="Yes",Summary!$G$77="EP"),$AI176*R176,AG176)</f>
        <v>16603.688997053931</v>
      </c>
      <c r="AQ176" s="156">
        <f>IF(OR(Q176="Yes",Summary!$G$77="EP"),$AI176*S176,AH176)</f>
        <v>14197.428293880053</v>
      </c>
      <c r="AR176" s="158">
        <f t="shared" si="71"/>
        <v>36409.566492431855</v>
      </c>
      <c r="AS176" s="155">
        <f t="shared" si="72"/>
        <v>0</v>
      </c>
      <c r="AT176" s="155">
        <f t="shared" si="73"/>
        <v>0</v>
      </c>
      <c r="AU176" s="155">
        <f t="shared" si="74"/>
        <v>2266.093798154493</v>
      </c>
      <c r="AV176" s="155">
        <f t="shared" si="75"/>
        <v>4330.8041437134052</v>
      </c>
      <c r="AW176" s="155">
        <f t="shared" si="76"/>
        <v>16011.271935442557</v>
      </c>
      <c r="AX176" s="159">
        <f t="shared" si="77"/>
        <v>6390.9197811749063</v>
      </c>
      <c r="AZ176" s="40">
        <f t="shared" si="78"/>
        <v>101356.60109761362</v>
      </c>
      <c r="BA176" s="173">
        <f t="shared" si="79"/>
        <v>109602.16785139221</v>
      </c>
      <c r="BB176" s="41">
        <f t="shared" si="80"/>
        <v>109938.10958815333</v>
      </c>
      <c r="BC176" s="173">
        <f t="shared" si="81"/>
        <v>127934.59146861009</v>
      </c>
      <c r="BD176" s="41">
        <f t="shared" si="82"/>
        <v>127498.87399092266</v>
      </c>
      <c r="BE176" s="173">
        <f t="shared" si="83"/>
        <v>132829.51197643139</v>
      </c>
      <c r="BF176" s="42">
        <f t="shared" si="84"/>
        <v>113579.42635104043</v>
      </c>
    </row>
    <row r="177" spans="2:58" x14ac:dyDescent="0.25">
      <c r="B177" s="24">
        <v>169</v>
      </c>
      <c r="C177" s="10">
        <f>Cash!B183</f>
        <v>20191009</v>
      </c>
      <c r="D177" s="24">
        <f>Cash!F183</f>
        <v>1.6435999999999999</v>
      </c>
      <c r="E177" s="27">
        <f>Balanced!F183</f>
        <v>2.7892000000000001</v>
      </c>
      <c r="F177" s="27">
        <f>Growth!F183</f>
        <v>3.3906000000000001</v>
      </c>
      <c r="G177" s="27">
        <f>'High Growth 1'!F183</f>
        <v>7.0442999999999998</v>
      </c>
      <c r="H177" s="27">
        <f>'High Growth 2'!F183</f>
        <v>3.6591</v>
      </c>
      <c r="I177" s="27">
        <f>'High Growth 3'!F183</f>
        <v>1.0374000000000001</v>
      </c>
      <c r="J177" s="43">
        <f>'High Growth 4'!F183</f>
        <v>2.2130999999999998</v>
      </c>
      <c r="K177" s="10" t="str">
        <f>Growth!P183</f>
        <v>No</v>
      </c>
      <c r="L177" s="152"/>
      <c r="M177" s="147">
        <f>Summary!$G$56</f>
        <v>0.5</v>
      </c>
      <c r="N177" s="146">
        <f>Summary!$G$57</f>
        <v>0</v>
      </c>
      <c r="O177" s="146">
        <f>Summary!$G$58</f>
        <v>0</v>
      </c>
      <c r="P177" s="146">
        <f>Summary!$G$59</f>
        <v>0.125</v>
      </c>
      <c r="Q177" s="146">
        <f>Summary!$G$60</f>
        <v>0.125</v>
      </c>
      <c r="R177" s="146">
        <f>Summary!$G$61</f>
        <v>0.125</v>
      </c>
      <c r="S177" s="146">
        <f>Summary!$G$62</f>
        <v>0.125</v>
      </c>
      <c r="T177" s="150">
        <f t="shared" si="85"/>
        <v>1</v>
      </c>
      <c r="U177" s="158">
        <f t="shared" si="63"/>
        <v>36409.566492431855</v>
      </c>
      <c r="V177" s="155">
        <f t="shared" si="64"/>
        <v>0</v>
      </c>
      <c r="W177" s="155">
        <f t="shared" si="65"/>
        <v>0</v>
      </c>
      <c r="X177" s="155">
        <f t="shared" si="66"/>
        <v>2266.093798154493</v>
      </c>
      <c r="Y177" s="155">
        <f t="shared" si="67"/>
        <v>4330.8041437134052</v>
      </c>
      <c r="Z177" s="155">
        <f t="shared" si="68"/>
        <v>16011.271935442557</v>
      </c>
      <c r="AA177" s="159">
        <f t="shared" si="69"/>
        <v>6390.9197811749063</v>
      </c>
      <c r="AB177" s="38">
        <f t="shared" si="86"/>
        <v>59842.763486960997</v>
      </c>
      <c r="AC177" s="35">
        <f t="shared" si="87"/>
        <v>0</v>
      </c>
      <c r="AD177" s="35">
        <f t="shared" si="88"/>
        <v>0</v>
      </c>
      <c r="AE177" s="35">
        <f t="shared" si="89"/>
        <v>15963.044542339694</v>
      </c>
      <c r="AF177" s="35">
        <f t="shared" si="90"/>
        <v>15846.845442261721</v>
      </c>
      <c r="AG177" s="35">
        <f t="shared" si="91"/>
        <v>16610.09350582811</v>
      </c>
      <c r="AH177" s="163">
        <f t="shared" si="92"/>
        <v>14143.744567718184</v>
      </c>
      <c r="AI177" s="144">
        <f t="shared" si="70"/>
        <v>122406.4915451087</v>
      </c>
      <c r="AJ177" s="144" t="e">
        <f t="shared" si="93"/>
        <v>#N/A</v>
      </c>
      <c r="AK177" s="35">
        <f>IF(OR(K177="Yes",Summary!$G$77="EP"),$AI177*M177,AB177)</f>
        <v>59842.763486960997</v>
      </c>
      <c r="AL177" s="38">
        <f>IF(OR(L177="Yes",Summary!$G$77="EP"),$AI177*N177,AC177)</f>
        <v>0</v>
      </c>
      <c r="AM177" s="38">
        <f>IF(OR(M177="Yes",Summary!$G$77="EP"),$AI177*O177,AD177)</f>
        <v>0</v>
      </c>
      <c r="AN177" s="38">
        <f>IF(OR(N177="Yes",Summary!$G$77="EP"),$AI177*P177,AE177)</f>
        <v>15963.044542339694</v>
      </c>
      <c r="AO177" s="38">
        <f>IF(OR(O177="Yes",Summary!$G$77="EP"),$AI177*Q177,AF177)</f>
        <v>15846.845442261721</v>
      </c>
      <c r="AP177" s="38">
        <f>IF(OR(P177="Yes",Summary!$G$77="EP"),$AI177*R177,AG177)</f>
        <v>16610.09350582811</v>
      </c>
      <c r="AQ177" s="156">
        <f>IF(OR(Q177="Yes",Summary!$G$77="EP"),$AI177*S177,AH177)</f>
        <v>14143.744567718184</v>
      </c>
      <c r="AR177" s="158">
        <f t="shared" si="71"/>
        <v>36409.566492431855</v>
      </c>
      <c r="AS177" s="155">
        <f t="shared" si="72"/>
        <v>0</v>
      </c>
      <c r="AT177" s="155">
        <f t="shared" si="73"/>
        <v>0</v>
      </c>
      <c r="AU177" s="155">
        <f t="shared" si="74"/>
        <v>2266.093798154493</v>
      </c>
      <c r="AV177" s="155">
        <f t="shared" si="75"/>
        <v>4330.8041437134052</v>
      </c>
      <c r="AW177" s="155">
        <f t="shared" si="76"/>
        <v>16011.271935442557</v>
      </c>
      <c r="AX177" s="159">
        <f t="shared" si="77"/>
        <v>6390.9197811749063</v>
      </c>
      <c r="AZ177" s="40">
        <f t="shared" si="78"/>
        <v>101350.4347289881</v>
      </c>
      <c r="BA177" s="173">
        <f t="shared" si="79"/>
        <v>109539.33157915407</v>
      </c>
      <c r="BB177" s="41">
        <f t="shared" si="80"/>
        <v>109866.82220278021</v>
      </c>
      <c r="BC177" s="173">
        <f t="shared" si="81"/>
        <v>127704.35633871758</v>
      </c>
      <c r="BD177" s="41">
        <f t="shared" si="82"/>
        <v>126774.76353809377</v>
      </c>
      <c r="BE177" s="173">
        <f t="shared" si="83"/>
        <v>132880.74804662482</v>
      </c>
      <c r="BF177" s="42">
        <f t="shared" si="84"/>
        <v>113149.95654174547</v>
      </c>
    </row>
    <row r="178" spans="2:58" x14ac:dyDescent="0.25">
      <c r="B178" s="24">
        <v>170</v>
      </c>
      <c r="C178" s="10">
        <f>Cash!B184</f>
        <v>20191008</v>
      </c>
      <c r="D178" s="24">
        <f>Cash!F184</f>
        <v>1.6435999999999999</v>
      </c>
      <c r="E178" s="27">
        <f>Balanced!F184</f>
        <v>2.7905000000000002</v>
      </c>
      <c r="F178" s="27">
        <f>Growth!F184</f>
        <v>3.4167999999999998</v>
      </c>
      <c r="G178" s="27">
        <f>'High Growth 1'!F184</f>
        <v>7.1101000000000001</v>
      </c>
      <c r="H178" s="27">
        <f>'High Growth 2'!F184</f>
        <v>3.6989999999999998</v>
      </c>
      <c r="I178" s="27">
        <f>'High Growth 3'!F184</f>
        <v>1.0322</v>
      </c>
      <c r="J178" s="43">
        <f>'High Growth 4'!F184</f>
        <v>2.1907000000000001</v>
      </c>
      <c r="K178" s="10" t="str">
        <f>Growth!P184</f>
        <v>No</v>
      </c>
      <c r="L178" s="152"/>
      <c r="M178" s="147">
        <f>Summary!$G$56</f>
        <v>0.5</v>
      </c>
      <c r="N178" s="146">
        <f>Summary!$G$57</f>
        <v>0</v>
      </c>
      <c r="O178" s="146">
        <f>Summary!$G$58</f>
        <v>0</v>
      </c>
      <c r="P178" s="146">
        <f>Summary!$G$59</f>
        <v>0.125</v>
      </c>
      <c r="Q178" s="146">
        <f>Summary!$G$60</f>
        <v>0.125</v>
      </c>
      <c r="R178" s="146">
        <f>Summary!$G$61</f>
        <v>0.125</v>
      </c>
      <c r="S178" s="146">
        <f>Summary!$G$62</f>
        <v>0.125</v>
      </c>
      <c r="T178" s="150">
        <f t="shared" si="85"/>
        <v>1</v>
      </c>
      <c r="U178" s="158">
        <f t="shared" si="63"/>
        <v>36409.566492431855</v>
      </c>
      <c r="V178" s="155">
        <f t="shared" si="64"/>
        <v>0</v>
      </c>
      <c r="W178" s="155">
        <f t="shared" si="65"/>
        <v>0</v>
      </c>
      <c r="X178" s="155">
        <f t="shared" si="66"/>
        <v>2266.093798154493</v>
      </c>
      <c r="Y178" s="155">
        <f t="shared" si="67"/>
        <v>4330.8041437134052</v>
      </c>
      <c r="Z178" s="155">
        <f t="shared" si="68"/>
        <v>16011.271935442557</v>
      </c>
      <c r="AA178" s="159">
        <f t="shared" si="69"/>
        <v>6390.9197811749063</v>
      </c>
      <c r="AB178" s="38">
        <f t="shared" si="86"/>
        <v>59842.763486960997</v>
      </c>
      <c r="AC178" s="35">
        <f t="shared" si="87"/>
        <v>0</v>
      </c>
      <c r="AD178" s="35">
        <f t="shared" si="88"/>
        <v>0</v>
      </c>
      <c r="AE178" s="35">
        <f t="shared" si="89"/>
        <v>16112.153514258262</v>
      </c>
      <c r="AF178" s="35">
        <f t="shared" si="90"/>
        <v>16019.644527595885</v>
      </c>
      <c r="AG178" s="35">
        <f t="shared" si="91"/>
        <v>16526.834891763807</v>
      </c>
      <c r="AH178" s="163">
        <f t="shared" si="92"/>
        <v>14000.587964619868</v>
      </c>
      <c r="AI178" s="144">
        <f t="shared" si="70"/>
        <v>122501.98438519883</v>
      </c>
      <c r="AJ178" s="144" t="e">
        <f t="shared" si="93"/>
        <v>#N/A</v>
      </c>
      <c r="AK178" s="35">
        <f>IF(OR(K178="Yes",Summary!$G$77="EP"),$AI178*M178,AB178)</f>
        <v>59842.763486960997</v>
      </c>
      <c r="AL178" s="38">
        <f>IF(OR(L178="Yes",Summary!$G$77="EP"),$AI178*N178,AC178)</f>
        <v>0</v>
      </c>
      <c r="AM178" s="38">
        <f>IF(OR(M178="Yes",Summary!$G$77="EP"),$AI178*O178,AD178)</f>
        <v>0</v>
      </c>
      <c r="AN178" s="38">
        <f>IF(OR(N178="Yes",Summary!$G$77="EP"),$AI178*P178,AE178)</f>
        <v>16112.153514258262</v>
      </c>
      <c r="AO178" s="38">
        <f>IF(OR(O178="Yes",Summary!$G$77="EP"),$AI178*Q178,AF178)</f>
        <v>16019.644527595885</v>
      </c>
      <c r="AP178" s="38">
        <f>IF(OR(P178="Yes",Summary!$G$77="EP"),$AI178*R178,AG178)</f>
        <v>16526.834891763807</v>
      </c>
      <c r="AQ178" s="156">
        <f>IF(OR(Q178="Yes",Summary!$G$77="EP"),$AI178*S178,AH178)</f>
        <v>14000.587964619868</v>
      </c>
      <c r="AR178" s="158">
        <f t="shared" si="71"/>
        <v>36409.566492431855</v>
      </c>
      <c r="AS178" s="155">
        <f t="shared" si="72"/>
        <v>0</v>
      </c>
      <c r="AT178" s="155">
        <f t="shared" si="73"/>
        <v>0</v>
      </c>
      <c r="AU178" s="155">
        <f t="shared" si="74"/>
        <v>2266.093798154493</v>
      </c>
      <c r="AV178" s="155">
        <f t="shared" si="75"/>
        <v>4330.8041437134052</v>
      </c>
      <c r="AW178" s="155">
        <f t="shared" si="76"/>
        <v>16011.271935442557</v>
      </c>
      <c r="AX178" s="159">
        <f t="shared" si="77"/>
        <v>6390.9197811749063</v>
      </c>
      <c r="AZ178" s="40">
        <f t="shared" si="78"/>
        <v>101350.4347289881</v>
      </c>
      <c r="BA178" s="173">
        <f t="shared" si="79"/>
        <v>109590.38605034757</v>
      </c>
      <c r="BB178" s="41">
        <f t="shared" si="80"/>
        <v>110715.79015586013</v>
      </c>
      <c r="BC178" s="173">
        <f t="shared" si="81"/>
        <v>128897.22811406611</v>
      </c>
      <c r="BD178" s="41">
        <f t="shared" si="82"/>
        <v>128157.15622076708</v>
      </c>
      <c r="BE178" s="173">
        <f t="shared" si="83"/>
        <v>132214.67913411043</v>
      </c>
      <c r="BF178" s="42">
        <f t="shared" si="84"/>
        <v>112004.70371695895</v>
      </c>
    </row>
    <row r="179" spans="2:58" x14ac:dyDescent="0.25">
      <c r="B179" s="24">
        <v>171</v>
      </c>
      <c r="C179" s="10">
        <f>Cash!B185</f>
        <v>20191004</v>
      </c>
      <c r="D179" s="24">
        <f>Cash!F185</f>
        <v>1.6435</v>
      </c>
      <c r="E179" s="27">
        <f>Balanced!F185</f>
        <v>2.7917000000000001</v>
      </c>
      <c r="F179" s="27">
        <f>Growth!F185</f>
        <v>3.3826999999999998</v>
      </c>
      <c r="G179" s="27">
        <f>'High Growth 1'!F185</f>
        <v>6.9497</v>
      </c>
      <c r="H179" s="27">
        <f>'High Growth 2'!F185</f>
        <v>3.6254</v>
      </c>
      <c r="I179" s="27">
        <f>'High Growth 3'!F185</f>
        <v>1.0374000000000001</v>
      </c>
      <c r="J179" s="43">
        <f>'High Growth 4'!F185</f>
        <v>2.2202000000000002</v>
      </c>
      <c r="K179" s="10" t="str">
        <f>Growth!P185</f>
        <v>No</v>
      </c>
      <c r="L179" s="152"/>
      <c r="M179" s="147">
        <f>Summary!$G$56</f>
        <v>0.5</v>
      </c>
      <c r="N179" s="146">
        <f>Summary!$G$57</f>
        <v>0</v>
      </c>
      <c r="O179" s="146">
        <f>Summary!$G$58</f>
        <v>0</v>
      </c>
      <c r="P179" s="146">
        <f>Summary!$G$59</f>
        <v>0.125</v>
      </c>
      <c r="Q179" s="146">
        <f>Summary!$G$60</f>
        <v>0.125</v>
      </c>
      <c r="R179" s="146">
        <f>Summary!$G$61</f>
        <v>0.125</v>
      </c>
      <c r="S179" s="146">
        <f>Summary!$G$62</f>
        <v>0.125</v>
      </c>
      <c r="T179" s="150">
        <f t="shared" si="85"/>
        <v>1</v>
      </c>
      <c r="U179" s="158">
        <f t="shared" si="63"/>
        <v>36409.566492431855</v>
      </c>
      <c r="V179" s="155">
        <f t="shared" si="64"/>
        <v>0</v>
      </c>
      <c r="W179" s="155">
        <f t="shared" si="65"/>
        <v>0</v>
      </c>
      <c r="X179" s="155">
        <f t="shared" si="66"/>
        <v>2266.093798154493</v>
      </c>
      <c r="Y179" s="155">
        <f t="shared" si="67"/>
        <v>4330.8041437134052</v>
      </c>
      <c r="Z179" s="155">
        <f t="shared" si="68"/>
        <v>16011.271935442555</v>
      </c>
      <c r="AA179" s="159">
        <f t="shared" si="69"/>
        <v>6390.9197811749063</v>
      </c>
      <c r="AB179" s="38">
        <f t="shared" si="86"/>
        <v>59839.122530311754</v>
      </c>
      <c r="AC179" s="35">
        <f t="shared" si="87"/>
        <v>0</v>
      </c>
      <c r="AD179" s="35">
        <f t="shared" si="88"/>
        <v>0</v>
      </c>
      <c r="AE179" s="35">
        <f t="shared" si="89"/>
        <v>15748.672069034281</v>
      </c>
      <c r="AF179" s="35">
        <f t="shared" si="90"/>
        <v>15700.897342618578</v>
      </c>
      <c r="AG179" s="35">
        <f t="shared" si="91"/>
        <v>16610.09350582811</v>
      </c>
      <c r="AH179" s="163">
        <f t="shared" si="92"/>
        <v>14189.120098164529</v>
      </c>
      <c r="AI179" s="144">
        <f t="shared" si="70"/>
        <v>122087.90554595726</v>
      </c>
      <c r="AJ179" s="144" t="e">
        <f t="shared" si="93"/>
        <v>#N/A</v>
      </c>
      <c r="AK179" s="35">
        <f>IF(OR(K179="Yes",Summary!$G$77="EP"),$AI179*M179,AB179)</f>
        <v>59839.122530311754</v>
      </c>
      <c r="AL179" s="38">
        <f>IF(OR(L179="Yes",Summary!$G$77="EP"),$AI179*N179,AC179)</f>
        <v>0</v>
      </c>
      <c r="AM179" s="38">
        <f>IF(OR(M179="Yes",Summary!$G$77="EP"),$AI179*O179,AD179)</f>
        <v>0</v>
      </c>
      <c r="AN179" s="38">
        <f>IF(OR(N179="Yes",Summary!$G$77="EP"),$AI179*P179,AE179)</f>
        <v>15748.672069034281</v>
      </c>
      <c r="AO179" s="38">
        <f>IF(OR(O179="Yes",Summary!$G$77="EP"),$AI179*Q179,AF179)</f>
        <v>15700.897342618578</v>
      </c>
      <c r="AP179" s="38">
        <f>IF(OR(P179="Yes",Summary!$G$77="EP"),$AI179*R179,AG179)</f>
        <v>16610.09350582811</v>
      </c>
      <c r="AQ179" s="156">
        <f>IF(OR(Q179="Yes",Summary!$G$77="EP"),$AI179*S179,AH179)</f>
        <v>14189.120098164529</v>
      </c>
      <c r="AR179" s="158">
        <f t="shared" si="71"/>
        <v>36409.566492431855</v>
      </c>
      <c r="AS179" s="155">
        <f t="shared" si="72"/>
        <v>0</v>
      </c>
      <c r="AT179" s="155">
        <f t="shared" si="73"/>
        <v>0</v>
      </c>
      <c r="AU179" s="155">
        <f t="shared" si="74"/>
        <v>2266.093798154493</v>
      </c>
      <c r="AV179" s="155">
        <f t="shared" si="75"/>
        <v>4330.8041437134052</v>
      </c>
      <c r="AW179" s="155">
        <f t="shared" si="76"/>
        <v>16011.271935442557</v>
      </c>
      <c r="AX179" s="159">
        <f t="shared" si="77"/>
        <v>6390.9197811749063</v>
      </c>
      <c r="AZ179" s="40">
        <f t="shared" si="78"/>
        <v>101344.26836036258</v>
      </c>
      <c r="BA179" s="173">
        <f t="shared" si="79"/>
        <v>109637.51325452617</v>
      </c>
      <c r="BB179" s="41">
        <f t="shared" si="80"/>
        <v>109610.8356825767</v>
      </c>
      <c r="BC179" s="173">
        <f t="shared" si="81"/>
        <v>125989.37655227426</v>
      </c>
      <c r="BD179" s="41">
        <f t="shared" si="82"/>
        <v>125607.17874094863</v>
      </c>
      <c r="BE179" s="173">
        <f t="shared" si="83"/>
        <v>132880.74804662482</v>
      </c>
      <c r="BF179" s="42">
        <f t="shared" si="84"/>
        <v>113512.96078531623</v>
      </c>
    </row>
    <row r="180" spans="2:58" x14ac:dyDescent="0.25">
      <c r="B180" s="24">
        <v>172</v>
      </c>
      <c r="C180" s="10">
        <f>Cash!B186</f>
        <v>20191003</v>
      </c>
      <c r="D180" s="24">
        <f>Cash!F186</f>
        <v>1.6434</v>
      </c>
      <c r="E180" s="27">
        <f>Balanced!F186</f>
        <v>2.7827999999999999</v>
      </c>
      <c r="F180" s="27">
        <f>Growth!F186</f>
        <v>3.3738000000000001</v>
      </c>
      <c r="G180" s="27">
        <f>'High Growth 1'!F186</f>
        <v>6.8823999999999996</v>
      </c>
      <c r="H180" s="27">
        <f>'High Growth 2'!F186</f>
        <v>3.6118000000000001</v>
      </c>
      <c r="I180" s="27">
        <f>'High Growth 3'!F186</f>
        <v>1.0278</v>
      </c>
      <c r="J180" s="43">
        <f>'High Growth 4'!F186</f>
        <v>2.2061999999999999</v>
      </c>
      <c r="K180" s="10" t="str">
        <f>Growth!P186</f>
        <v>No</v>
      </c>
      <c r="L180" s="152"/>
      <c r="M180" s="147">
        <f>Summary!$G$56</f>
        <v>0.5</v>
      </c>
      <c r="N180" s="146">
        <f>Summary!$G$57</f>
        <v>0</v>
      </c>
      <c r="O180" s="146">
        <f>Summary!$G$58</f>
        <v>0</v>
      </c>
      <c r="P180" s="146">
        <f>Summary!$G$59</f>
        <v>0.125</v>
      </c>
      <c r="Q180" s="146">
        <f>Summary!$G$60</f>
        <v>0.125</v>
      </c>
      <c r="R180" s="146">
        <f>Summary!$G$61</f>
        <v>0.125</v>
      </c>
      <c r="S180" s="146">
        <f>Summary!$G$62</f>
        <v>0.125</v>
      </c>
      <c r="T180" s="150">
        <f t="shared" si="85"/>
        <v>1</v>
      </c>
      <c r="U180" s="158">
        <f t="shared" si="63"/>
        <v>36409.566492431855</v>
      </c>
      <c r="V180" s="155">
        <f t="shared" si="64"/>
        <v>0</v>
      </c>
      <c r="W180" s="155">
        <f t="shared" si="65"/>
        <v>0</v>
      </c>
      <c r="X180" s="155">
        <f t="shared" si="66"/>
        <v>2266.093798154493</v>
      </c>
      <c r="Y180" s="155">
        <f t="shared" si="67"/>
        <v>4330.8041437134052</v>
      </c>
      <c r="Z180" s="155">
        <f t="shared" si="68"/>
        <v>16011.271935442557</v>
      </c>
      <c r="AA180" s="159">
        <f t="shared" si="69"/>
        <v>6390.9197811749063</v>
      </c>
      <c r="AB180" s="38">
        <f t="shared" si="86"/>
        <v>59835.48157366251</v>
      </c>
      <c r="AC180" s="35">
        <f t="shared" si="87"/>
        <v>0</v>
      </c>
      <c r="AD180" s="35">
        <f t="shared" si="88"/>
        <v>0</v>
      </c>
      <c r="AE180" s="35">
        <f t="shared" si="89"/>
        <v>15596.163956418482</v>
      </c>
      <c r="AF180" s="35">
        <f t="shared" si="90"/>
        <v>15641.998406264078</v>
      </c>
      <c r="AG180" s="35">
        <f t="shared" si="91"/>
        <v>16456.385295247859</v>
      </c>
      <c r="AH180" s="163">
        <f t="shared" si="92"/>
        <v>14099.647221228079</v>
      </c>
      <c r="AI180" s="144">
        <f t="shared" si="70"/>
        <v>121629.676452821</v>
      </c>
      <c r="AJ180" s="144" t="e">
        <f t="shared" si="93"/>
        <v>#N/A</v>
      </c>
      <c r="AK180" s="35">
        <f>IF(OR(K180="Yes",Summary!$G$77="EP"),$AI180*M180,AB180)</f>
        <v>59835.48157366251</v>
      </c>
      <c r="AL180" s="38">
        <f>IF(OR(L180="Yes",Summary!$G$77="EP"),$AI180*N180,AC180)</f>
        <v>0</v>
      </c>
      <c r="AM180" s="38">
        <f>IF(OR(M180="Yes",Summary!$G$77="EP"),$AI180*O180,AD180)</f>
        <v>0</v>
      </c>
      <c r="AN180" s="38">
        <f>IF(OR(N180="Yes",Summary!$G$77="EP"),$AI180*P180,AE180)</f>
        <v>15596.163956418482</v>
      </c>
      <c r="AO180" s="38">
        <f>IF(OR(O180="Yes",Summary!$G$77="EP"),$AI180*Q180,AF180)</f>
        <v>15641.998406264078</v>
      </c>
      <c r="AP180" s="38">
        <f>IF(OR(P180="Yes",Summary!$G$77="EP"),$AI180*R180,AG180)</f>
        <v>16456.385295247859</v>
      </c>
      <c r="AQ180" s="156">
        <f>IF(OR(Q180="Yes",Summary!$G$77="EP"),$AI180*S180,AH180)</f>
        <v>14099.647221228079</v>
      </c>
      <c r="AR180" s="158">
        <f t="shared" si="71"/>
        <v>36409.566492431855</v>
      </c>
      <c r="AS180" s="155">
        <f t="shared" si="72"/>
        <v>0</v>
      </c>
      <c r="AT180" s="155">
        <f t="shared" si="73"/>
        <v>0</v>
      </c>
      <c r="AU180" s="155">
        <f t="shared" si="74"/>
        <v>2266.093798154493</v>
      </c>
      <c r="AV180" s="155">
        <f t="shared" si="75"/>
        <v>4330.8041437134052</v>
      </c>
      <c r="AW180" s="155">
        <f t="shared" si="76"/>
        <v>16011.271935442555</v>
      </c>
      <c r="AX180" s="159">
        <f t="shared" si="77"/>
        <v>6390.9197811749063</v>
      </c>
      <c r="AZ180" s="40">
        <f t="shared" si="78"/>
        <v>101338.10199173707</v>
      </c>
      <c r="BA180" s="173">
        <f t="shared" si="79"/>
        <v>109287.98649020147</v>
      </c>
      <c r="BB180" s="41">
        <f t="shared" si="80"/>
        <v>109322.44580538543</v>
      </c>
      <c r="BC180" s="173">
        <f t="shared" si="81"/>
        <v>124769.31165134787</v>
      </c>
      <c r="BD180" s="41">
        <f t="shared" si="82"/>
        <v>125135.98725011262</v>
      </c>
      <c r="BE180" s="173">
        <f t="shared" si="83"/>
        <v>131651.08236198284</v>
      </c>
      <c r="BF180" s="42">
        <f t="shared" si="84"/>
        <v>112797.17776982463</v>
      </c>
    </row>
    <row r="181" spans="2:58" x14ac:dyDescent="0.25">
      <c r="B181" s="24">
        <v>173</v>
      </c>
      <c r="C181" s="10">
        <f>Cash!B187</f>
        <v>20191002</v>
      </c>
      <c r="D181" s="24">
        <f>Cash!F187</f>
        <v>1.6434</v>
      </c>
      <c r="E181" s="27">
        <f>Balanced!F187</f>
        <v>2.7961999999999998</v>
      </c>
      <c r="F181" s="27">
        <f>Growth!F187</f>
        <v>3.4447999999999999</v>
      </c>
      <c r="G181" s="27">
        <f>'High Growth 1'!F187</f>
        <v>7.1825000000000001</v>
      </c>
      <c r="H181" s="27">
        <f>'High Growth 2'!F187</f>
        <v>3.7370000000000001</v>
      </c>
      <c r="I181" s="27">
        <f>'High Growth 3'!F187</f>
        <v>1.0155000000000001</v>
      </c>
      <c r="J181" s="43">
        <f>'High Growth 4'!F187</f>
        <v>2.1901000000000002</v>
      </c>
      <c r="K181" s="10" t="str">
        <f>Growth!P187</f>
        <v>No</v>
      </c>
      <c r="L181" s="152"/>
      <c r="M181" s="147">
        <f>Summary!$G$56</f>
        <v>0.5</v>
      </c>
      <c r="N181" s="146">
        <f>Summary!$G$57</f>
        <v>0</v>
      </c>
      <c r="O181" s="146">
        <f>Summary!$G$58</f>
        <v>0</v>
      </c>
      <c r="P181" s="146">
        <f>Summary!$G$59</f>
        <v>0.125</v>
      </c>
      <c r="Q181" s="146">
        <f>Summary!$G$60</f>
        <v>0.125</v>
      </c>
      <c r="R181" s="146">
        <f>Summary!$G$61</f>
        <v>0.125</v>
      </c>
      <c r="S181" s="146">
        <f>Summary!$G$62</f>
        <v>0.125</v>
      </c>
      <c r="T181" s="150">
        <f t="shared" si="85"/>
        <v>1</v>
      </c>
      <c r="U181" s="158">
        <f t="shared" si="63"/>
        <v>36409.566492431855</v>
      </c>
      <c r="V181" s="155">
        <f t="shared" si="64"/>
        <v>0</v>
      </c>
      <c r="W181" s="155">
        <f t="shared" si="65"/>
        <v>0</v>
      </c>
      <c r="X181" s="155">
        <f t="shared" si="66"/>
        <v>2266.093798154493</v>
      </c>
      <c r="Y181" s="155">
        <f t="shared" si="67"/>
        <v>4330.8041437134052</v>
      </c>
      <c r="Z181" s="155">
        <f t="shared" si="68"/>
        <v>16011.271935442557</v>
      </c>
      <c r="AA181" s="159">
        <f t="shared" si="69"/>
        <v>6390.9197811749063</v>
      </c>
      <c r="AB181" s="38">
        <f t="shared" si="86"/>
        <v>59835.48157366251</v>
      </c>
      <c r="AC181" s="35">
        <f t="shared" si="87"/>
        <v>0</v>
      </c>
      <c r="AD181" s="35">
        <f t="shared" si="88"/>
        <v>0</v>
      </c>
      <c r="AE181" s="35">
        <f t="shared" si="89"/>
        <v>16276.218705244646</v>
      </c>
      <c r="AF181" s="35">
        <f t="shared" si="90"/>
        <v>16184.215085056996</v>
      </c>
      <c r="AG181" s="35">
        <f t="shared" si="91"/>
        <v>16259.446650441918</v>
      </c>
      <c r="AH181" s="163">
        <f t="shared" si="92"/>
        <v>13996.753412751163</v>
      </c>
      <c r="AI181" s="144">
        <f t="shared" si="70"/>
        <v>122552.11542715723</v>
      </c>
      <c r="AJ181" s="144" t="e">
        <f t="shared" si="93"/>
        <v>#N/A</v>
      </c>
      <c r="AK181" s="35">
        <f>IF(OR(K181="Yes",Summary!$G$77="EP"),$AI181*M181,AB181)</f>
        <v>59835.48157366251</v>
      </c>
      <c r="AL181" s="38">
        <f>IF(OR(L181="Yes",Summary!$G$77="EP"),$AI181*N181,AC181)</f>
        <v>0</v>
      </c>
      <c r="AM181" s="38">
        <f>IF(OR(M181="Yes",Summary!$G$77="EP"),$AI181*O181,AD181)</f>
        <v>0</v>
      </c>
      <c r="AN181" s="38">
        <f>IF(OR(N181="Yes",Summary!$G$77="EP"),$AI181*P181,AE181)</f>
        <v>16276.218705244646</v>
      </c>
      <c r="AO181" s="38">
        <f>IF(OR(O181="Yes",Summary!$G$77="EP"),$AI181*Q181,AF181)</f>
        <v>16184.215085056996</v>
      </c>
      <c r="AP181" s="38">
        <f>IF(OR(P181="Yes",Summary!$G$77="EP"),$AI181*R181,AG181)</f>
        <v>16259.446650441918</v>
      </c>
      <c r="AQ181" s="156">
        <f>IF(OR(Q181="Yes",Summary!$G$77="EP"),$AI181*S181,AH181)</f>
        <v>13996.753412751163</v>
      </c>
      <c r="AR181" s="158">
        <f t="shared" si="71"/>
        <v>36409.566492431855</v>
      </c>
      <c r="AS181" s="155">
        <f t="shared" si="72"/>
        <v>0</v>
      </c>
      <c r="AT181" s="155">
        <f t="shared" si="73"/>
        <v>0</v>
      </c>
      <c r="AU181" s="155">
        <f t="shared" si="74"/>
        <v>2266.093798154493</v>
      </c>
      <c r="AV181" s="155">
        <f t="shared" si="75"/>
        <v>4330.8041437134052</v>
      </c>
      <c r="AW181" s="155">
        <f t="shared" si="76"/>
        <v>16011.271935442557</v>
      </c>
      <c r="AX181" s="159">
        <f t="shared" si="77"/>
        <v>6390.9197811749063</v>
      </c>
      <c r="AZ181" s="40">
        <f t="shared" si="78"/>
        <v>101338.10199173707</v>
      </c>
      <c r="BA181" s="173">
        <f t="shared" si="79"/>
        <v>109814.24027019597</v>
      </c>
      <c r="BB181" s="41">
        <f t="shared" si="80"/>
        <v>111623.08415151808</v>
      </c>
      <c r="BC181" s="173">
        <f t="shared" si="81"/>
        <v>130209.7496419572</v>
      </c>
      <c r="BD181" s="41">
        <f t="shared" si="82"/>
        <v>129473.72068045597</v>
      </c>
      <c r="BE181" s="173">
        <f t="shared" si="83"/>
        <v>130075.5732035353</v>
      </c>
      <c r="BF181" s="42">
        <f t="shared" si="84"/>
        <v>111974.0273020093</v>
      </c>
    </row>
    <row r="182" spans="2:58" x14ac:dyDescent="0.25">
      <c r="B182" s="24">
        <v>174</v>
      </c>
      <c r="C182" s="10">
        <f>Cash!B188</f>
        <v>20191001</v>
      </c>
      <c r="D182" s="24">
        <f>Cash!F188</f>
        <v>1.6431</v>
      </c>
      <c r="E182" s="27">
        <f>Balanced!F188</f>
        <v>2.8210000000000002</v>
      </c>
      <c r="F182" s="27">
        <f>Growth!F188</f>
        <v>3.4908999999999999</v>
      </c>
      <c r="G182" s="27">
        <f>'High Growth 1'!F188</f>
        <v>7.3974000000000002</v>
      </c>
      <c r="H182" s="27">
        <f>'High Growth 2'!F188</f>
        <v>3.8382000000000001</v>
      </c>
      <c r="I182" s="27">
        <f>'High Growth 3'!F188</f>
        <v>1.0179</v>
      </c>
      <c r="J182" s="43">
        <f>'High Growth 4'!F188</f>
        <v>2.2141000000000002</v>
      </c>
      <c r="K182" s="10" t="str">
        <f>Growth!P188</f>
        <v>No</v>
      </c>
      <c r="L182" s="152"/>
      <c r="M182" s="147">
        <f>Summary!$G$56</f>
        <v>0.5</v>
      </c>
      <c r="N182" s="146">
        <f>Summary!$G$57</f>
        <v>0</v>
      </c>
      <c r="O182" s="146">
        <f>Summary!$G$58</f>
        <v>0</v>
      </c>
      <c r="P182" s="146">
        <f>Summary!$G$59</f>
        <v>0.125</v>
      </c>
      <c r="Q182" s="146">
        <f>Summary!$G$60</f>
        <v>0.125</v>
      </c>
      <c r="R182" s="146">
        <f>Summary!$G$61</f>
        <v>0.125</v>
      </c>
      <c r="S182" s="146">
        <f>Summary!$G$62</f>
        <v>0.125</v>
      </c>
      <c r="T182" s="150">
        <f t="shared" si="85"/>
        <v>1</v>
      </c>
      <c r="U182" s="158">
        <f t="shared" si="63"/>
        <v>36409.566492431855</v>
      </c>
      <c r="V182" s="155">
        <f t="shared" si="64"/>
        <v>0</v>
      </c>
      <c r="W182" s="155">
        <f t="shared" si="65"/>
        <v>0</v>
      </c>
      <c r="X182" s="155">
        <f t="shared" si="66"/>
        <v>2266.093798154493</v>
      </c>
      <c r="Y182" s="155">
        <f t="shared" si="67"/>
        <v>4330.8041437134052</v>
      </c>
      <c r="Z182" s="155">
        <f t="shared" si="68"/>
        <v>16011.271935442557</v>
      </c>
      <c r="AA182" s="159">
        <f t="shared" si="69"/>
        <v>6390.9197811749063</v>
      </c>
      <c r="AB182" s="38">
        <f t="shared" si="86"/>
        <v>59824.558703714785</v>
      </c>
      <c r="AC182" s="35">
        <f t="shared" si="87"/>
        <v>0</v>
      </c>
      <c r="AD182" s="35">
        <f t="shared" si="88"/>
        <v>0</v>
      </c>
      <c r="AE182" s="35">
        <f t="shared" si="89"/>
        <v>16763.202262468047</v>
      </c>
      <c r="AF182" s="35">
        <f t="shared" si="90"/>
        <v>16622.492464400792</v>
      </c>
      <c r="AG182" s="35">
        <f t="shared" si="91"/>
        <v>16297.87370308698</v>
      </c>
      <c r="AH182" s="163">
        <f t="shared" si="92"/>
        <v>14150.135487499361</v>
      </c>
      <c r="AI182" s="144">
        <f t="shared" si="70"/>
        <v>123658.26262116997</v>
      </c>
      <c r="AJ182" s="144" t="e">
        <f t="shared" si="93"/>
        <v>#N/A</v>
      </c>
      <c r="AK182" s="35">
        <f>IF(OR(K182="Yes",Summary!$G$77="EP"),$AI182*M182,AB182)</f>
        <v>59824.558703714785</v>
      </c>
      <c r="AL182" s="38">
        <f>IF(OR(L182="Yes",Summary!$G$77="EP"),$AI182*N182,AC182)</f>
        <v>0</v>
      </c>
      <c r="AM182" s="38">
        <f>IF(OR(M182="Yes",Summary!$G$77="EP"),$AI182*O182,AD182)</f>
        <v>0</v>
      </c>
      <c r="AN182" s="38">
        <f>IF(OR(N182="Yes",Summary!$G$77="EP"),$AI182*P182,AE182)</f>
        <v>16763.202262468047</v>
      </c>
      <c r="AO182" s="38">
        <f>IF(OR(O182="Yes",Summary!$G$77="EP"),$AI182*Q182,AF182)</f>
        <v>16622.492464400792</v>
      </c>
      <c r="AP182" s="38">
        <f>IF(OR(P182="Yes",Summary!$G$77="EP"),$AI182*R182,AG182)</f>
        <v>16297.87370308698</v>
      </c>
      <c r="AQ182" s="156">
        <f>IF(OR(Q182="Yes",Summary!$G$77="EP"),$AI182*S182,AH182)</f>
        <v>14150.135487499361</v>
      </c>
      <c r="AR182" s="158">
        <f t="shared" si="71"/>
        <v>36409.566492431855</v>
      </c>
      <c r="AS182" s="155">
        <f t="shared" si="72"/>
        <v>0</v>
      </c>
      <c r="AT182" s="155">
        <f t="shared" si="73"/>
        <v>0</v>
      </c>
      <c r="AU182" s="155">
        <f t="shared" si="74"/>
        <v>2266.093798154493</v>
      </c>
      <c r="AV182" s="155">
        <f t="shared" si="75"/>
        <v>4330.8041437134052</v>
      </c>
      <c r="AW182" s="155">
        <f t="shared" si="76"/>
        <v>16011.271935442557</v>
      </c>
      <c r="AX182" s="159">
        <f t="shared" si="77"/>
        <v>6390.9197811749063</v>
      </c>
      <c r="AZ182" s="40">
        <f t="shared" si="78"/>
        <v>101319.60288586051</v>
      </c>
      <c r="BA182" s="173">
        <f t="shared" si="79"/>
        <v>110788.20248988729</v>
      </c>
      <c r="BB182" s="41">
        <f t="shared" si="80"/>
        <v>113116.87890865492</v>
      </c>
      <c r="BC182" s="173">
        <f t="shared" si="81"/>
        <v>134105.6180997444</v>
      </c>
      <c r="BD182" s="41">
        <f t="shared" si="82"/>
        <v>132979.93971520633</v>
      </c>
      <c r="BE182" s="173">
        <f t="shared" si="83"/>
        <v>130382.98962469579</v>
      </c>
      <c r="BF182" s="42">
        <f t="shared" si="84"/>
        <v>113201.08389999489</v>
      </c>
    </row>
    <row r="183" spans="2:58" x14ac:dyDescent="0.25">
      <c r="B183" s="24">
        <v>175</v>
      </c>
      <c r="C183" s="10">
        <f>Cash!B189</f>
        <v>20190930</v>
      </c>
      <c r="D183" s="24">
        <f>Cash!F189</f>
        <v>1.6431</v>
      </c>
      <c r="E183" s="27">
        <f>Balanced!F189</f>
        <v>2.8201999999999998</v>
      </c>
      <c r="F183" s="27">
        <f>Growth!F189</f>
        <v>3.4649999999999999</v>
      </c>
      <c r="G183" s="27">
        <f>'High Growth 1'!F189</f>
        <v>7.2731000000000003</v>
      </c>
      <c r="H183" s="27">
        <f>'High Growth 2'!F189</f>
        <v>3.7616999999999998</v>
      </c>
      <c r="I183" s="27">
        <f>'High Growth 3'!F189</f>
        <v>1.024</v>
      </c>
      <c r="J183" s="43">
        <f>'High Growth 4'!F189</f>
        <v>2.2172000000000001</v>
      </c>
      <c r="K183" s="10" t="str">
        <f>Growth!P189</f>
        <v>No</v>
      </c>
      <c r="L183" s="152"/>
      <c r="M183" s="147">
        <f>Summary!$G$56</f>
        <v>0.5</v>
      </c>
      <c r="N183" s="146">
        <f>Summary!$G$57</f>
        <v>0</v>
      </c>
      <c r="O183" s="146">
        <f>Summary!$G$58</f>
        <v>0</v>
      </c>
      <c r="P183" s="146">
        <f>Summary!$G$59</f>
        <v>0.125</v>
      </c>
      <c r="Q183" s="146">
        <f>Summary!$G$60</f>
        <v>0.125</v>
      </c>
      <c r="R183" s="146">
        <f>Summary!$G$61</f>
        <v>0.125</v>
      </c>
      <c r="S183" s="146">
        <f>Summary!$G$62</f>
        <v>0.125</v>
      </c>
      <c r="T183" s="150">
        <f t="shared" si="85"/>
        <v>1</v>
      </c>
      <c r="U183" s="158">
        <f t="shared" si="63"/>
        <v>36409.566492431855</v>
      </c>
      <c r="V183" s="155">
        <f t="shared" si="64"/>
        <v>0</v>
      </c>
      <c r="W183" s="155">
        <f t="shared" si="65"/>
        <v>0</v>
      </c>
      <c r="X183" s="155">
        <f t="shared" si="66"/>
        <v>2266.093798154493</v>
      </c>
      <c r="Y183" s="155">
        <f t="shared" si="67"/>
        <v>4330.8041437134052</v>
      </c>
      <c r="Z183" s="155">
        <f t="shared" si="68"/>
        <v>16011.271935442557</v>
      </c>
      <c r="AA183" s="159">
        <f t="shared" si="69"/>
        <v>6390.9197811749063</v>
      </c>
      <c r="AB183" s="38">
        <f t="shared" si="86"/>
        <v>59824.558703714785</v>
      </c>
      <c r="AC183" s="35">
        <f t="shared" si="87"/>
        <v>0</v>
      </c>
      <c r="AD183" s="35">
        <f t="shared" si="88"/>
        <v>0</v>
      </c>
      <c r="AE183" s="35">
        <f t="shared" si="89"/>
        <v>16481.526803357443</v>
      </c>
      <c r="AF183" s="35">
        <f t="shared" si="90"/>
        <v>16291.185947406715</v>
      </c>
      <c r="AG183" s="35">
        <f t="shared" si="91"/>
        <v>16395.542461893179</v>
      </c>
      <c r="AH183" s="163">
        <f t="shared" si="92"/>
        <v>14169.947338821003</v>
      </c>
      <c r="AI183" s="144">
        <f t="shared" si="70"/>
        <v>123162.76125519314</v>
      </c>
      <c r="AJ183" s="144" t="e">
        <f t="shared" si="93"/>
        <v>#N/A</v>
      </c>
      <c r="AK183" s="35">
        <f>IF(OR(K183="Yes",Summary!$G$77="EP"),$AI183*M183,AB183)</f>
        <v>59824.558703714785</v>
      </c>
      <c r="AL183" s="38">
        <f>IF(OR(L183="Yes",Summary!$G$77="EP"),$AI183*N183,AC183)</f>
        <v>0</v>
      </c>
      <c r="AM183" s="38">
        <f>IF(OR(M183="Yes",Summary!$G$77="EP"),$AI183*O183,AD183)</f>
        <v>0</v>
      </c>
      <c r="AN183" s="38">
        <f>IF(OR(N183="Yes",Summary!$G$77="EP"),$AI183*P183,AE183)</f>
        <v>16481.526803357443</v>
      </c>
      <c r="AO183" s="38">
        <f>IF(OR(O183="Yes",Summary!$G$77="EP"),$AI183*Q183,AF183)</f>
        <v>16291.185947406715</v>
      </c>
      <c r="AP183" s="38">
        <f>IF(OR(P183="Yes",Summary!$G$77="EP"),$AI183*R183,AG183)</f>
        <v>16395.542461893179</v>
      </c>
      <c r="AQ183" s="156">
        <f>IF(OR(Q183="Yes",Summary!$G$77="EP"),$AI183*S183,AH183)</f>
        <v>14169.947338821003</v>
      </c>
      <c r="AR183" s="158">
        <f t="shared" si="71"/>
        <v>36409.566492431855</v>
      </c>
      <c r="AS183" s="155">
        <f t="shared" si="72"/>
        <v>0</v>
      </c>
      <c r="AT183" s="155">
        <f t="shared" si="73"/>
        <v>0</v>
      </c>
      <c r="AU183" s="155">
        <f t="shared" si="74"/>
        <v>2266.093798154493</v>
      </c>
      <c r="AV183" s="155">
        <f t="shared" si="75"/>
        <v>4330.8041437134052</v>
      </c>
      <c r="AW183" s="155">
        <f t="shared" si="76"/>
        <v>16011.271935442557</v>
      </c>
      <c r="AX183" s="159">
        <f t="shared" si="77"/>
        <v>6390.9197811749063</v>
      </c>
      <c r="AZ183" s="40">
        <f t="shared" si="78"/>
        <v>101319.60288586051</v>
      </c>
      <c r="BA183" s="173">
        <f t="shared" si="79"/>
        <v>110756.78435376821</v>
      </c>
      <c r="BB183" s="41">
        <f t="shared" si="80"/>
        <v>112277.63196267132</v>
      </c>
      <c r="BC183" s="173">
        <f t="shared" si="81"/>
        <v>131852.21442685957</v>
      </c>
      <c r="BD183" s="41">
        <f t="shared" si="82"/>
        <v>130329.48757925372</v>
      </c>
      <c r="BE183" s="173">
        <f t="shared" si="83"/>
        <v>131164.33969514538</v>
      </c>
      <c r="BF183" s="42">
        <f t="shared" si="84"/>
        <v>113359.57871056802</v>
      </c>
    </row>
    <row r="184" spans="2:58" x14ac:dyDescent="0.25">
      <c r="B184" s="24">
        <v>176</v>
      </c>
      <c r="C184" s="10">
        <f>Cash!B190</f>
        <v>20190927</v>
      </c>
      <c r="D184" s="24">
        <f>Cash!F190</f>
        <v>1.6429</v>
      </c>
      <c r="E184" s="27">
        <f>Balanced!F190</f>
        <v>2.8205</v>
      </c>
      <c r="F184" s="27">
        <f>Growth!F190</f>
        <v>3.4712000000000001</v>
      </c>
      <c r="G184" s="27">
        <f>'High Growth 1'!F190</f>
        <v>7.3265000000000002</v>
      </c>
      <c r="H184" s="27">
        <f>'High Growth 2'!F190</f>
        <v>3.794</v>
      </c>
      <c r="I184" s="27">
        <f>'High Growth 3'!F190</f>
        <v>1.0218</v>
      </c>
      <c r="J184" s="43">
        <f>'High Growth 4'!F190</f>
        <v>2.1983000000000001</v>
      </c>
      <c r="K184" s="10" t="str">
        <f>Growth!P190</f>
        <v>No</v>
      </c>
      <c r="L184" s="152"/>
      <c r="M184" s="147">
        <f>Summary!$G$56</f>
        <v>0.5</v>
      </c>
      <c r="N184" s="146">
        <f>Summary!$G$57</f>
        <v>0</v>
      </c>
      <c r="O184" s="146">
        <f>Summary!$G$58</f>
        <v>0</v>
      </c>
      <c r="P184" s="146">
        <f>Summary!$G$59</f>
        <v>0.125</v>
      </c>
      <c r="Q184" s="146">
        <f>Summary!$G$60</f>
        <v>0.125</v>
      </c>
      <c r="R184" s="146">
        <f>Summary!$G$61</f>
        <v>0.125</v>
      </c>
      <c r="S184" s="146">
        <f>Summary!$G$62</f>
        <v>0.125</v>
      </c>
      <c r="T184" s="150">
        <f t="shared" si="85"/>
        <v>1</v>
      </c>
      <c r="U184" s="158">
        <f t="shared" si="63"/>
        <v>36409.566492431855</v>
      </c>
      <c r="V184" s="155">
        <f t="shared" si="64"/>
        <v>0</v>
      </c>
      <c r="W184" s="155">
        <f t="shared" si="65"/>
        <v>0</v>
      </c>
      <c r="X184" s="155">
        <f t="shared" si="66"/>
        <v>2266.093798154493</v>
      </c>
      <c r="Y184" s="155">
        <f t="shared" si="67"/>
        <v>4330.8041437134052</v>
      </c>
      <c r="Z184" s="155">
        <f t="shared" si="68"/>
        <v>16011.271935442557</v>
      </c>
      <c r="AA184" s="159">
        <f t="shared" si="69"/>
        <v>6390.9197811749063</v>
      </c>
      <c r="AB184" s="38">
        <f t="shared" si="86"/>
        <v>59817.276790416297</v>
      </c>
      <c r="AC184" s="35">
        <f t="shared" si="87"/>
        <v>0</v>
      </c>
      <c r="AD184" s="35">
        <f t="shared" si="88"/>
        <v>0</v>
      </c>
      <c r="AE184" s="35">
        <f t="shared" si="89"/>
        <v>16602.536212178893</v>
      </c>
      <c r="AF184" s="35">
        <f t="shared" si="90"/>
        <v>16431.070921248658</v>
      </c>
      <c r="AG184" s="35">
        <f t="shared" si="91"/>
        <v>16360.317663635205</v>
      </c>
      <c r="AH184" s="163">
        <f t="shared" si="92"/>
        <v>14049.158954956798</v>
      </c>
      <c r="AI184" s="144">
        <f t="shared" si="70"/>
        <v>123260.36054243584</v>
      </c>
      <c r="AJ184" s="144" t="e">
        <f t="shared" si="93"/>
        <v>#N/A</v>
      </c>
      <c r="AK184" s="35">
        <f>IF(OR(K184="Yes",Summary!$G$77="EP"),$AI184*M184,AB184)</f>
        <v>59817.276790416297</v>
      </c>
      <c r="AL184" s="38">
        <f>IF(OR(L184="Yes",Summary!$G$77="EP"),$AI184*N184,AC184)</f>
        <v>0</v>
      </c>
      <c r="AM184" s="38">
        <f>IF(OR(M184="Yes",Summary!$G$77="EP"),$AI184*O184,AD184)</f>
        <v>0</v>
      </c>
      <c r="AN184" s="38">
        <f>IF(OR(N184="Yes",Summary!$G$77="EP"),$AI184*P184,AE184)</f>
        <v>16602.536212178893</v>
      </c>
      <c r="AO184" s="38">
        <f>IF(OR(O184="Yes",Summary!$G$77="EP"),$AI184*Q184,AF184)</f>
        <v>16431.070921248658</v>
      </c>
      <c r="AP184" s="38">
        <f>IF(OR(P184="Yes",Summary!$G$77="EP"),$AI184*R184,AG184)</f>
        <v>16360.317663635205</v>
      </c>
      <c r="AQ184" s="156">
        <f>IF(OR(Q184="Yes",Summary!$G$77="EP"),$AI184*S184,AH184)</f>
        <v>14049.158954956798</v>
      </c>
      <c r="AR184" s="158">
        <f t="shared" si="71"/>
        <v>36409.566492431855</v>
      </c>
      <c r="AS184" s="155">
        <f t="shared" si="72"/>
        <v>0</v>
      </c>
      <c r="AT184" s="155">
        <f t="shared" si="73"/>
        <v>0</v>
      </c>
      <c r="AU184" s="155">
        <f t="shared" si="74"/>
        <v>2266.093798154493</v>
      </c>
      <c r="AV184" s="155">
        <f t="shared" si="75"/>
        <v>4330.8041437134052</v>
      </c>
      <c r="AW184" s="155">
        <f t="shared" si="76"/>
        <v>16011.271935442557</v>
      </c>
      <c r="AX184" s="159">
        <f t="shared" si="77"/>
        <v>6390.9197811749063</v>
      </c>
      <c r="AZ184" s="40">
        <f t="shared" si="78"/>
        <v>101307.27014860949</v>
      </c>
      <c r="BA184" s="173">
        <f t="shared" si="79"/>
        <v>110768.56615481287</v>
      </c>
      <c r="BB184" s="41">
        <f t="shared" si="80"/>
        <v>112478.53277599558</v>
      </c>
      <c r="BC184" s="173">
        <f t="shared" si="81"/>
        <v>132820.28969743117</v>
      </c>
      <c r="BD184" s="41">
        <f t="shared" si="82"/>
        <v>131448.56736998926</v>
      </c>
      <c r="BE184" s="173">
        <f t="shared" si="83"/>
        <v>130882.5413090816</v>
      </c>
      <c r="BF184" s="42">
        <f t="shared" si="84"/>
        <v>112393.27163965438</v>
      </c>
    </row>
    <row r="185" spans="2:58" x14ac:dyDescent="0.25">
      <c r="B185" s="24">
        <v>177</v>
      </c>
      <c r="C185" s="10">
        <f>Cash!B191</f>
        <v>20190926</v>
      </c>
      <c r="D185" s="24">
        <f>Cash!F191</f>
        <v>1.6429</v>
      </c>
      <c r="E185" s="27">
        <f>Balanced!F191</f>
        <v>2.8184</v>
      </c>
      <c r="F185" s="27">
        <f>Growth!F191</f>
        <v>3.4531000000000001</v>
      </c>
      <c r="G185" s="27">
        <f>'High Growth 1'!F191</f>
        <v>7.2786</v>
      </c>
      <c r="H185" s="27">
        <f>'High Growth 2'!F191</f>
        <v>3.7427000000000001</v>
      </c>
      <c r="I185" s="27">
        <f>'High Growth 3'!F191</f>
        <v>1.0217000000000001</v>
      </c>
      <c r="J185" s="43">
        <f>'High Growth 4'!F191</f>
        <v>2.2305000000000001</v>
      </c>
      <c r="K185" s="10" t="str">
        <f>Growth!P191</f>
        <v>No</v>
      </c>
      <c r="L185" s="152"/>
      <c r="M185" s="147">
        <f>Summary!$G$56</f>
        <v>0.5</v>
      </c>
      <c r="N185" s="146">
        <f>Summary!$G$57</f>
        <v>0</v>
      </c>
      <c r="O185" s="146">
        <f>Summary!$G$58</f>
        <v>0</v>
      </c>
      <c r="P185" s="146">
        <f>Summary!$G$59</f>
        <v>0.125</v>
      </c>
      <c r="Q185" s="146">
        <f>Summary!$G$60</f>
        <v>0.125</v>
      </c>
      <c r="R185" s="146">
        <f>Summary!$G$61</f>
        <v>0.125</v>
      </c>
      <c r="S185" s="146">
        <f>Summary!$G$62</f>
        <v>0.125</v>
      </c>
      <c r="T185" s="150">
        <f t="shared" si="85"/>
        <v>1</v>
      </c>
      <c r="U185" s="158">
        <f t="shared" si="63"/>
        <v>36409.566492431855</v>
      </c>
      <c r="V185" s="155">
        <f t="shared" si="64"/>
        <v>0</v>
      </c>
      <c r="W185" s="155">
        <f t="shared" si="65"/>
        <v>0</v>
      </c>
      <c r="X185" s="155">
        <f t="shared" si="66"/>
        <v>2266.093798154493</v>
      </c>
      <c r="Y185" s="155">
        <f t="shared" si="67"/>
        <v>4330.8041437134052</v>
      </c>
      <c r="Z185" s="155">
        <f t="shared" si="68"/>
        <v>16011.271935442557</v>
      </c>
      <c r="AA185" s="159">
        <f t="shared" si="69"/>
        <v>6390.9197811749063</v>
      </c>
      <c r="AB185" s="38">
        <f t="shared" si="86"/>
        <v>59817.276790416297</v>
      </c>
      <c r="AC185" s="35">
        <f t="shared" si="87"/>
        <v>0</v>
      </c>
      <c r="AD185" s="35">
        <f t="shared" si="88"/>
        <v>0</v>
      </c>
      <c r="AE185" s="35">
        <f t="shared" si="89"/>
        <v>16493.990319247292</v>
      </c>
      <c r="AF185" s="35">
        <f t="shared" si="90"/>
        <v>16208.900668676162</v>
      </c>
      <c r="AG185" s="35">
        <f t="shared" si="91"/>
        <v>16358.716536441661</v>
      </c>
      <c r="AH185" s="163">
        <f t="shared" si="92"/>
        <v>14254.94657191063</v>
      </c>
      <c r="AI185" s="144">
        <f t="shared" si="70"/>
        <v>123133.83088669204</v>
      </c>
      <c r="AJ185" s="144" t="e">
        <f t="shared" si="93"/>
        <v>#N/A</v>
      </c>
      <c r="AK185" s="35">
        <f>IF(OR(K185="Yes",Summary!$G$77="EP"),$AI185*M185,AB185)</f>
        <v>59817.276790416297</v>
      </c>
      <c r="AL185" s="38">
        <f>IF(OR(L185="Yes",Summary!$G$77="EP"),$AI185*N185,AC185)</f>
        <v>0</v>
      </c>
      <c r="AM185" s="38">
        <f>IF(OR(M185="Yes",Summary!$G$77="EP"),$AI185*O185,AD185)</f>
        <v>0</v>
      </c>
      <c r="AN185" s="38">
        <f>IF(OR(N185="Yes",Summary!$G$77="EP"),$AI185*P185,AE185)</f>
        <v>16493.990319247292</v>
      </c>
      <c r="AO185" s="38">
        <f>IF(OR(O185="Yes",Summary!$G$77="EP"),$AI185*Q185,AF185)</f>
        <v>16208.900668676162</v>
      </c>
      <c r="AP185" s="38">
        <f>IF(OR(P185="Yes",Summary!$G$77="EP"),$AI185*R185,AG185)</f>
        <v>16358.716536441661</v>
      </c>
      <c r="AQ185" s="156">
        <f>IF(OR(Q185="Yes",Summary!$G$77="EP"),$AI185*S185,AH185)</f>
        <v>14254.94657191063</v>
      </c>
      <c r="AR185" s="158">
        <f t="shared" si="71"/>
        <v>36409.566492431855</v>
      </c>
      <c r="AS185" s="155">
        <f t="shared" si="72"/>
        <v>0</v>
      </c>
      <c r="AT185" s="155">
        <f t="shared" si="73"/>
        <v>0</v>
      </c>
      <c r="AU185" s="155">
        <f t="shared" si="74"/>
        <v>2266.093798154493</v>
      </c>
      <c r="AV185" s="155">
        <f t="shared" si="75"/>
        <v>4330.8041437134052</v>
      </c>
      <c r="AW185" s="155">
        <f t="shared" si="76"/>
        <v>16011.271935442557</v>
      </c>
      <c r="AX185" s="159">
        <f t="shared" si="77"/>
        <v>6390.9197811749063</v>
      </c>
      <c r="AZ185" s="40">
        <f t="shared" si="78"/>
        <v>101307.27014860949</v>
      </c>
      <c r="BA185" s="173">
        <f t="shared" si="79"/>
        <v>110686.09354750029</v>
      </c>
      <c r="BB185" s="41">
        <f t="shared" si="80"/>
        <v>111892.03201451671</v>
      </c>
      <c r="BC185" s="173">
        <f t="shared" si="81"/>
        <v>131951.92255397837</v>
      </c>
      <c r="BD185" s="41">
        <f t="shared" si="82"/>
        <v>129671.2053494093</v>
      </c>
      <c r="BE185" s="173">
        <f t="shared" si="83"/>
        <v>130869.73229153325</v>
      </c>
      <c r="BF185" s="42">
        <f t="shared" si="84"/>
        <v>114039.57257528504</v>
      </c>
    </row>
    <row r="186" spans="2:58" x14ac:dyDescent="0.25">
      <c r="B186" s="24">
        <v>178</v>
      </c>
      <c r="C186" s="10">
        <f>Cash!B192</f>
        <v>20190925</v>
      </c>
      <c r="D186" s="24">
        <f>Cash!F192</f>
        <v>1.6429</v>
      </c>
      <c r="E186" s="27">
        <f>Balanced!F192</f>
        <v>2.8184</v>
      </c>
      <c r="F186" s="27">
        <f>Growth!F192</f>
        <v>3.4621</v>
      </c>
      <c r="G186" s="27">
        <f>'High Growth 1'!F192</f>
        <v>7.3337000000000003</v>
      </c>
      <c r="H186" s="27">
        <f>'High Growth 2'!F192</f>
        <v>3.7690000000000001</v>
      </c>
      <c r="I186" s="27">
        <f>'High Growth 3'!F192</f>
        <v>1.0098</v>
      </c>
      <c r="J186" s="43">
        <f>'High Growth 4'!F192</f>
        <v>2.2357</v>
      </c>
      <c r="K186" s="10" t="str">
        <f>Growth!P192</f>
        <v>No</v>
      </c>
      <c r="L186" s="152"/>
      <c r="M186" s="147">
        <f>Summary!$G$56</f>
        <v>0.5</v>
      </c>
      <c r="N186" s="146">
        <f>Summary!$G$57</f>
        <v>0</v>
      </c>
      <c r="O186" s="146">
        <f>Summary!$G$58</f>
        <v>0</v>
      </c>
      <c r="P186" s="146">
        <f>Summary!$G$59</f>
        <v>0.125</v>
      </c>
      <c r="Q186" s="146">
        <f>Summary!$G$60</f>
        <v>0.125</v>
      </c>
      <c r="R186" s="146">
        <f>Summary!$G$61</f>
        <v>0.125</v>
      </c>
      <c r="S186" s="146">
        <f>Summary!$G$62</f>
        <v>0.125</v>
      </c>
      <c r="T186" s="150">
        <f t="shared" si="85"/>
        <v>1</v>
      </c>
      <c r="U186" s="158">
        <f t="shared" si="63"/>
        <v>36409.566492431855</v>
      </c>
      <c r="V186" s="155">
        <f t="shared" si="64"/>
        <v>0</v>
      </c>
      <c r="W186" s="155">
        <f t="shared" si="65"/>
        <v>0</v>
      </c>
      <c r="X186" s="155">
        <f t="shared" si="66"/>
        <v>2266.093798154493</v>
      </c>
      <c r="Y186" s="155">
        <f t="shared" si="67"/>
        <v>4330.8041437134052</v>
      </c>
      <c r="Z186" s="155">
        <f t="shared" si="68"/>
        <v>16011.271935442557</v>
      </c>
      <c r="AA186" s="159">
        <f t="shared" si="69"/>
        <v>6390.9197811749063</v>
      </c>
      <c r="AB186" s="38">
        <f t="shared" si="86"/>
        <v>59817.276790416297</v>
      </c>
      <c r="AC186" s="35">
        <f t="shared" si="87"/>
        <v>0</v>
      </c>
      <c r="AD186" s="35">
        <f t="shared" si="88"/>
        <v>0</v>
      </c>
      <c r="AE186" s="35">
        <f t="shared" si="89"/>
        <v>16618.852087525607</v>
      </c>
      <c r="AF186" s="35">
        <f t="shared" si="90"/>
        <v>16322.800817655825</v>
      </c>
      <c r="AG186" s="35">
        <f t="shared" si="91"/>
        <v>16168.182400409894</v>
      </c>
      <c r="AH186" s="163">
        <f t="shared" si="92"/>
        <v>14288.179354772737</v>
      </c>
      <c r="AI186" s="144">
        <f t="shared" si="70"/>
        <v>123215.29145078035</v>
      </c>
      <c r="AJ186" s="144" t="e">
        <f t="shared" si="93"/>
        <v>#N/A</v>
      </c>
      <c r="AK186" s="35">
        <f>IF(OR(K186="Yes",Summary!$G$77="EP"),$AI186*M186,AB186)</f>
        <v>59817.276790416297</v>
      </c>
      <c r="AL186" s="38">
        <f>IF(OR(L186="Yes",Summary!$G$77="EP"),$AI186*N186,AC186)</f>
        <v>0</v>
      </c>
      <c r="AM186" s="38">
        <f>IF(OR(M186="Yes",Summary!$G$77="EP"),$AI186*O186,AD186)</f>
        <v>0</v>
      </c>
      <c r="AN186" s="38">
        <f>IF(OR(N186="Yes",Summary!$G$77="EP"),$AI186*P186,AE186)</f>
        <v>16618.852087525607</v>
      </c>
      <c r="AO186" s="38">
        <f>IF(OR(O186="Yes",Summary!$G$77="EP"),$AI186*Q186,AF186)</f>
        <v>16322.800817655825</v>
      </c>
      <c r="AP186" s="38">
        <f>IF(OR(P186="Yes",Summary!$G$77="EP"),$AI186*R186,AG186)</f>
        <v>16168.182400409894</v>
      </c>
      <c r="AQ186" s="156">
        <f>IF(OR(Q186="Yes",Summary!$G$77="EP"),$AI186*S186,AH186)</f>
        <v>14288.179354772737</v>
      </c>
      <c r="AR186" s="158">
        <f t="shared" si="71"/>
        <v>36409.566492431855</v>
      </c>
      <c r="AS186" s="155">
        <f t="shared" si="72"/>
        <v>0</v>
      </c>
      <c r="AT186" s="155">
        <f t="shared" si="73"/>
        <v>0</v>
      </c>
      <c r="AU186" s="155">
        <f t="shared" si="74"/>
        <v>2266.093798154493</v>
      </c>
      <c r="AV186" s="155">
        <f t="shared" si="75"/>
        <v>4330.8041437134052</v>
      </c>
      <c r="AW186" s="155">
        <f t="shared" si="76"/>
        <v>16011.271935442557</v>
      </c>
      <c r="AX186" s="159">
        <f t="shared" si="77"/>
        <v>6390.9197811749063</v>
      </c>
      <c r="AZ186" s="40">
        <f t="shared" si="78"/>
        <v>101307.27014860949</v>
      </c>
      <c r="BA186" s="173">
        <f t="shared" si="79"/>
        <v>110686.09354750029</v>
      </c>
      <c r="BB186" s="41">
        <f t="shared" si="80"/>
        <v>112183.66222740675</v>
      </c>
      <c r="BC186" s="173">
        <f t="shared" si="81"/>
        <v>132950.81670020489</v>
      </c>
      <c r="BD186" s="41">
        <f t="shared" si="82"/>
        <v>130582.4065412466</v>
      </c>
      <c r="BE186" s="173">
        <f t="shared" si="83"/>
        <v>129345.45920327911</v>
      </c>
      <c r="BF186" s="42">
        <f t="shared" si="84"/>
        <v>114305.4348381819</v>
      </c>
    </row>
    <row r="187" spans="2:58" x14ac:dyDescent="0.25">
      <c r="B187" s="24">
        <v>179</v>
      </c>
      <c r="C187" s="10">
        <f>Cash!B193</f>
        <v>20190924</v>
      </c>
      <c r="D187" s="24">
        <f>Cash!F193</f>
        <v>1.6423000000000001</v>
      </c>
      <c r="E187" s="27">
        <f>Balanced!F193</f>
        <v>2.8203999999999998</v>
      </c>
      <c r="F187" s="27">
        <f>Growth!F193</f>
        <v>3.4843000000000002</v>
      </c>
      <c r="G187" s="27">
        <f>'High Growth 1'!F193</f>
        <v>7.3920000000000003</v>
      </c>
      <c r="H187" s="27">
        <f>'High Growth 2'!F193</f>
        <v>3.8081</v>
      </c>
      <c r="I187" s="27">
        <f>'High Growth 3'!F193</f>
        <v>1.0023</v>
      </c>
      <c r="J187" s="43">
        <f>'High Growth 4'!F193</f>
        <v>2.2058</v>
      </c>
      <c r="K187" s="10" t="str">
        <f>Growth!P193</f>
        <v>No</v>
      </c>
      <c r="L187" s="152"/>
      <c r="M187" s="147">
        <f>Summary!$G$56</f>
        <v>0.5</v>
      </c>
      <c r="N187" s="146">
        <f>Summary!$G$57</f>
        <v>0</v>
      </c>
      <c r="O187" s="146">
        <f>Summary!$G$58</f>
        <v>0</v>
      </c>
      <c r="P187" s="146">
        <f>Summary!$G$59</f>
        <v>0.125</v>
      </c>
      <c r="Q187" s="146">
        <f>Summary!$G$60</f>
        <v>0.125</v>
      </c>
      <c r="R187" s="146">
        <f>Summary!$G$61</f>
        <v>0.125</v>
      </c>
      <c r="S187" s="146">
        <f>Summary!$G$62</f>
        <v>0.125</v>
      </c>
      <c r="T187" s="150">
        <f t="shared" si="85"/>
        <v>1</v>
      </c>
      <c r="U187" s="158">
        <f t="shared" si="63"/>
        <v>36409.566492431855</v>
      </c>
      <c r="V187" s="155">
        <f t="shared" si="64"/>
        <v>0</v>
      </c>
      <c r="W187" s="155">
        <f t="shared" si="65"/>
        <v>0</v>
      </c>
      <c r="X187" s="155">
        <f t="shared" si="66"/>
        <v>2266.093798154493</v>
      </c>
      <c r="Y187" s="155">
        <f t="shared" si="67"/>
        <v>4330.8041437134052</v>
      </c>
      <c r="Z187" s="155">
        <f t="shared" si="68"/>
        <v>16011.271935442557</v>
      </c>
      <c r="AA187" s="159">
        <f t="shared" si="69"/>
        <v>6390.9197811749063</v>
      </c>
      <c r="AB187" s="38">
        <f t="shared" si="86"/>
        <v>59795.431050520841</v>
      </c>
      <c r="AC187" s="35">
        <f t="shared" si="87"/>
        <v>0</v>
      </c>
      <c r="AD187" s="35">
        <f t="shared" si="88"/>
        <v>0</v>
      </c>
      <c r="AE187" s="35">
        <f t="shared" si="89"/>
        <v>16750.965355958015</v>
      </c>
      <c r="AF187" s="35">
        <f t="shared" si="90"/>
        <v>16492.135259675018</v>
      </c>
      <c r="AG187" s="35">
        <f t="shared" si="91"/>
        <v>16048.097860894075</v>
      </c>
      <c r="AH187" s="163">
        <f t="shared" si="92"/>
        <v>14097.090853315609</v>
      </c>
      <c r="AI187" s="144">
        <f t="shared" si="70"/>
        <v>123183.72038036356</v>
      </c>
      <c r="AJ187" s="144" t="e">
        <f t="shared" si="93"/>
        <v>#N/A</v>
      </c>
      <c r="AK187" s="35">
        <f>IF(OR(K187="Yes",Summary!$G$77="EP"),$AI187*M187,AB187)</f>
        <v>59795.431050520841</v>
      </c>
      <c r="AL187" s="38">
        <f>IF(OR(L187="Yes",Summary!$G$77="EP"),$AI187*N187,AC187)</f>
        <v>0</v>
      </c>
      <c r="AM187" s="38">
        <f>IF(OR(M187="Yes",Summary!$G$77="EP"),$AI187*O187,AD187)</f>
        <v>0</v>
      </c>
      <c r="AN187" s="38">
        <f>IF(OR(N187="Yes",Summary!$G$77="EP"),$AI187*P187,AE187)</f>
        <v>16750.965355958015</v>
      </c>
      <c r="AO187" s="38">
        <f>IF(OR(O187="Yes",Summary!$G$77="EP"),$AI187*Q187,AF187)</f>
        <v>16492.135259675018</v>
      </c>
      <c r="AP187" s="38">
        <f>IF(OR(P187="Yes",Summary!$G$77="EP"),$AI187*R187,AG187)</f>
        <v>16048.097860894075</v>
      </c>
      <c r="AQ187" s="156">
        <f>IF(OR(Q187="Yes",Summary!$G$77="EP"),$AI187*S187,AH187)</f>
        <v>14097.090853315609</v>
      </c>
      <c r="AR187" s="158">
        <f t="shared" si="71"/>
        <v>36409.566492431855</v>
      </c>
      <c r="AS187" s="155">
        <f t="shared" si="72"/>
        <v>0</v>
      </c>
      <c r="AT187" s="155">
        <f t="shared" si="73"/>
        <v>0</v>
      </c>
      <c r="AU187" s="155">
        <f t="shared" si="74"/>
        <v>2266.093798154493</v>
      </c>
      <c r="AV187" s="155">
        <f t="shared" si="75"/>
        <v>4330.8041437134052</v>
      </c>
      <c r="AW187" s="155">
        <f t="shared" si="76"/>
        <v>16011.271935442557</v>
      </c>
      <c r="AX187" s="159">
        <f t="shared" si="77"/>
        <v>6390.9197811749063</v>
      </c>
      <c r="AZ187" s="40">
        <f t="shared" si="78"/>
        <v>101270.2719368564</v>
      </c>
      <c r="BA187" s="173">
        <f t="shared" si="79"/>
        <v>110764.63888779798</v>
      </c>
      <c r="BB187" s="41">
        <f t="shared" si="80"/>
        <v>112903.01675253556</v>
      </c>
      <c r="BC187" s="173">
        <f t="shared" si="81"/>
        <v>134007.72284766415</v>
      </c>
      <c r="BD187" s="41">
        <f t="shared" si="82"/>
        <v>131937.08207740015</v>
      </c>
      <c r="BE187" s="173">
        <f t="shared" si="83"/>
        <v>128384.78288715256</v>
      </c>
      <c r="BF187" s="42">
        <f t="shared" si="84"/>
        <v>112776.72682652487</v>
      </c>
    </row>
    <row r="188" spans="2:58" x14ac:dyDescent="0.25">
      <c r="B188" s="24">
        <v>180</v>
      </c>
      <c r="C188" s="10">
        <f>Cash!B194</f>
        <v>20190923</v>
      </c>
      <c r="D188" s="24">
        <f>Cash!F194</f>
        <v>1.6423000000000001</v>
      </c>
      <c r="E188" s="27">
        <f>Balanced!F194</f>
        <v>2.8231000000000002</v>
      </c>
      <c r="F188" s="27">
        <f>Growth!F194</f>
        <v>3.4843999999999999</v>
      </c>
      <c r="G188" s="27">
        <f>'High Growth 1'!F194</f>
        <v>7.3937999999999997</v>
      </c>
      <c r="H188" s="27">
        <f>'High Growth 2'!F194</f>
        <v>3.7972000000000001</v>
      </c>
      <c r="I188" s="27">
        <f>'High Growth 3'!F194</f>
        <v>1.0011000000000001</v>
      </c>
      <c r="J188" s="43">
        <f>'High Growth 4'!F194</f>
        <v>2.2502</v>
      </c>
      <c r="K188" s="10" t="str">
        <f>Growth!P194</f>
        <v>No</v>
      </c>
      <c r="L188" s="152"/>
      <c r="M188" s="147">
        <f>Summary!$G$56</f>
        <v>0.5</v>
      </c>
      <c r="N188" s="146">
        <f>Summary!$G$57</f>
        <v>0</v>
      </c>
      <c r="O188" s="146">
        <f>Summary!$G$58</f>
        <v>0</v>
      </c>
      <c r="P188" s="146">
        <f>Summary!$G$59</f>
        <v>0.125</v>
      </c>
      <c r="Q188" s="146">
        <f>Summary!$G$60</f>
        <v>0.125</v>
      </c>
      <c r="R188" s="146">
        <f>Summary!$G$61</f>
        <v>0.125</v>
      </c>
      <c r="S188" s="146">
        <f>Summary!$G$62</f>
        <v>0.125</v>
      </c>
      <c r="T188" s="150">
        <f t="shared" si="85"/>
        <v>1</v>
      </c>
      <c r="U188" s="158">
        <f t="shared" si="63"/>
        <v>36409.566492431855</v>
      </c>
      <c r="V188" s="155">
        <f t="shared" si="64"/>
        <v>0</v>
      </c>
      <c r="W188" s="155">
        <f t="shared" si="65"/>
        <v>0</v>
      </c>
      <c r="X188" s="155">
        <f t="shared" si="66"/>
        <v>2266.093798154493</v>
      </c>
      <c r="Y188" s="155">
        <f t="shared" si="67"/>
        <v>4330.8041437134052</v>
      </c>
      <c r="Z188" s="155">
        <f t="shared" si="68"/>
        <v>16011.271935442557</v>
      </c>
      <c r="AA188" s="159">
        <f t="shared" si="69"/>
        <v>6390.9197811749063</v>
      </c>
      <c r="AB188" s="38">
        <f t="shared" si="86"/>
        <v>59795.431050520841</v>
      </c>
      <c r="AC188" s="35">
        <f t="shared" si="87"/>
        <v>0</v>
      </c>
      <c r="AD188" s="35">
        <f t="shared" si="88"/>
        <v>0</v>
      </c>
      <c r="AE188" s="35">
        <f t="shared" si="89"/>
        <v>16755.04432479469</v>
      </c>
      <c r="AF188" s="35">
        <f t="shared" si="90"/>
        <v>16444.929494508542</v>
      </c>
      <c r="AG188" s="35">
        <f t="shared" si="91"/>
        <v>16028.884334571545</v>
      </c>
      <c r="AH188" s="163">
        <f t="shared" si="92"/>
        <v>14380.847691599774</v>
      </c>
      <c r="AI188" s="144">
        <f t="shared" si="70"/>
        <v>123405.13689599538</v>
      </c>
      <c r="AJ188" s="144" t="e">
        <f t="shared" si="93"/>
        <v>#N/A</v>
      </c>
      <c r="AK188" s="35">
        <f>IF(OR(K188="Yes",Summary!$G$77="EP"),$AI188*M188,AB188)</f>
        <v>59795.431050520841</v>
      </c>
      <c r="AL188" s="38">
        <f>IF(OR(L188="Yes",Summary!$G$77="EP"),$AI188*N188,AC188)</f>
        <v>0</v>
      </c>
      <c r="AM188" s="38">
        <f>IF(OR(M188="Yes",Summary!$G$77="EP"),$AI188*O188,AD188)</f>
        <v>0</v>
      </c>
      <c r="AN188" s="38">
        <f>IF(OR(N188="Yes",Summary!$G$77="EP"),$AI188*P188,AE188)</f>
        <v>16755.04432479469</v>
      </c>
      <c r="AO188" s="38">
        <f>IF(OR(O188="Yes",Summary!$G$77="EP"),$AI188*Q188,AF188)</f>
        <v>16444.929494508542</v>
      </c>
      <c r="AP188" s="38">
        <f>IF(OR(P188="Yes",Summary!$G$77="EP"),$AI188*R188,AG188)</f>
        <v>16028.884334571545</v>
      </c>
      <c r="AQ188" s="156">
        <f>IF(OR(Q188="Yes",Summary!$G$77="EP"),$AI188*S188,AH188)</f>
        <v>14380.847691599774</v>
      </c>
      <c r="AR188" s="158">
        <f t="shared" si="71"/>
        <v>36409.566492431855</v>
      </c>
      <c r="AS188" s="155">
        <f t="shared" si="72"/>
        <v>0</v>
      </c>
      <c r="AT188" s="155">
        <f t="shared" si="73"/>
        <v>0</v>
      </c>
      <c r="AU188" s="155">
        <f t="shared" si="74"/>
        <v>2266.093798154493</v>
      </c>
      <c r="AV188" s="155">
        <f t="shared" si="75"/>
        <v>4330.8041437134052</v>
      </c>
      <c r="AW188" s="155">
        <f t="shared" si="76"/>
        <v>16011.271935442557</v>
      </c>
      <c r="AX188" s="159">
        <f t="shared" si="77"/>
        <v>6390.9197811749063</v>
      </c>
      <c r="AZ188" s="40">
        <f t="shared" si="78"/>
        <v>101270.2719368564</v>
      </c>
      <c r="BA188" s="173">
        <f t="shared" si="79"/>
        <v>110870.67509719987</v>
      </c>
      <c r="BB188" s="41">
        <f t="shared" si="80"/>
        <v>112906.25708823433</v>
      </c>
      <c r="BC188" s="173">
        <f t="shared" si="81"/>
        <v>134040.35459835755</v>
      </c>
      <c r="BD188" s="41">
        <f t="shared" si="82"/>
        <v>131559.43595606834</v>
      </c>
      <c r="BE188" s="173">
        <f t="shared" si="83"/>
        <v>128231.07467657232</v>
      </c>
      <c r="BF188" s="42">
        <f t="shared" si="84"/>
        <v>115046.7815327982</v>
      </c>
    </row>
    <row r="189" spans="2:58" x14ac:dyDescent="0.25">
      <c r="B189" s="24">
        <v>181</v>
      </c>
      <c r="C189" s="10">
        <f>Cash!B195</f>
        <v>20190920</v>
      </c>
      <c r="D189" s="24">
        <f>Cash!F195</f>
        <v>1.6422000000000001</v>
      </c>
      <c r="E189" s="27">
        <f>Balanced!F195</f>
        <v>2.8218000000000001</v>
      </c>
      <c r="F189" s="27">
        <f>Growth!F195</f>
        <v>3.4759000000000002</v>
      </c>
      <c r="G189" s="27">
        <f>'High Growth 1'!F195</f>
        <v>7.3559999999999999</v>
      </c>
      <c r="H189" s="27">
        <f>'High Growth 2'!F195</f>
        <v>3.7685</v>
      </c>
      <c r="I189" s="27">
        <f>'High Growth 3'!F195</f>
        <v>1.0035000000000001</v>
      </c>
      <c r="J189" s="43">
        <f>'High Growth 4'!F195</f>
        <v>2.2692999999999999</v>
      </c>
      <c r="K189" s="10" t="str">
        <f>Growth!P195</f>
        <v>No</v>
      </c>
      <c r="L189" s="152"/>
      <c r="M189" s="147">
        <f>Summary!$G$56</f>
        <v>0.5</v>
      </c>
      <c r="N189" s="146">
        <f>Summary!$G$57</f>
        <v>0</v>
      </c>
      <c r="O189" s="146">
        <f>Summary!$G$58</f>
        <v>0</v>
      </c>
      <c r="P189" s="146">
        <f>Summary!$G$59</f>
        <v>0.125</v>
      </c>
      <c r="Q189" s="146">
        <f>Summary!$G$60</f>
        <v>0.125</v>
      </c>
      <c r="R189" s="146">
        <f>Summary!$G$61</f>
        <v>0.125</v>
      </c>
      <c r="S189" s="146">
        <f>Summary!$G$62</f>
        <v>0.125</v>
      </c>
      <c r="T189" s="150">
        <f t="shared" si="85"/>
        <v>1</v>
      </c>
      <c r="U189" s="158">
        <f t="shared" si="63"/>
        <v>36409.566492431855</v>
      </c>
      <c r="V189" s="155">
        <f t="shared" si="64"/>
        <v>0</v>
      </c>
      <c r="W189" s="155">
        <f t="shared" si="65"/>
        <v>0</v>
      </c>
      <c r="X189" s="155">
        <f t="shared" si="66"/>
        <v>2266.093798154493</v>
      </c>
      <c r="Y189" s="155">
        <f t="shared" si="67"/>
        <v>4330.8041437134052</v>
      </c>
      <c r="Z189" s="155">
        <f t="shared" si="68"/>
        <v>16011.271935442557</v>
      </c>
      <c r="AA189" s="159">
        <f t="shared" si="69"/>
        <v>6390.9197811749063</v>
      </c>
      <c r="AB189" s="38">
        <f t="shared" si="86"/>
        <v>59791.790093871597</v>
      </c>
      <c r="AC189" s="35">
        <f t="shared" si="87"/>
        <v>0</v>
      </c>
      <c r="AD189" s="35">
        <f t="shared" si="88"/>
        <v>0</v>
      </c>
      <c r="AE189" s="35">
        <f t="shared" si="89"/>
        <v>16669.385979224451</v>
      </c>
      <c r="AF189" s="35">
        <f t="shared" si="90"/>
        <v>16320.635415583967</v>
      </c>
      <c r="AG189" s="35">
        <f t="shared" si="91"/>
        <v>16067.311387216607</v>
      </c>
      <c r="AH189" s="163">
        <f t="shared" si="92"/>
        <v>14502.914259420215</v>
      </c>
      <c r="AI189" s="144">
        <f t="shared" si="70"/>
        <v>123352.03713531684</v>
      </c>
      <c r="AJ189" s="144" t="e">
        <f t="shared" si="93"/>
        <v>#N/A</v>
      </c>
      <c r="AK189" s="35">
        <f>IF(OR(K189="Yes",Summary!$G$77="EP"),$AI189*M189,AB189)</f>
        <v>59791.790093871597</v>
      </c>
      <c r="AL189" s="38">
        <f>IF(OR(L189="Yes",Summary!$G$77="EP"),$AI189*N189,AC189)</f>
        <v>0</v>
      </c>
      <c r="AM189" s="38">
        <f>IF(OR(M189="Yes",Summary!$G$77="EP"),$AI189*O189,AD189)</f>
        <v>0</v>
      </c>
      <c r="AN189" s="38">
        <f>IF(OR(N189="Yes",Summary!$G$77="EP"),$AI189*P189,AE189)</f>
        <v>16669.385979224451</v>
      </c>
      <c r="AO189" s="38">
        <f>IF(OR(O189="Yes",Summary!$G$77="EP"),$AI189*Q189,AF189)</f>
        <v>16320.635415583967</v>
      </c>
      <c r="AP189" s="38">
        <f>IF(OR(P189="Yes",Summary!$G$77="EP"),$AI189*R189,AG189)</f>
        <v>16067.311387216607</v>
      </c>
      <c r="AQ189" s="156">
        <f>IF(OR(Q189="Yes",Summary!$G$77="EP"),$AI189*S189,AH189)</f>
        <v>14502.914259420215</v>
      </c>
      <c r="AR189" s="158">
        <f t="shared" si="71"/>
        <v>36409.566492431855</v>
      </c>
      <c r="AS189" s="155">
        <f t="shared" si="72"/>
        <v>0</v>
      </c>
      <c r="AT189" s="155">
        <f t="shared" si="73"/>
        <v>0</v>
      </c>
      <c r="AU189" s="155">
        <f t="shared" si="74"/>
        <v>2266.093798154493</v>
      </c>
      <c r="AV189" s="155">
        <f t="shared" si="75"/>
        <v>4330.8041437134052</v>
      </c>
      <c r="AW189" s="155">
        <f t="shared" si="76"/>
        <v>16011.271935442557</v>
      </c>
      <c r="AX189" s="159">
        <f t="shared" si="77"/>
        <v>6390.9197811749063</v>
      </c>
      <c r="AZ189" s="40">
        <f t="shared" si="78"/>
        <v>101264.10556823088</v>
      </c>
      <c r="BA189" s="173">
        <f t="shared" si="79"/>
        <v>110819.62062600636</v>
      </c>
      <c r="BB189" s="41">
        <f t="shared" si="80"/>
        <v>112630.82855383818</v>
      </c>
      <c r="BC189" s="173">
        <f t="shared" si="81"/>
        <v>133355.08783379564</v>
      </c>
      <c r="BD189" s="41">
        <f t="shared" si="82"/>
        <v>130565.08332467174</v>
      </c>
      <c r="BE189" s="173">
        <f t="shared" si="83"/>
        <v>128538.49109773281</v>
      </c>
      <c r="BF189" s="42">
        <f t="shared" si="84"/>
        <v>116023.31407536172</v>
      </c>
    </row>
    <row r="190" spans="2:58" x14ac:dyDescent="0.25">
      <c r="B190" s="24">
        <v>182</v>
      </c>
      <c r="C190" s="10">
        <f>Cash!B196</f>
        <v>20190919</v>
      </c>
      <c r="D190" s="24">
        <f>Cash!F196</f>
        <v>1.6419999999999999</v>
      </c>
      <c r="E190" s="27">
        <f>Balanced!F196</f>
        <v>2.8184999999999998</v>
      </c>
      <c r="F190" s="27">
        <f>Growth!F196</f>
        <v>3.4698000000000002</v>
      </c>
      <c r="G190" s="27">
        <f>'High Growth 1'!F196</f>
        <v>7.3360000000000003</v>
      </c>
      <c r="H190" s="27">
        <f>'High Growth 2'!F196</f>
        <v>3.746</v>
      </c>
      <c r="I190" s="27">
        <f>'High Growth 3'!F196</f>
        <v>0.99990000000000001</v>
      </c>
      <c r="J190" s="43">
        <f>'High Growth 4'!F196</f>
        <v>2.2704</v>
      </c>
      <c r="K190" s="10" t="str">
        <f>Growth!P196</f>
        <v>No</v>
      </c>
      <c r="L190" s="152"/>
      <c r="M190" s="147">
        <f>Summary!$G$56</f>
        <v>0.5</v>
      </c>
      <c r="N190" s="146">
        <f>Summary!$G$57</f>
        <v>0</v>
      </c>
      <c r="O190" s="146">
        <f>Summary!$G$58</f>
        <v>0</v>
      </c>
      <c r="P190" s="146">
        <f>Summary!$G$59</f>
        <v>0.125</v>
      </c>
      <c r="Q190" s="146">
        <f>Summary!$G$60</f>
        <v>0.125</v>
      </c>
      <c r="R190" s="146">
        <f>Summary!$G$61</f>
        <v>0.125</v>
      </c>
      <c r="S190" s="146">
        <f>Summary!$G$62</f>
        <v>0.125</v>
      </c>
      <c r="T190" s="150">
        <f t="shared" si="85"/>
        <v>1</v>
      </c>
      <c r="U190" s="158">
        <f t="shared" si="63"/>
        <v>36409.566492431855</v>
      </c>
      <c r="V190" s="155">
        <f t="shared" si="64"/>
        <v>0</v>
      </c>
      <c r="W190" s="155">
        <f t="shared" si="65"/>
        <v>0</v>
      </c>
      <c r="X190" s="155">
        <f t="shared" si="66"/>
        <v>2266.093798154493</v>
      </c>
      <c r="Y190" s="155">
        <f t="shared" si="67"/>
        <v>4330.8041437134052</v>
      </c>
      <c r="Z190" s="155">
        <f t="shared" si="68"/>
        <v>16011.271935442557</v>
      </c>
      <c r="AA190" s="159">
        <f t="shared" si="69"/>
        <v>6390.9197811749063</v>
      </c>
      <c r="AB190" s="38">
        <f t="shared" si="86"/>
        <v>59784.508180573102</v>
      </c>
      <c r="AC190" s="35">
        <f t="shared" si="87"/>
        <v>0</v>
      </c>
      <c r="AD190" s="35">
        <f t="shared" si="88"/>
        <v>0</v>
      </c>
      <c r="AE190" s="35">
        <f t="shared" si="89"/>
        <v>16624.06410326136</v>
      </c>
      <c r="AF190" s="35">
        <f t="shared" si="90"/>
        <v>16223.192322350416</v>
      </c>
      <c r="AG190" s="35">
        <f t="shared" si="91"/>
        <v>16009.670808249013</v>
      </c>
      <c r="AH190" s="163">
        <f t="shared" si="92"/>
        <v>14509.944271179507</v>
      </c>
      <c r="AI190" s="144">
        <f t="shared" si="70"/>
        <v>123151.3796856134</v>
      </c>
      <c r="AJ190" s="144" t="e">
        <f t="shared" si="93"/>
        <v>#N/A</v>
      </c>
      <c r="AK190" s="35">
        <f>IF(OR(K190="Yes",Summary!$G$77="EP"),$AI190*M190,AB190)</f>
        <v>59784.508180573102</v>
      </c>
      <c r="AL190" s="38">
        <f>IF(OR(L190="Yes",Summary!$G$77="EP"),$AI190*N190,AC190)</f>
        <v>0</v>
      </c>
      <c r="AM190" s="38">
        <f>IF(OR(M190="Yes",Summary!$G$77="EP"),$AI190*O190,AD190)</f>
        <v>0</v>
      </c>
      <c r="AN190" s="38">
        <f>IF(OR(N190="Yes",Summary!$G$77="EP"),$AI190*P190,AE190)</f>
        <v>16624.06410326136</v>
      </c>
      <c r="AO190" s="38">
        <f>IF(OR(O190="Yes",Summary!$G$77="EP"),$AI190*Q190,AF190)</f>
        <v>16223.192322350416</v>
      </c>
      <c r="AP190" s="38">
        <f>IF(OR(P190="Yes",Summary!$G$77="EP"),$AI190*R190,AG190)</f>
        <v>16009.670808249013</v>
      </c>
      <c r="AQ190" s="156">
        <f>IF(OR(Q190="Yes",Summary!$G$77="EP"),$AI190*S190,AH190)</f>
        <v>14509.944271179507</v>
      </c>
      <c r="AR190" s="158">
        <f t="shared" si="71"/>
        <v>36409.566492431855</v>
      </c>
      <c r="AS190" s="155">
        <f t="shared" si="72"/>
        <v>0</v>
      </c>
      <c r="AT190" s="155">
        <f t="shared" si="73"/>
        <v>0</v>
      </c>
      <c r="AU190" s="155">
        <f t="shared" si="74"/>
        <v>2266.093798154493</v>
      </c>
      <c r="AV190" s="155">
        <f t="shared" si="75"/>
        <v>4330.8041437134052</v>
      </c>
      <c r="AW190" s="155">
        <f t="shared" si="76"/>
        <v>16011.271935442557</v>
      </c>
      <c r="AX190" s="159">
        <f t="shared" si="77"/>
        <v>6390.9197811749063</v>
      </c>
      <c r="AZ190" s="40">
        <f t="shared" si="78"/>
        <v>101251.77283097983</v>
      </c>
      <c r="BA190" s="173">
        <f t="shared" si="79"/>
        <v>110690.02081451517</v>
      </c>
      <c r="BB190" s="41">
        <f t="shared" si="80"/>
        <v>112433.16807621269</v>
      </c>
      <c r="BC190" s="173">
        <f t="shared" si="81"/>
        <v>132992.51282609091</v>
      </c>
      <c r="BD190" s="41">
        <f t="shared" si="82"/>
        <v>129785.53857880333</v>
      </c>
      <c r="BE190" s="173">
        <f t="shared" si="83"/>
        <v>128077.36646599206</v>
      </c>
      <c r="BF190" s="42">
        <f t="shared" si="84"/>
        <v>116079.55416943606</v>
      </c>
    </row>
    <row r="191" spans="2:58" x14ac:dyDescent="0.25">
      <c r="B191" s="24">
        <v>183</v>
      </c>
      <c r="C191" s="10">
        <f>Cash!B197</f>
        <v>20190918</v>
      </c>
      <c r="D191" s="24">
        <f>Cash!F197</f>
        <v>1.6418999999999999</v>
      </c>
      <c r="E191" s="27">
        <f>Balanced!F197</f>
        <v>2.8090000000000002</v>
      </c>
      <c r="F191" s="27">
        <f>Growth!F197</f>
        <v>3.4495</v>
      </c>
      <c r="G191" s="27">
        <f>'High Growth 1'!F197</f>
        <v>7.2550999999999997</v>
      </c>
      <c r="H191" s="27">
        <f>'High Growth 2'!F197</f>
        <v>3.6949000000000001</v>
      </c>
      <c r="I191" s="27">
        <f>'High Growth 3'!F197</f>
        <v>0.99070000000000003</v>
      </c>
      <c r="J191" s="43">
        <f>'High Growth 4'!F197</f>
        <v>2.2610999999999999</v>
      </c>
      <c r="K191" s="10" t="str">
        <f>Growth!P197</f>
        <v>No</v>
      </c>
      <c r="L191" s="152"/>
      <c r="M191" s="147">
        <f>Summary!$G$56</f>
        <v>0.5</v>
      </c>
      <c r="N191" s="146">
        <f>Summary!$G$57</f>
        <v>0</v>
      </c>
      <c r="O191" s="146">
        <f>Summary!$G$58</f>
        <v>0</v>
      </c>
      <c r="P191" s="146">
        <f>Summary!$G$59</f>
        <v>0.125</v>
      </c>
      <c r="Q191" s="146">
        <f>Summary!$G$60</f>
        <v>0.125</v>
      </c>
      <c r="R191" s="146">
        <f>Summary!$G$61</f>
        <v>0.125</v>
      </c>
      <c r="S191" s="146">
        <f>Summary!$G$62</f>
        <v>0.125</v>
      </c>
      <c r="T191" s="150">
        <f t="shared" si="85"/>
        <v>1</v>
      </c>
      <c r="U191" s="158">
        <f t="shared" si="63"/>
        <v>36409.566492431855</v>
      </c>
      <c r="V191" s="155">
        <f t="shared" si="64"/>
        <v>0</v>
      </c>
      <c r="W191" s="155">
        <f t="shared" si="65"/>
        <v>0</v>
      </c>
      <c r="X191" s="155">
        <f t="shared" si="66"/>
        <v>2266.093798154493</v>
      </c>
      <c r="Y191" s="155">
        <f t="shared" si="67"/>
        <v>4330.8041437134052</v>
      </c>
      <c r="Z191" s="155">
        <f t="shared" si="68"/>
        <v>16011.271935442557</v>
      </c>
      <c r="AA191" s="159">
        <f t="shared" si="69"/>
        <v>6390.9197811749063</v>
      </c>
      <c r="AB191" s="38">
        <f t="shared" si="86"/>
        <v>59780.867223923859</v>
      </c>
      <c r="AC191" s="35">
        <f t="shared" si="87"/>
        <v>0</v>
      </c>
      <c r="AD191" s="35">
        <f t="shared" si="88"/>
        <v>0</v>
      </c>
      <c r="AE191" s="35">
        <f t="shared" si="89"/>
        <v>16440.737114990661</v>
      </c>
      <c r="AF191" s="35">
        <f t="shared" si="90"/>
        <v>16001.888230606661</v>
      </c>
      <c r="AG191" s="35">
        <f t="shared" si="91"/>
        <v>15862.367106442942</v>
      </c>
      <c r="AH191" s="163">
        <f t="shared" si="92"/>
        <v>14450.50871721458</v>
      </c>
      <c r="AI191" s="144">
        <f t="shared" si="70"/>
        <v>122536.36839317871</v>
      </c>
      <c r="AJ191" s="144" t="e">
        <f t="shared" si="93"/>
        <v>#N/A</v>
      </c>
      <c r="AK191" s="35">
        <f>IF(OR(K191="Yes",Summary!$G$77="EP"),$AI191*M191,AB191)</f>
        <v>59780.867223923859</v>
      </c>
      <c r="AL191" s="38">
        <f>IF(OR(L191="Yes",Summary!$G$77="EP"),$AI191*N191,AC191)</f>
        <v>0</v>
      </c>
      <c r="AM191" s="38">
        <f>IF(OR(M191="Yes",Summary!$G$77="EP"),$AI191*O191,AD191)</f>
        <v>0</v>
      </c>
      <c r="AN191" s="38">
        <f>IF(OR(N191="Yes",Summary!$G$77="EP"),$AI191*P191,AE191)</f>
        <v>16440.737114990661</v>
      </c>
      <c r="AO191" s="38">
        <f>IF(OR(O191="Yes",Summary!$G$77="EP"),$AI191*Q191,AF191)</f>
        <v>16001.888230606661</v>
      </c>
      <c r="AP191" s="38">
        <f>IF(OR(P191="Yes",Summary!$G$77="EP"),$AI191*R191,AG191)</f>
        <v>15862.367106442942</v>
      </c>
      <c r="AQ191" s="156">
        <f>IF(OR(Q191="Yes",Summary!$G$77="EP"),$AI191*S191,AH191)</f>
        <v>14450.50871721458</v>
      </c>
      <c r="AR191" s="158">
        <f t="shared" si="71"/>
        <v>36409.566492431855</v>
      </c>
      <c r="AS191" s="155">
        <f t="shared" si="72"/>
        <v>0</v>
      </c>
      <c r="AT191" s="155">
        <f t="shared" si="73"/>
        <v>0</v>
      </c>
      <c r="AU191" s="155">
        <f t="shared" si="74"/>
        <v>2266.093798154493</v>
      </c>
      <c r="AV191" s="155">
        <f t="shared" si="75"/>
        <v>4330.8041437134052</v>
      </c>
      <c r="AW191" s="155">
        <f t="shared" si="76"/>
        <v>16011.271935442557</v>
      </c>
      <c r="AX191" s="159">
        <f t="shared" si="77"/>
        <v>6390.9197811749063</v>
      </c>
      <c r="AZ191" s="40">
        <f t="shared" si="78"/>
        <v>101245.60646235432</v>
      </c>
      <c r="BA191" s="173">
        <f t="shared" si="79"/>
        <v>110316.93044810116</v>
      </c>
      <c r="BB191" s="41">
        <f t="shared" si="80"/>
        <v>111775.37992936067</v>
      </c>
      <c r="BC191" s="173">
        <f t="shared" si="81"/>
        <v>131525.89691992532</v>
      </c>
      <c r="BD191" s="41">
        <f t="shared" si="82"/>
        <v>128015.10584485329</v>
      </c>
      <c r="BE191" s="173">
        <f t="shared" si="83"/>
        <v>126898.93685154349</v>
      </c>
      <c r="BF191" s="42">
        <f t="shared" si="84"/>
        <v>115604.06973771664</v>
      </c>
    </row>
    <row r="192" spans="2:58" x14ac:dyDescent="0.25">
      <c r="B192" s="24">
        <v>184</v>
      </c>
      <c r="C192" s="10">
        <f>Cash!B198</f>
        <v>20190917</v>
      </c>
      <c r="D192" s="24">
        <f>Cash!F198</f>
        <v>1.6416999999999999</v>
      </c>
      <c r="E192" s="27">
        <f>Balanced!F198</f>
        <v>2.8090000000000002</v>
      </c>
      <c r="F192" s="27">
        <f>Growth!F198</f>
        <v>3.4550999999999998</v>
      </c>
      <c r="G192" s="27">
        <f>'High Growth 1'!F198</f>
        <v>7.2919</v>
      </c>
      <c r="H192" s="27">
        <f>'High Growth 2'!F198</f>
        <v>3.7037</v>
      </c>
      <c r="I192" s="27">
        <f>'High Growth 3'!F198</f>
        <v>0.99429999999999996</v>
      </c>
      <c r="J192" s="43">
        <f>'High Growth 4'!F198</f>
        <v>2.2565</v>
      </c>
      <c r="K192" s="10" t="str">
        <f>Growth!P198</f>
        <v>No</v>
      </c>
      <c r="L192" s="152"/>
      <c r="M192" s="147">
        <f>Summary!$G$56</f>
        <v>0.5</v>
      </c>
      <c r="N192" s="146">
        <f>Summary!$G$57</f>
        <v>0</v>
      </c>
      <c r="O192" s="146">
        <f>Summary!$G$58</f>
        <v>0</v>
      </c>
      <c r="P192" s="146">
        <f>Summary!$G$59</f>
        <v>0.125</v>
      </c>
      <c r="Q192" s="146">
        <f>Summary!$G$60</f>
        <v>0.125</v>
      </c>
      <c r="R192" s="146">
        <f>Summary!$G$61</f>
        <v>0.125</v>
      </c>
      <c r="S192" s="146">
        <f>Summary!$G$62</f>
        <v>0.125</v>
      </c>
      <c r="T192" s="150">
        <f t="shared" si="85"/>
        <v>1</v>
      </c>
      <c r="U192" s="158">
        <f t="shared" si="63"/>
        <v>36409.566492431855</v>
      </c>
      <c r="V192" s="155">
        <f t="shared" si="64"/>
        <v>0</v>
      </c>
      <c r="W192" s="155">
        <f t="shared" si="65"/>
        <v>0</v>
      </c>
      <c r="X192" s="155">
        <f t="shared" si="66"/>
        <v>2266.093798154493</v>
      </c>
      <c r="Y192" s="155">
        <f t="shared" si="67"/>
        <v>4330.8041437134052</v>
      </c>
      <c r="Z192" s="155">
        <f t="shared" si="68"/>
        <v>16011.271935442557</v>
      </c>
      <c r="AA192" s="159">
        <f t="shared" si="69"/>
        <v>6390.9197811749063</v>
      </c>
      <c r="AB192" s="38">
        <f t="shared" si="86"/>
        <v>59773.585310625378</v>
      </c>
      <c r="AC192" s="35">
        <f t="shared" si="87"/>
        <v>0</v>
      </c>
      <c r="AD192" s="35">
        <f t="shared" si="88"/>
        <v>0</v>
      </c>
      <c r="AE192" s="35">
        <f t="shared" si="89"/>
        <v>16524.129366762747</v>
      </c>
      <c r="AF192" s="35">
        <f t="shared" si="90"/>
        <v>16039.999307071339</v>
      </c>
      <c r="AG192" s="35">
        <f t="shared" si="91"/>
        <v>15920.007685410534</v>
      </c>
      <c r="AH192" s="163">
        <f t="shared" si="92"/>
        <v>14421.110486221176</v>
      </c>
      <c r="AI192" s="144">
        <f t="shared" si="70"/>
        <v>122678.83215609117</v>
      </c>
      <c r="AJ192" s="144" t="e">
        <f t="shared" si="93"/>
        <v>#N/A</v>
      </c>
      <c r="AK192" s="35">
        <f>IF(OR(K192="Yes",Summary!$G$77="EP"),$AI192*M192,AB192)</f>
        <v>59773.585310625378</v>
      </c>
      <c r="AL192" s="38">
        <f>IF(OR(L192="Yes",Summary!$G$77="EP"),$AI192*N192,AC192)</f>
        <v>0</v>
      </c>
      <c r="AM192" s="38">
        <f>IF(OR(M192="Yes",Summary!$G$77="EP"),$AI192*O192,AD192)</f>
        <v>0</v>
      </c>
      <c r="AN192" s="38">
        <f>IF(OR(N192="Yes",Summary!$G$77="EP"),$AI192*P192,AE192)</f>
        <v>16524.129366762747</v>
      </c>
      <c r="AO192" s="38">
        <f>IF(OR(O192="Yes",Summary!$G$77="EP"),$AI192*Q192,AF192)</f>
        <v>16039.999307071339</v>
      </c>
      <c r="AP192" s="38">
        <f>IF(OR(P192="Yes",Summary!$G$77="EP"),$AI192*R192,AG192)</f>
        <v>15920.007685410534</v>
      </c>
      <c r="AQ192" s="156">
        <f>IF(OR(Q192="Yes",Summary!$G$77="EP"),$AI192*S192,AH192)</f>
        <v>14421.110486221176</v>
      </c>
      <c r="AR192" s="158">
        <f t="shared" si="71"/>
        <v>36409.566492431855</v>
      </c>
      <c r="AS192" s="155">
        <f t="shared" si="72"/>
        <v>0</v>
      </c>
      <c r="AT192" s="155">
        <f t="shared" si="73"/>
        <v>0</v>
      </c>
      <c r="AU192" s="155">
        <f t="shared" si="74"/>
        <v>2266.093798154493</v>
      </c>
      <c r="AV192" s="155">
        <f t="shared" si="75"/>
        <v>4330.8041437134052</v>
      </c>
      <c r="AW192" s="155">
        <f t="shared" si="76"/>
        <v>16011.271935442557</v>
      </c>
      <c r="AX192" s="159">
        <f t="shared" si="77"/>
        <v>6390.9197811749063</v>
      </c>
      <c r="AZ192" s="40">
        <f t="shared" si="78"/>
        <v>101233.27372510328</v>
      </c>
      <c r="BA192" s="173">
        <f t="shared" si="79"/>
        <v>110316.93044810116</v>
      </c>
      <c r="BB192" s="41">
        <f t="shared" si="80"/>
        <v>111956.83872849226</v>
      </c>
      <c r="BC192" s="173">
        <f t="shared" si="81"/>
        <v>132193.034934102</v>
      </c>
      <c r="BD192" s="41">
        <f t="shared" si="82"/>
        <v>128319.99445657071</v>
      </c>
      <c r="BE192" s="173">
        <f t="shared" si="83"/>
        <v>127360.06148328423</v>
      </c>
      <c r="BF192" s="42">
        <f t="shared" si="84"/>
        <v>115368.88388976941</v>
      </c>
    </row>
    <row r="193" spans="2:58" x14ac:dyDescent="0.25">
      <c r="B193" s="24">
        <v>185</v>
      </c>
      <c r="C193" s="10">
        <f>Cash!B199</f>
        <v>20190916</v>
      </c>
      <c r="D193" s="24">
        <f>Cash!F199</f>
        <v>1.6416999999999999</v>
      </c>
      <c r="E193" s="27">
        <f>Balanced!F199</f>
        <v>2.8071000000000002</v>
      </c>
      <c r="F193" s="27">
        <f>Growth!F199</f>
        <v>3.4504999999999999</v>
      </c>
      <c r="G193" s="27">
        <f>'High Growth 1'!F199</f>
        <v>7.2324999999999999</v>
      </c>
      <c r="H193" s="27">
        <f>'High Growth 2'!F199</f>
        <v>3.6823000000000001</v>
      </c>
      <c r="I193" s="27">
        <f>'High Growth 3'!F199</f>
        <v>0.97519999999999996</v>
      </c>
      <c r="J193" s="43">
        <f>'High Growth 4'!F199</f>
        <v>2.2471999999999999</v>
      </c>
      <c r="K193" s="10" t="str">
        <f>Growth!P199</f>
        <v>No</v>
      </c>
      <c r="L193" s="152"/>
      <c r="M193" s="147">
        <f>Summary!$G$56</f>
        <v>0.5</v>
      </c>
      <c r="N193" s="146">
        <f>Summary!$G$57</f>
        <v>0</v>
      </c>
      <c r="O193" s="146">
        <f>Summary!$G$58</f>
        <v>0</v>
      </c>
      <c r="P193" s="146">
        <f>Summary!$G$59</f>
        <v>0.125</v>
      </c>
      <c r="Q193" s="146">
        <f>Summary!$G$60</f>
        <v>0.125</v>
      </c>
      <c r="R193" s="146">
        <f>Summary!$G$61</f>
        <v>0.125</v>
      </c>
      <c r="S193" s="146">
        <f>Summary!$G$62</f>
        <v>0.125</v>
      </c>
      <c r="T193" s="150">
        <f t="shared" si="85"/>
        <v>1</v>
      </c>
      <c r="U193" s="158">
        <f t="shared" si="63"/>
        <v>36409.566492431855</v>
      </c>
      <c r="V193" s="155">
        <f t="shared" si="64"/>
        <v>0</v>
      </c>
      <c r="W193" s="155">
        <f t="shared" si="65"/>
        <v>0</v>
      </c>
      <c r="X193" s="155">
        <f t="shared" si="66"/>
        <v>2266.093798154493</v>
      </c>
      <c r="Y193" s="155">
        <f t="shared" si="67"/>
        <v>4330.8041437134052</v>
      </c>
      <c r="Z193" s="155">
        <f t="shared" si="68"/>
        <v>16011.271935442557</v>
      </c>
      <c r="AA193" s="159">
        <f t="shared" si="69"/>
        <v>6390.9197811749063</v>
      </c>
      <c r="AB193" s="38">
        <f t="shared" si="86"/>
        <v>59773.585310625378</v>
      </c>
      <c r="AC193" s="35">
        <f t="shared" si="87"/>
        <v>0</v>
      </c>
      <c r="AD193" s="35">
        <f t="shared" si="88"/>
        <v>0</v>
      </c>
      <c r="AE193" s="35">
        <f t="shared" si="89"/>
        <v>16389.52339515237</v>
      </c>
      <c r="AF193" s="35">
        <f t="shared" si="90"/>
        <v>15947.320098395872</v>
      </c>
      <c r="AG193" s="35">
        <f t="shared" si="91"/>
        <v>15614.192391443581</v>
      </c>
      <c r="AH193" s="163">
        <f t="shared" si="92"/>
        <v>14361.674932256248</v>
      </c>
      <c r="AI193" s="144">
        <f t="shared" si="70"/>
        <v>122086.29612787344</v>
      </c>
      <c r="AJ193" s="144" t="e">
        <f t="shared" si="93"/>
        <v>#N/A</v>
      </c>
      <c r="AK193" s="35">
        <f>IF(OR(K193="Yes",Summary!$G$77="EP"),$AI193*M193,AB193)</f>
        <v>59773.585310625378</v>
      </c>
      <c r="AL193" s="38">
        <f>IF(OR(L193="Yes",Summary!$G$77="EP"),$AI193*N193,AC193)</f>
        <v>0</v>
      </c>
      <c r="AM193" s="38">
        <f>IF(OR(M193="Yes",Summary!$G$77="EP"),$AI193*O193,AD193)</f>
        <v>0</v>
      </c>
      <c r="AN193" s="38">
        <f>IF(OR(N193="Yes",Summary!$G$77="EP"),$AI193*P193,AE193)</f>
        <v>16389.52339515237</v>
      </c>
      <c r="AO193" s="38">
        <f>IF(OR(O193="Yes",Summary!$G$77="EP"),$AI193*Q193,AF193)</f>
        <v>15947.320098395872</v>
      </c>
      <c r="AP193" s="38">
        <f>IF(OR(P193="Yes",Summary!$G$77="EP"),$AI193*R193,AG193)</f>
        <v>15614.192391443581</v>
      </c>
      <c r="AQ193" s="156">
        <f>IF(OR(Q193="Yes",Summary!$G$77="EP"),$AI193*S193,AH193)</f>
        <v>14361.674932256248</v>
      </c>
      <c r="AR193" s="158">
        <f t="shared" si="71"/>
        <v>36409.566492431855</v>
      </c>
      <c r="AS193" s="155">
        <f t="shared" si="72"/>
        <v>0</v>
      </c>
      <c r="AT193" s="155">
        <f t="shared" si="73"/>
        <v>0</v>
      </c>
      <c r="AU193" s="155">
        <f t="shared" si="74"/>
        <v>2266.093798154493</v>
      </c>
      <c r="AV193" s="155">
        <f t="shared" si="75"/>
        <v>4330.8041437134052</v>
      </c>
      <c r="AW193" s="155">
        <f t="shared" si="76"/>
        <v>16011.271935442557</v>
      </c>
      <c r="AX193" s="159">
        <f t="shared" si="77"/>
        <v>6390.9197811749063</v>
      </c>
      <c r="AZ193" s="40">
        <f t="shared" si="78"/>
        <v>101233.27372510328</v>
      </c>
      <c r="BA193" s="173">
        <f t="shared" si="79"/>
        <v>110242.31237481837</v>
      </c>
      <c r="BB193" s="41">
        <f t="shared" si="80"/>
        <v>111807.78328634845</v>
      </c>
      <c r="BC193" s="173">
        <f t="shared" si="81"/>
        <v>131116.18716121899</v>
      </c>
      <c r="BD193" s="41">
        <f t="shared" si="82"/>
        <v>127578.56078716698</v>
      </c>
      <c r="BE193" s="173">
        <f t="shared" si="83"/>
        <v>124913.5391315486</v>
      </c>
      <c r="BF193" s="42">
        <f t="shared" si="84"/>
        <v>114893.39945804999</v>
      </c>
    </row>
    <row r="194" spans="2:58" x14ac:dyDescent="0.25">
      <c r="B194" s="24">
        <v>186</v>
      </c>
      <c r="C194" s="10">
        <f>Cash!B200</f>
        <v>20190913</v>
      </c>
      <c r="D194" s="24">
        <f>Cash!F200</f>
        <v>1.6416999999999999</v>
      </c>
      <c r="E194" s="27">
        <f>Balanced!F200</f>
        <v>2.8073999999999999</v>
      </c>
      <c r="F194" s="27">
        <f>Growth!F200</f>
        <v>3.4502999999999999</v>
      </c>
      <c r="G194" s="27">
        <f>'High Growth 1'!F200</f>
        <v>7.2190000000000003</v>
      </c>
      <c r="H194" s="27">
        <f>'High Growth 2'!F200</f>
        <v>3.7017000000000002</v>
      </c>
      <c r="I194" s="27">
        <f>'High Growth 3'!F200</f>
        <v>0.96199999999999997</v>
      </c>
      <c r="J194" s="43">
        <f>'High Growth 4'!F200</f>
        <v>2.2576000000000001</v>
      </c>
      <c r="K194" s="10" t="str">
        <f>Growth!P200</f>
        <v>No</v>
      </c>
      <c r="L194" s="152"/>
      <c r="M194" s="147">
        <f>Summary!$G$56</f>
        <v>0.5</v>
      </c>
      <c r="N194" s="146">
        <f>Summary!$G$57</f>
        <v>0</v>
      </c>
      <c r="O194" s="146">
        <f>Summary!$G$58</f>
        <v>0</v>
      </c>
      <c r="P194" s="146">
        <f>Summary!$G$59</f>
        <v>0.125</v>
      </c>
      <c r="Q194" s="146">
        <f>Summary!$G$60</f>
        <v>0.125</v>
      </c>
      <c r="R194" s="146">
        <f>Summary!$G$61</f>
        <v>0.125</v>
      </c>
      <c r="S194" s="146">
        <f>Summary!$G$62</f>
        <v>0.125</v>
      </c>
      <c r="T194" s="150">
        <f t="shared" si="85"/>
        <v>1</v>
      </c>
      <c r="U194" s="158">
        <f t="shared" si="63"/>
        <v>36409.566492431855</v>
      </c>
      <c r="V194" s="155">
        <f t="shared" si="64"/>
        <v>0</v>
      </c>
      <c r="W194" s="155">
        <f t="shared" si="65"/>
        <v>0</v>
      </c>
      <c r="X194" s="155">
        <f t="shared" si="66"/>
        <v>2266.093798154493</v>
      </c>
      <c r="Y194" s="155">
        <f t="shared" si="67"/>
        <v>4330.8041437134052</v>
      </c>
      <c r="Z194" s="155">
        <f t="shared" si="68"/>
        <v>16011.271935442557</v>
      </c>
      <c r="AA194" s="159">
        <f t="shared" si="69"/>
        <v>6390.9197811749063</v>
      </c>
      <c r="AB194" s="38">
        <f t="shared" si="86"/>
        <v>59773.585310625378</v>
      </c>
      <c r="AC194" s="35">
        <f t="shared" si="87"/>
        <v>0</v>
      </c>
      <c r="AD194" s="35">
        <f t="shared" si="88"/>
        <v>0</v>
      </c>
      <c r="AE194" s="35">
        <f t="shared" si="89"/>
        <v>16358.931128877286</v>
      </c>
      <c r="AF194" s="35">
        <f t="shared" si="90"/>
        <v>16031.337698783913</v>
      </c>
      <c r="AG194" s="35">
        <f t="shared" si="91"/>
        <v>15402.84360189574</v>
      </c>
      <c r="AH194" s="163">
        <f t="shared" si="92"/>
        <v>14428.140497980468</v>
      </c>
      <c r="AI194" s="144">
        <f t="shared" si="70"/>
        <v>121994.83823816279</v>
      </c>
      <c r="AJ194" s="144" t="e">
        <f t="shared" si="93"/>
        <v>#N/A</v>
      </c>
      <c r="AK194" s="35">
        <f>IF(OR(K194="Yes",Summary!$G$77="EP"),$AI194*M194,AB194)</f>
        <v>59773.585310625378</v>
      </c>
      <c r="AL194" s="38">
        <f>IF(OR(L194="Yes",Summary!$G$77="EP"),$AI194*N194,AC194)</f>
        <v>0</v>
      </c>
      <c r="AM194" s="38">
        <f>IF(OR(M194="Yes",Summary!$G$77="EP"),$AI194*O194,AD194)</f>
        <v>0</v>
      </c>
      <c r="AN194" s="38">
        <f>IF(OR(N194="Yes",Summary!$G$77="EP"),$AI194*P194,AE194)</f>
        <v>16358.931128877286</v>
      </c>
      <c r="AO194" s="38">
        <f>IF(OR(O194="Yes",Summary!$G$77="EP"),$AI194*Q194,AF194)</f>
        <v>16031.337698783913</v>
      </c>
      <c r="AP194" s="38">
        <f>IF(OR(P194="Yes",Summary!$G$77="EP"),$AI194*R194,AG194)</f>
        <v>15402.84360189574</v>
      </c>
      <c r="AQ194" s="156">
        <f>IF(OR(Q194="Yes",Summary!$G$77="EP"),$AI194*S194,AH194)</f>
        <v>14428.140497980468</v>
      </c>
      <c r="AR194" s="158">
        <f t="shared" si="71"/>
        <v>36409.566492431855</v>
      </c>
      <c r="AS194" s="155">
        <f t="shared" si="72"/>
        <v>0</v>
      </c>
      <c r="AT194" s="155">
        <f t="shared" si="73"/>
        <v>0</v>
      </c>
      <c r="AU194" s="155">
        <f t="shared" si="74"/>
        <v>2266.093798154493</v>
      </c>
      <c r="AV194" s="155">
        <f t="shared" si="75"/>
        <v>4330.8041437134052</v>
      </c>
      <c r="AW194" s="155">
        <f t="shared" si="76"/>
        <v>16011.271935442557</v>
      </c>
      <c r="AX194" s="159">
        <f t="shared" si="77"/>
        <v>6390.9197811749063</v>
      </c>
      <c r="AZ194" s="40">
        <f t="shared" si="78"/>
        <v>101233.27372510328</v>
      </c>
      <c r="BA194" s="173">
        <f t="shared" si="79"/>
        <v>110254.09417586301</v>
      </c>
      <c r="BB194" s="41">
        <f t="shared" si="80"/>
        <v>111801.3026149509</v>
      </c>
      <c r="BC194" s="173">
        <f t="shared" si="81"/>
        <v>130871.44903101832</v>
      </c>
      <c r="BD194" s="41">
        <f t="shared" si="82"/>
        <v>128250.7015902713</v>
      </c>
      <c r="BE194" s="173">
        <f t="shared" si="83"/>
        <v>123222.74881516588</v>
      </c>
      <c r="BF194" s="42">
        <f t="shared" si="84"/>
        <v>115425.12398384375</v>
      </c>
    </row>
    <row r="195" spans="2:58" x14ac:dyDescent="0.25">
      <c r="B195" s="24">
        <v>187</v>
      </c>
      <c r="C195" s="10">
        <f>Cash!B201</f>
        <v>20190912</v>
      </c>
      <c r="D195" s="24">
        <f>Cash!F201</f>
        <v>1.6416999999999999</v>
      </c>
      <c r="E195" s="27">
        <f>Balanced!F201</f>
        <v>2.8058000000000001</v>
      </c>
      <c r="F195" s="27">
        <f>Growth!F201</f>
        <v>3.4415</v>
      </c>
      <c r="G195" s="27">
        <f>'High Growth 1'!F201</f>
        <v>7.2005999999999997</v>
      </c>
      <c r="H195" s="27">
        <f>'High Growth 2'!F201</f>
        <v>3.7107999999999999</v>
      </c>
      <c r="I195" s="27">
        <f>'High Growth 3'!F201</f>
        <v>0.96919999999999995</v>
      </c>
      <c r="J195" s="43">
        <f>'High Growth 4'!F201</f>
        <v>2.2559999999999998</v>
      </c>
      <c r="K195" s="10" t="str">
        <f>Growth!P201</f>
        <v>No</v>
      </c>
      <c r="L195" s="152"/>
      <c r="M195" s="147">
        <f>Summary!$G$56</f>
        <v>0.5</v>
      </c>
      <c r="N195" s="146">
        <f>Summary!$G$57</f>
        <v>0</v>
      </c>
      <c r="O195" s="146">
        <f>Summary!$G$58</f>
        <v>0</v>
      </c>
      <c r="P195" s="146">
        <f>Summary!$G$59</f>
        <v>0.125</v>
      </c>
      <c r="Q195" s="146">
        <f>Summary!$G$60</f>
        <v>0.125</v>
      </c>
      <c r="R195" s="146">
        <f>Summary!$G$61</f>
        <v>0.125</v>
      </c>
      <c r="S195" s="146">
        <f>Summary!$G$62</f>
        <v>0.125</v>
      </c>
      <c r="T195" s="150">
        <f t="shared" si="85"/>
        <v>1</v>
      </c>
      <c r="U195" s="158">
        <f t="shared" si="63"/>
        <v>36409.566492431855</v>
      </c>
      <c r="V195" s="155">
        <f t="shared" si="64"/>
        <v>0</v>
      </c>
      <c r="W195" s="155">
        <f t="shared" si="65"/>
        <v>0</v>
      </c>
      <c r="X195" s="155">
        <f t="shared" si="66"/>
        <v>2266.093798154493</v>
      </c>
      <c r="Y195" s="155">
        <f t="shared" si="67"/>
        <v>4330.8041437134052</v>
      </c>
      <c r="Z195" s="155">
        <f t="shared" si="68"/>
        <v>16011.271935442557</v>
      </c>
      <c r="AA195" s="159">
        <f t="shared" si="69"/>
        <v>6390.9197811749063</v>
      </c>
      <c r="AB195" s="38">
        <f t="shared" si="86"/>
        <v>59773.585310625378</v>
      </c>
      <c r="AC195" s="35">
        <f t="shared" si="87"/>
        <v>0</v>
      </c>
      <c r="AD195" s="35">
        <f t="shared" si="88"/>
        <v>0</v>
      </c>
      <c r="AE195" s="35">
        <f t="shared" si="89"/>
        <v>16317.235002991241</v>
      </c>
      <c r="AF195" s="35">
        <f t="shared" si="90"/>
        <v>16070.748016491703</v>
      </c>
      <c r="AG195" s="35">
        <f t="shared" si="91"/>
        <v>15518.124759830926</v>
      </c>
      <c r="AH195" s="163">
        <f t="shared" si="92"/>
        <v>14417.915026330587</v>
      </c>
      <c r="AI195" s="144">
        <f t="shared" si="70"/>
        <v>122097.60811626985</v>
      </c>
      <c r="AJ195" s="144" t="e">
        <f t="shared" si="93"/>
        <v>#N/A</v>
      </c>
      <c r="AK195" s="35">
        <f>IF(OR(K195="Yes",Summary!$G$77="EP"),$AI195*M195,AB195)</f>
        <v>59773.585310625378</v>
      </c>
      <c r="AL195" s="38">
        <f>IF(OR(L195="Yes",Summary!$G$77="EP"),$AI195*N195,AC195)</f>
        <v>0</v>
      </c>
      <c r="AM195" s="38">
        <f>IF(OR(M195="Yes",Summary!$G$77="EP"),$AI195*O195,AD195)</f>
        <v>0</v>
      </c>
      <c r="AN195" s="38">
        <f>IF(OR(N195="Yes",Summary!$G$77="EP"),$AI195*P195,AE195)</f>
        <v>16317.235002991241</v>
      </c>
      <c r="AO195" s="38">
        <f>IF(OR(O195="Yes",Summary!$G$77="EP"),$AI195*Q195,AF195)</f>
        <v>16070.748016491703</v>
      </c>
      <c r="AP195" s="38">
        <f>IF(OR(P195="Yes",Summary!$G$77="EP"),$AI195*R195,AG195)</f>
        <v>15518.124759830926</v>
      </c>
      <c r="AQ195" s="156">
        <f>IF(OR(Q195="Yes",Summary!$G$77="EP"),$AI195*S195,AH195)</f>
        <v>14417.915026330587</v>
      </c>
      <c r="AR195" s="158">
        <f t="shared" si="71"/>
        <v>36409.566492431855</v>
      </c>
      <c r="AS195" s="155">
        <f t="shared" si="72"/>
        <v>0</v>
      </c>
      <c r="AT195" s="155">
        <f t="shared" si="73"/>
        <v>0</v>
      </c>
      <c r="AU195" s="155">
        <f t="shared" si="74"/>
        <v>2266.093798154493</v>
      </c>
      <c r="AV195" s="155">
        <f t="shared" si="75"/>
        <v>4330.8041437134052</v>
      </c>
      <c r="AW195" s="155">
        <f t="shared" si="76"/>
        <v>16011.271935442557</v>
      </c>
      <c r="AX195" s="159">
        <f t="shared" si="77"/>
        <v>6390.9197811749063</v>
      </c>
      <c r="AZ195" s="40">
        <f t="shared" si="78"/>
        <v>101233.27372510328</v>
      </c>
      <c r="BA195" s="173">
        <f t="shared" si="79"/>
        <v>110191.25790362486</v>
      </c>
      <c r="BB195" s="41">
        <f t="shared" si="80"/>
        <v>111516.15307345841</v>
      </c>
      <c r="BC195" s="173">
        <f t="shared" si="81"/>
        <v>130537.88002392996</v>
      </c>
      <c r="BD195" s="41">
        <f t="shared" si="82"/>
        <v>128565.98413193363</v>
      </c>
      <c r="BE195" s="173">
        <f t="shared" si="83"/>
        <v>124144.99807864736</v>
      </c>
      <c r="BF195" s="42">
        <f t="shared" si="84"/>
        <v>115343.3202106447</v>
      </c>
    </row>
    <row r="196" spans="2:58" x14ac:dyDescent="0.25">
      <c r="B196" s="24">
        <v>188</v>
      </c>
      <c r="C196" s="10">
        <f>Cash!B202</f>
        <v>20190911</v>
      </c>
      <c r="D196" s="24">
        <f>Cash!F202</f>
        <v>1.6416999999999999</v>
      </c>
      <c r="E196" s="27">
        <f>Balanced!F202</f>
        <v>2.8033000000000001</v>
      </c>
      <c r="F196" s="27">
        <f>Growth!F202</f>
        <v>3.4329999999999998</v>
      </c>
      <c r="G196" s="27">
        <f>'High Growth 1'!F202</f>
        <v>7.1749000000000001</v>
      </c>
      <c r="H196" s="27">
        <f>'High Growth 2'!F202</f>
        <v>3.6837</v>
      </c>
      <c r="I196" s="27">
        <f>'High Growth 3'!F202</f>
        <v>0.96330000000000005</v>
      </c>
      <c r="J196" s="43">
        <f>'High Growth 4'!F202</f>
        <v>2.2482000000000002</v>
      </c>
      <c r="K196" s="10" t="str">
        <f>Growth!P202</f>
        <v>No</v>
      </c>
      <c r="L196" s="152"/>
      <c r="M196" s="147">
        <f>Summary!$G$56</f>
        <v>0.5</v>
      </c>
      <c r="N196" s="146">
        <f>Summary!$G$57</f>
        <v>0</v>
      </c>
      <c r="O196" s="146">
        <f>Summary!$G$58</f>
        <v>0</v>
      </c>
      <c r="P196" s="146">
        <f>Summary!$G$59</f>
        <v>0.125</v>
      </c>
      <c r="Q196" s="146">
        <f>Summary!$G$60</f>
        <v>0.125</v>
      </c>
      <c r="R196" s="146">
        <f>Summary!$G$61</f>
        <v>0.125</v>
      </c>
      <c r="S196" s="146">
        <f>Summary!$G$62</f>
        <v>0.125</v>
      </c>
      <c r="T196" s="150">
        <f t="shared" si="85"/>
        <v>1</v>
      </c>
      <c r="U196" s="158">
        <f t="shared" si="63"/>
        <v>36409.566492431855</v>
      </c>
      <c r="V196" s="155">
        <f t="shared" si="64"/>
        <v>0</v>
      </c>
      <c r="W196" s="155">
        <f t="shared" si="65"/>
        <v>0</v>
      </c>
      <c r="X196" s="155">
        <f t="shared" si="66"/>
        <v>2266.093798154493</v>
      </c>
      <c r="Y196" s="155">
        <f t="shared" si="67"/>
        <v>4330.8041437134052</v>
      </c>
      <c r="Z196" s="155">
        <f t="shared" si="68"/>
        <v>16011.271935442557</v>
      </c>
      <c r="AA196" s="159">
        <f t="shared" si="69"/>
        <v>6390.9197811749063</v>
      </c>
      <c r="AB196" s="38">
        <f t="shared" si="86"/>
        <v>59773.585310625378</v>
      </c>
      <c r="AC196" s="35">
        <f t="shared" si="87"/>
        <v>0</v>
      </c>
      <c r="AD196" s="35">
        <f t="shared" si="88"/>
        <v>0</v>
      </c>
      <c r="AE196" s="35">
        <f t="shared" si="89"/>
        <v>16258.996392378673</v>
      </c>
      <c r="AF196" s="35">
        <f t="shared" si="90"/>
        <v>15953.38322419707</v>
      </c>
      <c r="AG196" s="35">
        <f t="shared" si="91"/>
        <v>15423.658255411816</v>
      </c>
      <c r="AH196" s="163">
        <f t="shared" si="92"/>
        <v>14368.065852037425</v>
      </c>
      <c r="AI196" s="144">
        <f t="shared" si="70"/>
        <v>121777.68903465036</v>
      </c>
      <c r="AJ196" s="144" t="e">
        <f t="shared" si="93"/>
        <v>#N/A</v>
      </c>
      <c r="AK196" s="35">
        <f>IF(OR(K196="Yes",Summary!$G$77="EP"),$AI196*M196,AB196)</f>
        <v>59773.585310625378</v>
      </c>
      <c r="AL196" s="38">
        <f>IF(OR(L196="Yes",Summary!$G$77="EP"),$AI196*N196,AC196)</f>
        <v>0</v>
      </c>
      <c r="AM196" s="38">
        <f>IF(OR(M196="Yes",Summary!$G$77="EP"),$AI196*O196,AD196)</f>
        <v>0</v>
      </c>
      <c r="AN196" s="38">
        <f>IF(OR(N196="Yes",Summary!$G$77="EP"),$AI196*P196,AE196)</f>
        <v>16258.996392378673</v>
      </c>
      <c r="AO196" s="38">
        <f>IF(OR(O196="Yes",Summary!$G$77="EP"),$AI196*Q196,AF196)</f>
        <v>15953.38322419707</v>
      </c>
      <c r="AP196" s="38">
        <f>IF(OR(P196="Yes",Summary!$G$77="EP"),$AI196*R196,AG196)</f>
        <v>15423.658255411816</v>
      </c>
      <c r="AQ196" s="156">
        <f>IF(OR(Q196="Yes",Summary!$G$77="EP"),$AI196*S196,AH196)</f>
        <v>14368.065852037425</v>
      </c>
      <c r="AR196" s="158">
        <f t="shared" si="71"/>
        <v>36409.566492431855</v>
      </c>
      <c r="AS196" s="155">
        <f t="shared" si="72"/>
        <v>0</v>
      </c>
      <c r="AT196" s="155">
        <f t="shared" si="73"/>
        <v>0</v>
      </c>
      <c r="AU196" s="155">
        <f t="shared" si="74"/>
        <v>2266.093798154493</v>
      </c>
      <c r="AV196" s="155">
        <f t="shared" si="75"/>
        <v>4330.8041437134052</v>
      </c>
      <c r="AW196" s="155">
        <f t="shared" si="76"/>
        <v>16011.271935442557</v>
      </c>
      <c r="AX196" s="159">
        <f t="shared" si="77"/>
        <v>6390.9197811749063</v>
      </c>
      <c r="AZ196" s="40">
        <f t="shared" si="78"/>
        <v>101233.27372510328</v>
      </c>
      <c r="BA196" s="173">
        <f t="shared" si="79"/>
        <v>110093.07622825276</v>
      </c>
      <c r="BB196" s="41">
        <f t="shared" si="80"/>
        <v>111240.72453906224</v>
      </c>
      <c r="BC196" s="173">
        <f t="shared" si="81"/>
        <v>130071.9711390294</v>
      </c>
      <c r="BD196" s="41">
        <f t="shared" si="82"/>
        <v>127627.06579357656</v>
      </c>
      <c r="BE196" s="173">
        <f t="shared" si="83"/>
        <v>123389.26604329448</v>
      </c>
      <c r="BF196" s="42">
        <f t="shared" si="84"/>
        <v>114944.5268162994</v>
      </c>
    </row>
    <row r="197" spans="2:58" x14ac:dyDescent="0.25">
      <c r="B197" s="24">
        <v>189</v>
      </c>
      <c r="C197" s="10">
        <f>Cash!B203</f>
        <v>20190910</v>
      </c>
      <c r="D197" s="24">
        <f>Cash!F203</f>
        <v>1.6416999999999999</v>
      </c>
      <c r="E197" s="27">
        <f>Balanced!F203</f>
        <v>2.7921999999999998</v>
      </c>
      <c r="F197" s="27">
        <f>Growth!F203</f>
        <v>3.4198</v>
      </c>
      <c r="G197" s="27">
        <f>'High Growth 1'!F203</f>
        <v>7.1660000000000004</v>
      </c>
      <c r="H197" s="27">
        <f>'High Growth 2'!F203</f>
        <v>3.6775000000000002</v>
      </c>
      <c r="I197" s="27">
        <f>'High Growth 3'!F203</f>
        <v>0.96209999999999996</v>
      </c>
      <c r="J197" s="43">
        <f>'High Growth 4'!F203</f>
        <v>2.2170999999999998</v>
      </c>
      <c r="K197" s="10" t="str">
        <f>Growth!P203</f>
        <v>No</v>
      </c>
      <c r="L197" s="152"/>
      <c r="M197" s="147">
        <f>Summary!$G$56</f>
        <v>0.5</v>
      </c>
      <c r="N197" s="146">
        <f>Summary!$G$57</f>
        <v>0</v>
      </c>
      <c r="O197" s="146">
        <f>Summary!$G$58</f>
        <v>0</v>
      </c>
      <c r="P197" s="146">
        <f>Summary!$G$59</f>
        <v>0.125</v>
      </c>
      <c r="Q197" s="146">
        <f>Summary!$G$60</f>
        <v>0.125</v>
      </c>
      <c r="R197" s="146">
        <f>Summary!$G$61</f>
        <v>0.125</v>
      </c>
      <c r="S197" s="146">
        <f>Summary!$G$62</f>
        <v>0.125</v>
      </c>
      <c r="T197" s="150">
        <f t="shared" si="85"/>
        <v>1</v>
      </c>
      <c r="U197" s="158">
        <f t="shared" si="63"/>
        <v>36409.566492431855</v>
      </c>
      <c r="V197" s="155">
        <f t="shared" si="64"/>
        <v>0</v>
      </c>
      <c r="W197" s="155">
        <f t="shared" si="65"/>
        <v>0</v>
      </c>
      <c r="X197" s="155">
        <f t="shared" si="66"/>
        <v>2266.093798154493</v>
      </c>
      <c r="Y197" s="155">
        <f t="shared" si="67"/>
        <v>4330.8041437134052</v>
      </c>
      <c r="Z197" s="155">
        <f t="shared" si="68"/>
        <v>16011.271935442557</v>
      </c>
      <c r="AA197" s="159">
        <f t="shared" si="69"/>
        <v>6390.9197811749063</v>
      </c>
      <c r="AB197" s="38">
        <f t="shared" si="86"/>
        <v>59773.585310625378</v>
      </c>
      <c r="AC197" s="35">
        <f t="shared" si="87"/>
        <v>0</v>
      </c>
      <c r="AD197" s="35">
        <f t="shared" si="88"/>
        <v>0</v>
      </c>
      <c r="AE197" s="35">
        <f t="shared" si="89"/>
        <v>16238.828157575097</v>
      </c>
      <c r="AF197" s="35">
        <f t="shared" si="90"/>
        <v>15926.532238506048</v>
      </c>
      <c r="AG197" s="35">
        <f t="shared" si="91"/>
        <v>15404.444729089284</v>
      </c>
      <c r="AH197" s="163">
        <f t="shared" si="92"/>
        <v>14169.308246842884</v>
      </c>
      <c r="AI197" s="144">
        <f t="shared" si="70"/>
        <v>121512.6986826387</v>
      </c>
      <c r="AJ197" s="144" t="e">
        <f t="shared" si="93"/>
        <v>#N/A</v>
      </c>
      <c r="AK197" s="35">
        <f>IF(OR(K197="Yes",Summary!$G$77="EP"),$AI197*M197,AB197)</f>
        <v>59773.585310625378</v>
      </c>
      <c r="AL197" s="38">
        <f>IF(OR(L197="Yes",Summary!$G$77="EP"),$AI197*N197,AC197)</f>
        <v>0</v>
      </c>
      <c r="AM197" s="38">
        <f>IF(OR(M197="Yes",Summary!$G$77="EP"),$AI197*O197,AD197)</f>
        <v>0</v>
      </c>
      <c r="AN197" s="38">
        <f>IF(OR(N197="Yes",Summary!$G$77="EP"),$AI197*P197,AE197)</f>
        <v>16238.828157575097</v>
      </c>
      <c r="AO197" s="38">
        <f>IF(OR(O197="Yes",Summary!$G$77="EP"),$AI197*Q197,AF197)</f>
        <v>15926.532238506048</v>
      </c>
      <c r="AP197" s="38">
        <f>IF(OR(P197="Yes",Summary!$G$77="EP"),$AI197*R197,AG197)</f>
        <v>15404.444729089284</v>
      </c>
      <c r="AQ197" s="156">
        <f>IF(OR(Q197="Yes",Summary!$G$77="EP"),$AI197*S197,AH197)</f>
        <v>14169.308246842884</v>
      </c>
      <c r="AR197" s="158">
        <f t="shared" si="71"/>
        <v>36409.566492431855</v>
      </c>
      <c r="AS197" s="155">
        <f t="shared" si="72"/>
        <v>0</v>
      </c>
      <c r="AT197" s="155">
        <f t="shared" si="73"/>
        <v>0</v>
      </c>
      <c r="AU197" s="155">
        <f t="shared" si="74"/>
        <v>2266.093798154493</v>
      </c>
      <c r="AV197" s="155">
        <f t="shared" si="75"/>
        <v>4330.8041437134052</v>
      </c>
      <c r="AW197" s="155">
        <f t="shared" si="76"/>
        <v>16011.271935442557</v>
      </c>
      <c r="AX197" s="159">
        <f t="shared" si="77"/>
        <v>6390.9197811749063</v>
      </c>
      <c r="AZ197" s="40">
        <f t="shared" si="78"/>
        <v>101233.27372510328</v>
      </c>
      <c r="BA197" s="173">
        <f t="shared" si="79"/>
        <v>109657.14958960058</v>
      </c>
      <c r="BB197" s="41">
        <f t="shared" si="80"/>
        <v>110813.0002268235</v>
      </c>
      <c r="BC197" s="173">
        <f t="shared" si="81"/>
        <v>129910.62526060081</v>
      </c>
      <c r="BD197" s="41">
        <f t="shared" si="82"/>
        <v>127412.25790804838</v>
      </c>
      <c r="BE197" s="173">
        <f t="shared" si="83"/>
        <v>123235.55783271423</v>
      </c>
      <c r="BF197" s="42">
        <f t="shared" si="84"/>
        <v>113354.46597474307</v>
      </c>
    </row>
    <row r="198" spans="2:58" x14ac:dyDescent="0.25">
      <c r="B198" s="24">
        <v>190</v>
      </c>
      <c r="C198" s="10">
        <f>Cash!B204</f>
        <v>20190909</v>
      </c>
      <c r="D198" s="24">
        <f>Cash!F204</f>
        <v>1.6416999999999999</v>
      </c>
      <c r="E198" s="27">
        <f>Balanced!F204</f>
        <v>2.7905000000000002</v>
      </c>
      <c r="F198" s="27">
        <f>Growth!F204</f>
        <v>3.4251999999999998</v>
      </c>
      <c r="G198" s="27">
        <f>'High Growth 1'!F204</f>
        <v>7.2582000000000004</v>
      </c>
      <c r="H198" s="27">
        <f>'High Growth 2'!F204</f>
        <v>3.7086999999999999</v>
      </c>
      <c r="I198" s="27">
        <f>'High Growth 3'!F204</f>
        <v>0.98099999999999998</v>
      </c>
      <c r="J198" s="43">
        <f>'High Growth 4'!F204</f>
        <v>2.2237</v>
      </c>
      <c r="K198" s="10" t="str">
        <f>Growth!P204</f>
        <v>No</v>
      </c>
      <c r="L198" s="152"/>
      <c r="M198" s="147">
        <f>Summary!$G$56</f>
        <v>0.5</v>
      </c>
      <c r="N198" s="146">
        <f>Summary!$G$57</f>
        <v>0</v>
      </c>
      <c r="O198" s="146">
        <f>Summary!$G$58</f>
        <v>0</v>
      </c>
      <c r="P198" s="146">
        <f>Summary!$G$59</f>
        <v>0.125</v>
      </c>
      <c r="Q198" s="146">
        <f>Summary!$G$60</f>
        <v>0.125</v>
      </c>
      <c r="R198" s="146">
        <f>Summary!$G$61</f>
        <v>0.125</v>
      </c>
      <c r="S198" s="146">
        <f>Summary!$G$62</f>
        <v>0.125</v>
      </c>
      <c r="T198" s="150">
        <f t="shared" si="85"/>
        <v>1</v>
      </c>
      <c r="U198" s="158">
        <f t="shared" si="63"/>
        <v>36409.566492431855</v>
      </c>
      <c r="V198" s="155">
        <f t="shared" si="64"/>
        <v>0</v>
      </c>
      <c r="W198" s="155">
        <f t="shared" si="65"/>
        <v>0</v>
      </c>
      <c r="X198" s="155">
        <f t="shared" si="66"/>
        <v>2266.0937981544935</v>
      </c>
      <c r="Y198" s="155">
        <f t="shared" si="67"/>
        <v>4330.8041437134052</v>
      </c>
      <c r="Z198" s="155">
        <f t="shared" si="68"/>
        <v>16011.271935442557</v>
      </c>
      <c r="AA198" s="159">
        <f t="shared" si="69"/>
        <v>6390.9197811749063</v>
      </c>
      <c r="AB198" s="38">
        <f t="shared" si="86"/>
        <v>59773.585310625378</v>
      </c>
      <c r="AC198" s="35">
        <f t="shared" si="87"/>
        <v>0</v>
      </c>
      <c r="AD198" s="35">
        <f t="shared" si="88"/>
        <v>0</v>
      </c>
      <c r="AE198" s="35">
        <f t="shared" si="89"/>
        <v>16447.762005764944</v>
      </c>
      <c r="AF198" s="35">
        <f t="shared" si="90"/>
        <v>16061.653327789905</v>
      </c>
      <c r="AG198" s="35">
        <f t="shared" si="91"/>
        <v>15707.057768669149</v>
      </c>
      <c r="AH198" s="163">
        <f t="shared" si="92"/>
        <v>14211.48831739864</v>
      </c>
      <c r="AI198" s="144">
        <f t="shared" si="70"/>
        <v>122201.54673024802</v>
      </c>
      <c r="AJ198" s="144" t="e">
        <f t="shared" si="93"/>
        <v>#N/A</v>
      </c>
      <c r="AK198" s="35">
        <f>IF(OR(K198="Yes",Summary!$G$77="EP"),$AI198*M198,AB198)</f>
        <v>59773.585310625378</v>
      </c>
      <c r="AL198" s="38">
        <f>IF(OR(L198="Yes",Summary!$G$77="EP"),$AI198*N198,AC198)</f>
        <v>0</v>
      </c>
      <c r="AM198" s="38">
        <f>IF(OR(M198="Yes",Summary!$G$77="EP"),$AI198*O198,AD198)</f>
        <v>0</v>
      </c>
      <c r="AN198" s="38">
        <f>IF(OR(N198="Yes",Summary!$G$77="EP"),$AI198*P198,AE198)</f>
        <v>16447.762005764944</v>
      </c>
      <c r="AO198" s="38">
        <f>IF(OR(O198="Yes",Summary!$G$77="EP"),$AI198*Q198,AF198)</f>
        <v>16061.653327789905</v>
      </c>
      <c r="AP198" s="38">
        <f>IF(OR(P198="Yes",Summary!$G$77="EP"),$AI198*R198,AG198)</f>
        <v>15707.057768669149</v>
      </c>
      <c r="AQ198" s="156">
        <f>IF(OR(Q198="Yes",Summary!$G$77="EP"),$AI198*S198,AH198)</f>
        <v>14211.48831739864</v>
      </c>
      <c r="AR198" s="158">
        <f t="shared" si="71"/>
        <v>36409.566492431855</v>
      </c>
      <c r="AS198" s="155">
        <f t="shared" si="72"/>
        <v>0</v>
      </c>
      <c r="AT198" s="155">
        <f t="shared" si="73"/>
        <v>0</v>
      </c>
      <c r="AU198" s="155">
        <f t="shared" si="74"/>
        <v>2266.093798154493</v>
      </c>
      <c r="AV198" s="155">
        <f t="shared" si="75"/>
        <v>4330.8041437134052</v>
      </c>
      <c r="AW198" s="155">
        <f t="shared" si="76"/>
        <v>16011.271935442557</v>
      </c>
      <c r="AX198" s="159">
        <f t="shared" si="77"/>
        <v>6390.9197811749063</v>
      </c>
      <c r="AZ198" s="40">
        <f t="shared" si="78"/>
        <v>101233.27372510328</v>
      </c>
      <c r="BA198" s="173">
        <f t="shared" si="79"/>
        <v>109590.38605034757</v>
      </c>
      <c r="BB198" s="41">
        <f t="shared" si="80"/>
        <v>110987.97835455752</v>
      </c>
      <c r="BC198" s="173">
        <f t="shared" si="81"/>
        <v>131582.09604611955</v>
      </c>
      <c r="BD198" s="41">
        <f t="shared" si="82"/>
        <v>128493.22662231924</v>
      </c>
      <c r="BE198" s="173">
        <f t="shared" si="83"/>
        <v>125656.46214935314</v>
      </c>
      <c r="BF198" s="42">
        <f t="shared" si="84"/>
        <v>113691.90653918912</v>
      </c>
    </row>
    <row r="199" spans="2:58" x14ac:dyDescent="0.25">
      <c r="B199" s="24">
        <v>191</v>
      </c>
      <c r="C199" s="10">
        <f>Cash!B205</f>
        <v>20190906</v>
      </c>
      <c r="D199" s="24">
        <f>Cash!F205</f>
        <v>1.6415</v>
      </c>
      <c r="E199" s="27">
        <f>Balanced!F205</f>
        <v>2.7864</v>
      </c>
      <c r="F199" s="27">
        <f>Growth!F205</f>
        <v>3.4207000000000001</v>
      </c>
      <c r="G199" s="27">
        <f>'High Growth 1'!F205</f>
        <v>7.2488999999999999</v>
      </c>
      <c r="H199" s="27">
        <f>'High Growth 2'!F205</f>
        <v>3.7147999999999999</v>
      </c>
      <c r="I199" s="27">
        <f>'High Growth 3'!F205</f>
        <v>0.99</v>
      </c>
      <c r="J199" s="43">
        <f>'High Growth 4'!F205</f>
        <v>2.2391000000000001</v>
      </c>
      <c r="K199" s="10" t="str">
        <f>Growth!P205</f>
        <v>No</v>
      </c>
      <c r="L199" s="152"/>
      <c r="M199" s="147">
        <f>Summary!$G$56</f>
        <v>0.5</v>
      </c>
      <c r="N199" s="146">
        <f>Summary!$G$57</f>
        <v>0</v>
      </c>
      <c r="O199" s="146">
        <f>Summary!$G$58</f>
        <v>0</v>
      </c>
      <c r="P199" s="146">
        <f>Summary!$G$59</f>
        <v>0.125</v>
      </c>
      <c r="Q199" s="146">
        <f>Summary!$G$60</f>
        <v>0.125</v>
      </c>
      <c r="R199" s="146">
        <f>Summary!$G$61</f>
        <v>0.125</v>
      </c>
      <c r="S199" s="146">
        <f>Summary!$G$62</f>
        <v>0.125</v>
      </c>
      <c r="T199" s="150">
        <f t="shared" si="85"/>
        <v>1</v>
      </c>
      <c r="U199" s="158">
        <f t="shared" si="63"/>
        <v>36409.566492431855</v>
      </c>
      <c r="V199" s="155">
        <f t="shared" si="64"/>
        <v>0</v>
      </c>
      <c r="W199" s="155">
        <f t="shared" si="65"/>
        <v>0</v>
      </c>
      <c r="X199" s="155">
        <f t="shared" si="66"/>
        <v>2266.0937981544935</v>
      </c>
      <c r="Y199" s="155">
        <f t="shared" si="67"/>
        <v>4330.8041437134052</v>
      </c>
      <c r="Z199" s="155">
        <f t="shared" si="68"/>
        <v>16011.271935442557</v>
      </c>
      <c r="AA199" s="159">
        <f t="shared" si="69"/>
        <v>6390.9197811749063</v>
      </c>
      <c r="AB199" s="38">
        <f t="shared" si="86"/>
        <v>59766.30339732689</v>
      </c>
      <c r="AC199" s="35">
        <f t="shared" si="87"/>
        <v>0</v>
      </c>
      <c r="AD199" s="35">
        <f t="shared" si="88"/>
        <v>0</v>
      </c>
      <c r="AE199" s="35">
        <f t="shared" si="89"/>
        <v>16426.687333442107</v>
      </c>
      <c r="AF199" s="35">
        <f t="shared" si="90"/>
        <v>16088.071233066557</v>
      </c>
      <c r="AG199" s="35">
        <f t="shared" si="91"/>
        <v>15851.159216088132</v>
      </c>
      <c r="AH199" s="163">
        <f t="shared" si="92"/>
        <v>14309.908482028733</v>
      </c>
      <c r="AI199" s="144">
        <f t="shared" si="70"/>
        <v>122442.12966195242</v>
      </c>
      <c r="AJ199" s="144" t="e">
        <f t="shared" si="93"/>
        <v>#N/A</v>
      </c>
      <c r="AK199" s="35">
        <f>IF(OR(K199="Yes",Summary!$G$77="EP"),$AI199*M199,AB199)</f>
        <v>59766.30339732689</v>
      </c>
      <c r="AL199" s="38">
        <f>IF(OR(L199="Yes",Summary!$G$77="EP"),$AI199*N199,AC199)</f>
        <v>0</v>
      </c>
      <c r="AM199" s="38">
        <f>IF(OR(M199="Yes",Summary!$G$77="EP"),$AI199*O199,AD199)</f>
        <v>0</v>
      </c>
      <c r="AN199" s="38">
        <f>IF(OR(N199="Yes",Summary!$G$77="EP"),$AI199*P199,AE199)</f>
        <v>16426.687333442107</v>
      </c>
      <c r="AO199" s="38">
        <f>IF(OR(O199="Yes",Summary!$G$77="EP"),$AI199*Q199,AF199)</f>
        <v>16088.071233066557</v>
      </c>
      <c r="AP199" s="38">
        <f>IF(OR(P199="Yes",Summary!$G$77="EP"),$AI199*R199,AG199)</f>
        <v>15851.159216088132</v>
      </c>
      <c r="AQ199" s="156">
        <f>IF(OR(Q199="Yes",Summary!$G$77="EP"),$AI199*S199,AH199)</f>
        <v>14309.908482028733</v>
      </c>
      <c r="AR199" s="158">
        <f t="shared" si="71"/>
        <v>36409.566492431855</v>
      </c>
      <c r="AS199" s="155">
        <f t="shared" si="72"/>
        <v>0</v>
      </c>
      <c r="AT199" s="155">
        <f t="shared" si="73"/>
        <v>0</v>
      </c>
      <c r="AU199" s="155">
        <f t="shared" si="74"/>
        <v>2266.0937981544935</v>
      </c>
      <c r="AV199" s="155">
        <f t="shared" si="75"/>
        <v>4330.8041437134052</v>
      </c>
      <c r="AW199" s="155">
        <f t="shared" si="76"/>
        <v>16011.271935442557</v>
      </c>
      <c r="AX199" s="159">
        <f t="shared" si="77"/>
        <v>6390.9197811749063</v>
      </c>
      <c r="AZ199" s="40">
        <f t="shared" si="78"/>
        <v>101220.94098785226</v>
      </c>
      <c r="BA199" s="173">
        <f t="shared" si="79"/>
        <v>109429.36810273731</v>
      </c>
      <c r="BB199" s="41">
        <f t="shared" si="80"/>
        <v>110842.1632481125</v>
      </c>
      <c r="BC199" s="173">
        <f t="shared" si="81"/>
        <v>131413.49866753686</v>
      </c>
      <c r="BD199" s="41">
        <f t="shared" si="82"/>
        <v>128704.56986453246</v>
      </c>
      <c r="BE199" s="173">
        <f t="shared" si="83"/>
        <v>126809.27372870501</v>
      </c>
      <c r="BF199" s="42">
        <f t="shared" si="84"/>
        <v>114479.26785622987</v>
      </c>
    </row>
    <row r="200" spans="2:58" x14ac:dyDescent="0.25">
      <c r="B200" s="24">
        <v>192</v>
      </c>
      <c r="C200" s="10">
        <f>Cash!B206</f>
        <v>20190905</v>
      </c>
      <c r="D200" s="24">
        <f>Cash!F206</f>
        <v>1.6415</v>
      </c>
      <c r="E200" s="27">
        <f>Balanced!F206</f>
        <v>2.7852000000000001</v>
      </c>
      <c r="F200" s="27">
        <f>Growth!F206</f>
        <v>3.4018000000000002</v>
      </c>
      <c r="G200" s="27">
        <f>'High Growth 1'!F206</f>
        <v>7.1933999999999996</v>
      </c>
      <c r="H200" s="27">
        <f>'High Growth 2'!F206</f>
        <v>3.6877</v>
      </c>
      <c r="I200" s="27">
        <f>'High Growth 3'!F206</f>
        <v>0.99060000000000004</v>
      </c>
      <c r="J200" s="43">
        <f>'High Growth 4'!F206</f>
        <v>2.2608999999999999</v>
      </c>
      <c r="K200" s="10" t="str">
        <f>Growth!P206</f>
        <v>No</v>
      </c>
      <c r="L200" s="152"/>
      <c r="M200" s="147">
        <f>Summary!$G$56</f>
        <v>0.5</v>
      </c>
      <c r="N200" s="146">
        <f>Summary!$G$57</f>
        <v>0</v>
      </c>
      <c r="O200" s="146">
        <f>Summary!$G$58</f>
        <v>0</v>
      </c>
      <c r="P200" s="146">
        <f>Summary!$G$59</f>
        <v>0.125</v>
      </c>
      <c r="Q200" s="146">
        <f>Summary!$G$60</f>
        <v>0.125</v>
      </c>
      <c r="R200" s="146">
        <f>Summary!$G$61</f>
        <v>0.125</v>
      </c>
      <c r="S200" s="146">
        <f>Summary!$G$62</f>
        <v>0.125</v>
      </c>
      <c r="T200" s="150">
        <f t="shared" si="85"/>
        <v>1</v>
      </c>
      <c r="U200" s="158">
        <f t="shared" si="63"/>
        <v>36409.566492431855</v>
      </c>
      <c r="V200" s="155">
        <f t="shared" si="64"/>
        <v>0</v>
      </c>
      <c r="W200" s="155">
        <f t="shared" si="65"/>
        <v>0</v>
      </c>
      <c r="X200" s="155">
        <f t="shared" si="66"/>
        <v>2266.0937981544935</v>
      </c>
      <c r="Y200" s="155">
        <f t="shared" si="67"/>
        <v>4330.8041437134052</v>
      </c>
      <c r="Z200" s="155">
        <f t="shared" si="68"/>
        <v>16011.271935442557</v>
      </c>
      <c r="AA200" s="159">
        <f t="shared" si="69"/>
        <v>6390.9197811749063</v>
      </c>
      <c r="AB200" s="38">
        <f t="shared" si="86"/>
        <v>59766.30339732689</v>
      </c>
      <c r="AC200" s="35">
        <f t="shared" si="87"/>
        <v>0</v>
      </c>
      <c r="AD200" s="35">
        <f t="shared" si="88"/>
        <v>0</v>
      </c>
      <c r="AE200" s="35">
        <f t="shared" si="89"/>
        <v>16300.919127644533</v>
      </c>
      <c r="AF200" s="35">
        <f t="shared" si="90"/>
        <v>15970.706440771924</v>
      </c>
      <c r="AG200" s="35">
        <f t="shared" si="91"/>
        <v>15860.765979249398</v>
      </c>
      <c r="AH200" s="163">
        <f t="shared" si="92"/>
        <v>14449.230533258346</v>
      </c>
      <c r="AI200" s="144">
        <f t="shared" si="70"/>
        <v>122347.9254782511</v>
      </c>
      <c r="AJ200" s="144" t="e">
        <f t="shared" si="93"/>
        <v>#N/A</v>
      </c>
      <c r="AK200" s="35">
        <f>IF(OR(K200="Yes",Summary!$G$77="EP"),$AI200*M200,AB200)</f>
        <v>59766.30339732689</v>
      </c>
      <c r="AL200" s="38">
        <f>IF(OR(L200="Yes",Summary!$G$77="EP"),$AI200*N200,AC200)</f>
        <v>0</v>
      </c>
      <c r="AM200" s="38">
        <f>IF(OR(M200="Yes",Summary!$G$77="EP"),$AI200*O200,AD200)</f>
        <v>0</v>
      </c>
      <c r="AN200" s="38">
        <f>IF(OR(N200="Yes",Summary!$G$77="EP"),$AI200*P200,AE200)</f>
        <v>16300.919127644533</v>
      </c>
      <c r="AO200" s="38">
        <f>IF(OR(O200="Yes",Summary!$G$77="EP"),$AI200*Q200,AF200)</f>
        <v>15970.706440771924</v>
      </c>
      <c r="AP200" s="38">
        <f>IF(OR(P200="Yes",Summary!$G$77="EP"),$AI200*R200,AG200)</f>
        <v>15860.765979249398</v>
      </c>
      <c r="AQ200" s="156">
        <f>IF(OR(Q200="Yes",Summary!$G$77="EP"),$AI200*S200,AH200)</f>
        <v>14449.230533258346</v>
      </c>
      <c r="AR200" s="158">
        <f t="shared" si="71"/>
        <v>36409.566492431855</v>
      </c>
      <c r="AS200" s="155">
        <f t="shared" si="72"/>
        <v>0</v>
      </c>
      <c r="AT200" s="155">
        <f t="shared" si="73"/>
        <v>0</v>
      </c>
      <c r="AU200" s="155">
        <f t="shared" si="74"/>
        <v>2266.0937981544935</v>
      </c>
      <c r="AV200" s="155">
        <f t="shared" si="75"/>
        <v>4330.8041437134052</v>
      </c>
      <c r="AW200" s="155">
        <f t="shared" si="76"/>
        <v>16011.271935442557</v>
      </c>
      <c r="AX200" s="159">
        <f t="shared" si="77"/>
        <v>6390.9197811749063</v>
      </c>
      <c r="AZ200" s="40">
        <f t="shared" si="78"/>
        <v>101220.94098785226</v>
      </c>
      <c r="BA200" s="173">
        <f t="shared" si="79"/>
        <v>109382.2408985587</v>
      </c>
      <c r="BB200" s="41">
        <f t="shared" si="80"/>
        <v>110229.73980104338</v>
      </c>
      <c r="BC200" s="173">
        <f t="shared" si="81"/>
        <v>130407.35302115626</v>
      </c>
      <c r="BD200" s="41">
        <f t="shared" si="82"/>
        <v>127765.6515261754</v>
      </c>
      <c r="BE200" s="173">
        <f t="shared" si="83"/>
        <v>126886.12783399514</v>
      </c>
      <c r="BF200" s="42">
        <f t="shared" si="84"/>
        <v>115593.84426606676</v>
      </c>
    </row>
    <row r="201" spans="2:58" x14ac:dyDescent="0.25">
      <c r="B201" s="24">
        <v>193</v>
      </c>
      <c r="C201" s="10">
        <f>Cash!B207</f>
        <v>20190904</v>
      </c>
      <c r="D201" s="24">
        <f>Cash!F207</f>
        <v>1.6415999999999999</v>
      </c>
      <c r="E201" s="27">
        <f>Balanced!F207</f>
        <v>2.7725</v>
      </c>
      <c r="F201" s="27">
        <f>Growth!F207</f>
        <v>3.3649</v>
      </c>
      <c r="G201" s="27">
        <f>'High Growth 1'!F207</f>
        <v>7.0152999999999999</v>
      </c>
      <c r="H201" s="27">
        <f>'High Growth 2'!F207</f>
        <v>3.6118000000000001</v>
      </c>
      <c r="I201" s="27">
        <f>'High Growth 3'!F207</f>
        <v>1.0039</v>
      </c>
      <c r="J201" s="43">
        <f>'High Growth 4'!F207</f>
        <v>2.2317</v>
      </c>
      <c r="K201" s="10" t="str">
        <f>Growth!P207</f>
        <v>No</v>
      </c>
      <c r="L201" s="152"/>
      <c r="M201" s="147">
        <f>Summary!$G$56</f>
        <v>0.5</v>
      </c>
      <c r="N201" s="146">
        <f>Summary!$G$57</f>
        <v>0</v>
      </c>
      <c r="O201" s="146">
        <f>Summary!$G$58</f>
        <v>0</v>
      </c>
      <c r="P201" s="146">
        <f>Summary!$G$59</f>
        <v>0.125</v>
      </c>
      <c r="Q201" s="146">
        <f>Summary!$G$60</f>
        <v>0.125</v>
      </c>
      <c r="R201" s="146">
        <f>Summary!$G$61</f>
        <v>0.125</v>
      </c>
      <c r="S201" s="146">
        <f>Summary!$G$62</f>
        <v>0.125</v>
      </c>
      <c r="T201" s="150">
        <f t="shared" si="85"/>
        <v>1</v>
      </c>
      <c r="U201" s="158">
        <f t="shared" ref="U201:U264" si="94">AR202</f>
        <v>36409.566492431855</v>
      </c>
      <c r="V201" s="155">
        <f t="shared" ref="V201:V264" si="95">AS202</f>
        <v>0</v>
      </c>
      <c r="W201" s="155">
        <f t="shared" ref="W201:W264" si="96">AT202</f>
        <v>0</v>
      </c>
      <c r="X201" s="155">
        <f t="shared" ref="X201:X264" si="97">AU202</f>
        <v>2266.0937981544935</v>
      </c>
      <c r="Y201" s="155">
        <f t="shared" ref="Y201:Y264" si="98">AV202</f>
        <v>4330.8041437134052</v>
      </c>
      <c r="Z201" s="155">
        <f t="shared" ref="Z201:Z264" si="99">AW202</f>
        <v>16011.271935442557</v>
      </c>
      <c r="AA201" s="159">
        <f t="shared" ref="AA201:AA264" si="100">AX202</f>
        <v>6390.9197811749063</v>
      </c>
      <c r="AB201" s="38">
        <f t="shared" si="86"/>
        <v>59769.944353976134</v>
      </c>
      <c r="AC201" s="35">
        <f t="shared" si="87"/>
        <v>0</v>
      </c>
      <c r="AD201" s="35">
        <f t="shared" si="88"/>
        <v>0</v>
      </c>
      <c r="AE201" s="35">
        <f t="shared" si="89"/>
        <v>15897.327822193218</v>
      </c>
      <c r="AF201" s="35">
        <f t="shared" si="90"/>
        <v>15641.998406264078</v>
      </c>
      <c r="AG201" s="35">
        <f t="shared" si="91"/>
        <v>16073.715895990783</v>
      </c>
      <c r="AH201" s="163">
        <f t="shared" si="92"/>
        <v>14262.615675648038</v>
      </c>
      <c r="AI201" s="144">
        <f t="shared" ref="AI201:AI264" si="101">SUM(AB201:AH201)</f>
        <v>121645.60215407224</v>
      </c>
      <c r="AJ201" s="144" t="e">
        <f t="shared" si="93"/>
        <v>#N/A</v>
      </c>
      <c r="AK201" s="35">
        <f>IF(OR(K201="Yes",Summary!$G$77="EP"),$AI201*M201,AB201)</f>
        <v>59769.944353976134</v>
      </c>
      <c r="AL201" s="38">
        <f>IF(OR(L201="Yes",Summary!$G$77="EP"),$AI201*N201,AC201)</f>
        <v>0</v>
      </c>
      <c r="AM201" s="38">
        <f>IF(OR(M201="Yes",Summary!$G$77="EP"),$AI201*O201,AD201)</f>
        <v>0</v>
      </c>
      <c r="AN201" s="38">
        <f>IF(OR(N201="Yes",Summary!$G$77="EP"),$AI201*P201,AE201)</f>
        <v>15897.327822193218</v>
      </c>
      <c r="AO201" s="38">
        <f>IF(OR(O201="Yes",Summary!$G$77="EP"),$AI201*Q201,AF201)</f>
        <v>15641.998406264078</v>
      </c>
      <c r="AP201" s="38">
        <f>IF(OR(P201="Yes",Summary!$G$77="EP"),$AI201*R201,AG201)</f>
        <v>16073.715895990783</v>
      </c>
      <c r="AQ201" s="156">
        <f>IF(OR(Q201="Yes",Summary!$G$77="EP"),$AI201*S201,AH201)</f>
        <v>14262.615675648038</v>
      </c>
      <c r="AR201" s="158">
        <f t="shared" ref="AR201:AR264" si="102">AK201/D201</f>
        <v>36409.566492431855</v>
      </c>
      <c r="AS201" s="155">
        <f t="shared" ref="AS201:AS264" si="103">AL201/E201</f>
        <v>0</v>
      </c>
      <c r="AT201" s="155">
        <f t="shared" ref="AT201:AT264" si="104">AM201/F201</f>
        <v>0</v>
      </c>
      <c r="AU201" s="155">
        <f t="shared" ref="AU201:AU264" si="105">AN201/G201</f>
        <v>2266.0937981544935</v>
      </c>
      <c r="AV201" s="155">
        <f t="shared" ref="AV201:AV264" si="106">AO201/H201</f>
        <v>4330.8041437134052</v>
      </c>
      <c r="AW201" s="155">
        <f t="shared" ref="AW201:AW264" si="107">AP201/I201</f>
        <v>16011.271935442557</v>
      </c>
      <c r="AX201" s="159">
        <f t="shared" ref="AX201:AX264" si="108">AQ201/J201</f>
        <v>6390.9197811749063</v>
      </c>
      <c r="AZ201" s="40">
        <f t="shared" ref="AZ201:AZ264" si="109">($L$408/$D$408)*D201</f>
        <v>101227.10735647778</v>
      </c>
      <c r="BA201" s="173">
        <f t="shared" ref="BA201:BA264" si="110">($L$408/$E$408)*E201</f>
        <v>108883.47798766838</v>
      </c>
      <c r="BB201" s="41">
        <f t="shared" ref="BB201:BB264" si="111">($L$408/$F$408)*F201</f>
        <v>109034.05592819415</v>
      </c>
      <c r="BC201" s="173">
        <f t="shared" ref="BC201:BC264" si="112">($L$408/$G$408)*G201</f>
        <v>127178.62257754574</v>
      </c>
      <c r="BD201" s="41">
        <f t="shared" ref="BD201:BD264" si="113">($L$408/$H$408)*H201</f>
        <v>125135.98725011262</v>
      </c>
      <c r="BE201" s="173">
        <f t="shared" ref="BE201:BE264" si="114">($L$408/$I$408)*I201</f>
        <v>128589.72716792622</v>
      </c>
      <c r="BF201" s="42">
        <f t="shared" ref="BF201:BF264" si="115">($L$408/$J$408)*J201</f>
        <v>114100.9254051843</v>
      </c>
    </row>
    <row r="202" spans="2:58" x14ac:dyDescent="0.25">
      <c r="B202" s="24">
        <v>194</v>
      </c>
      <c r="C202" s="10">
        <f>Cash!B208</f>
        <v>20190903</v>
      </c>
      <c r="D202" s="24">
        <f>Cash!F208</f>
        <v>1.6415999999999999</v>
      </c>
      <c r="E202" s="27">
        <f>Balanced!F208</f>
        <v>2.7637</v>
      </c>
      <c r="F202" s="27">
        <f>Growth!F208</f>
        <v>3.3742999999999999</v>
      </c>
      <c r="G202" s="27">
        <f>'High Growth 1'!F208</f>
        <v>7.0598999999999998</v>
      </c>
      <c r="H202" s="27">
        <f>'High Growth 2'!F208</f>
        <v>3.6324999999999998</v>
      </c>
      <c r="I202" s="27">
        <f>'High Growth 3'!F208</f>
        <v>0.98770000000000002</v>
      </c>
      <c r="J202" s="43">
        <f>'High Growth 4'!F208</f>
        <v>2.2202000000000002</v>
      </c>
      <c r="K202" s="10" t="str">
        <f>Growth!P208</f>
        <v>No</v>
      </c>
      <c r="L202" s="152"/>
      <c r="M202" s="147">
        <f>Summary!$G$56</f>
        <v>0.5</v>
      </c>
      <c r="N202" s="146">
        <f>Summary!$G$57</f>
        <v>0</v>
      </c>
      <c r="O202" s="146">
        <f>Summary!$G$58</f>
        <v>0</v>
      </c>
      <c r="P202" s="146">
        <f>Summary!$G$59</f>
        <v>0.125</v>
      </c>
      <c r="Q202" s="146">
        <f>Summary!$G$60</f>
        <v>0.125</v>
      </c>
      <c r="R202" s="146">
        <f>Summary!$G$61</f>
        <v>0.125</v>
      </c>
      <c r="S202" s="146">
        <f>Summary!$G$62</f>
        <v>0.125</v>
      </c>
      <c r="T202" s="150">
        <f t="shared" ref="T202:T265" si="116">SUM(M202:S202)</f>
        <v>1</v>
      </c>
      <c r="U202" s="158">
        <f t="shared" si="94"/>
        <v>36409.566492431855</v>
      </c>
      <c r="V202" s="155">
        <f t="shared" si="95"/>
        <v>0</v>
      </c>
      <c r="W202" s="155">
        <f t="shared" si="96"/>
        <v>0</v>
      </c>
      <c r="X202" s="155">
        <f t="shared" si="97"/>
        <v>2266.0937981544935</v>
      </c>
      <c r="Y202" s="155">
        <f t="shared" si="98"/>
        <v>4330.8041437134052</v>
      </c>
      <c r="Z202" s="155">
        <f t="shared" si="99"/>
        <v>16011.271935442557</v>
      </c>
      <c r="AA202" s="159">
        <f t="shared" si="100"/>
        <v>6390.9197811749063</v>
      </c>
      <c r="AB202" s="38">
        <f t="shared" ref="AB202:AB265" si="117">U202*D202</f>
        <v>59769.944353976134</v>
      </c>
      <c r="AC202" s="35">
        <f t="shared" ref="AC202:AC265" si="118">V202*E202</f>
        <v>0</v>
      </c>
      <c r="AD202" s="35">
        <f t="shared" ref="AD202:AD265" si="119">W202*F202</f>
        <v>0</v>
      </c>
      <c r="AE202" s="35">
        <f t="shared" ref="AE202:AE265" si="120">X202*G202</f>
        <v>15998.395605590908</v>
      </c>
      <c r="AF202" s="35">
        <f t="shared" ref="AF202:AF265" si="121">Y202*H202</f>
        <v>15731.646052038945</v>
      </c>
      <c r="AG202" s="35">
        <f t="shared" ref="AG202:AG265" si="122">Z202*I202</f>
        <v>15814.333290636614</v>
      </c>
      <c r="AH202" s="163">
        <f t="shared" ref="AH202:AH265" si="123">AA202*J202</f>
        <v>14189.120098164529</v>
      </c>
      <c r="AI202" s="144">
        <f t="shared" si="101"/>
        <v>121503.43940040711</v>
      </c>
      <c r="AJ202" s="144" t="e">
        <f t="shared" ref="AJ202:AJ265" si="124">IF(K202="Yes",AI202,NA())</f>
        <v>#N/A</v>
      </c>
      <c r="AK202" s="35">
        <f>IF(OR(K202="Yes",Summary!$G$77="EP"),$AI202*M202,AB202)</f>
        <v>59769.944353976134</v>
      </c>
      <c r="AL202" s="38">
        <f>IF(OR(L202="Yes",Summary!$G$77="EP"),$AI202*N202,AC202)</f>
        <v>0</v>
      </c>
      <c r="AM202" s="38">
        <f>IF(OR(M202="Yes",Summary!$G$77="EP"),$AI202*O202,AD202)</f>
        <v>0</v>
      </c>
      <c r="AN202" s="38">
        <f>IF(OR(N202="Yes",Summary!$G$77="EP"),$AI202*P202,AE202)</f>
        <v>15998.395605590908</v>
      </c>
      <c r="AO202" s="38">
        <f>IF(OR(O202="Yes",Summary!$G$77="EP"),$AI202*Q202,AF202)</f>
        <v>15731.646052038945</v>
      </c>
      <c r="AP202" s="38">
        <f>IF(OR(P202="Yes",Summary!$G$77="EP"),$AI202*R202,AG202)</f>
        <v>15814.333290636614</v>
      </c>
      <c r="AQ202" s="156">
        <f>IF(OR(Q202="Yes",Summary!$G$77="EP"),$AI202*S202,AH202)</f>
        <v>14189.120098164529</v>
      </c>
      <c r="AR202" s="158">
        <f t="shared" si="102"/>
        <v>36409.566492431855</v>
      </c>
      <c r="AS202" s="155">
        <f t="shared" si="103"/>
        <v>0</v>
      </c>
      <c r="AT202" s="155">
        <f t="shared" si="104"/>
        <v>0</v>
      </c>
      <c r="AU202" s="155">
        <f t="shared" si="105"/>
        <v>2266.0937981544935</v>
      </c>
      <c r="AV202" s="155">
        <f t="shared" si="106"/>
        <v>4330.8041437134052</v>
      </c>
      <c r="AW202" s="155">
        <f t="shared" si="107"/>
        <v>16011.271935442557</v>
      </c>
      <c r="AX202" s="159">
        <f t="shared" si="108"/>
        <v>6390.9197811749063</v>
      </c>
      <c r="AZ202" s="40">
        <f t="shared" si="109"/>
        <v>101227.10735647778</v>
      </c>
      <c r="BA202" s="173">
        <f t="shared" si="110"/>
        <v>108537.87849035856</v>
      </c>
      <c r="BB202" s="41">
        <f t="shared" si="111"/>
        <v>109338.64748387932</v>
      </c>
      <c r="BC202" s="173">
        <f t="shared" si="112"/>
        <v>127987.16484472726</v>
      </c>
      <c r="BD202" s="41">
        <f t="shared" si="113"/>
        <v>125853.16841631156</v>
      </c>
      <c r="BE202" s="173">
        <f t="shared" si="114"/>
        <v>126514.66632509287</v>
      </c>
      <c r="BF202" s="42">
        <f t="shared" si="115"/>
        <v>113512.96078531623</v>
      </c>
    </row>
    <row r="203" spans="2:58" x14ac:dyDescent="0.25">
      <c r="B203" s="24">
        <v>195</v>
      </c>
      <c r="C203" s="10">
        <f>Cash!B209</f>
        <v>20190902</v>
      </c>
      <c r="D203" s="24">
        <f>Cash!F209</f>
        <v>1.6415</v>
      </c>
      <c r="E203" s="27">
        <f>Balanced!F209</f>
        <v>2.7673999999999999</v>
      </c>
      <c r="F203" s="27">
        <f>Growth!F209</f>
        <v>3.3746</v>
      </c>
      <c r="G203" s="27">
        <f>'High Growth 1'!F209</f>
        <v>7.0410000000000004</v>
      </c>
      <c r="H203" s="27">
        <f>'High Growth 2'!F209</f>
        <v>3.6189</v>
      </c>
      <c r="I203" s="27">
        <f>'High Growth 3'!F209</f>
        <v>0.97709999999999997</v>
      </c>
      <c r="J203" s="43">
        <f>'High Growth 4'!F209</f>
        <v>2.2507000000000001</v>
      </c>
      <c r="K203" s="10" t="str">
        <f>Growth!P209</f>
        <v>No</v>
      </c>
      <c r="L203" s="152"/>
      <c r="M203" s="147">
        <f>Summary!$G$56</f>
        <v>0.5</v>
      </c>
      <c r="N203" s="146">
        <f>Summary!$G$57</f>
        <v>0</v>
      </c>
      <c r="O203" s="146">
        <f>Summary!$G$58</f>
        <v>0</v>
      </c>
      <c r="P203" s="146">
        <f>Summary!$G$59</f>
        <v>0.125</v>
      </c>
      <c r="Q203" s="146">
        <f>Summary!$G$60</f>
        <v>0.125</v>
      </c>
      <c r="R203" s="146">
        <f>Summary!$G$61</f>
        <v>0.125</v>
      </c>
      <c r="S203" s="146">
        <f>Summary!$G$62</f>
        <v>0.125</v>
      </c>
      <c r="T203" s="150">
        <f t="shared" si="116"/>
        <v>1</v>
      </c>
      <c r="U203" s="158">
        <f t="shared" si="94"/>
        <v>36409.566492431855</v>
      </c>
      <c r="V203" s="155">
        <f t="shared" si="95"/>
        <v>0</v>
      </c>
      <c r="W203" s="155">
        <f t="shared" si="96"/>
        <v>0</v>
      </c>
      <c r="X203" s="155">
        <f t="shared" si="97"/>
        <v>2266.0937981544935</v>
      </c>
      <c r="Y203" s="155">
        <f t="shared" si="98"/>
        <v>4330.8041437134052</v>
      </c>
      <c r="Z203" s="155">
        <f t="shared" si="99"/>
        <v>16011.271935442557</v>
      </c>
      <c r="AA203" s="159">
        <f t="shared" si="100"/>
        <v>6390.9197811749063</v>
      </c>
      <c r="AB203" s="38">
        <f t="shared" si="117"/>
        <v>59766.30339732689</v>
      </c>
      <c r="AC203" s="35">
        <f t="shared" si="118"/>
        <v>0</v>
      </c>
      <c r="AD203" s="35">
        <f t="shared" si="119"/>
        <v>0</v>
      </c>
      <c r="AE203" s="35">
        <f t="shared" si="120"/>
        <v>15955.56643280579</v>
      </c>
      <c r="AF203" s="35">
        <f t="shared" si="121"/>
        <v>15672.747115684442</v>
      </c>
      <c r="AG203" s="35">
        <f t="shared" si="122"/>
        <v>15644.613808120923</v>
      </c>
      <c r="AH203" s="163">
        <f t="shared" si="123"/>
        <v>14384.043151490363</v>
      </c>
      <c r="AI203" s="144">
        <f t="shared" si="101"/>
        <v>121423.2739054284</v>
      </c>
      <c r="AJ203" s="144" t="e">
        <f t="shared" si="124"/>
        <v>#N/A</v>
      </c>
      <c r="AK203" s="35">
        <f>IF(OR(K203="Yes",Summary!$G$77="EP"),$AI203*M203,AB203)</f>
        <v>59766.30339732689</v>
      </c>
      <c r="AL203" s="38">
        <f>IF(OR(L203="Yes",Summary!$G$77="EP"),$AI203*N203,AC203)</f>
        <v>0</v>
      </c>
      <c r="AM203" s="38">
        <f>IF(OR(M203="Yes",Summary!$G$77="EP"),$AI203*O203,AD203)</f>
        <v>0</v>
      </c>
      <c r="AN203" s="38">
        <f>IF(OR(N203="Yes",Summary!$G$77="EP"),$AI203*P203,AE203)</f>
        <v>15955.56643280579</v>
      </c>
      <c r="AO203" s="38">
        <f>IF(OR(O203="Yes",Summary!$G$77="EP"),$AI203*Q203,AF203)</f>
        <v>15672.747115684442</v>
      </c>
      <c r="AP203" s="38">
        <f>IF(OR(P203="Yes",Summary!$G$77="EP"),$AI203*R203,AG203)</f>
        <v>15644.613808120923</v>
      </c>
      <c r="AQ203" s="156">
        <f>IF(OR(Q203="Yes",Summary!$G$77="EP"),$AI203*S203,AH203)</f>
        <v>14384.043151490363</v>
      </c>
      <c r="AR203" s="158">
        <f t="shared" si="102"/>
        <v>36409.566492431855</v>
      </c>
      <c r="AS203" s="155">
        <f t="shared" si="103"/>
        <v>0</v>
      </c>
      <c r="AT203" s="155">
        <f t="shared" si="104"/>
        <v>0</v>
      </c>
      <c r="AU203" s="155">
        <f t="shared" si="105"/>
        <v>2266.0937981544935</v>
      </c>
      <c r="AV203" s="155">
        <f t="shared" si="106"/>
        <v>4330.8041437134052</v>
      </c>
      <c r="AW203" s="155">
        <f t="shared" si="107"/>
        <v>16011.271935442557</v>
      </c>
      <c r="AX203" s="159">
        <f t="shared" si="108"/>
        <v>6390.9197811749063</v>
      </c>
      <c r="AZ203" s="40">
        <f t="shared" si="109"/>
        <v>101220.94098785226</v>
      </c>
      <c r="BA203" s="173">
        <f t="shared" si="110"/>
        <v>108683.18736990927</v>
      </c>
      <c r="BB203" s="41">
        <f t="shared" si="111"/>
        <v>109348.36849097566</v>
      </c>
      <c r="BC203" s="173">
        <f t="shared" si="112"/>
        <v>127644.53146244632</v>
      </c>
      <c r="BD203" s="41">
        <f t="shared" si="113"/>
        <v>125381.97692547554</v>
      </c>
      <c r="BE203" s="173">
        <f t="shared" si="114"/>
        <v>125156.91046496734</v>
      </c>
      <c r="BF203" s="42">
        <f t="shared" si="115"/>
        <v>115072.3452119229</v>
      </c>
    </row>
    <row r="204" spans="2:58" x14ac:dyDescent="0.25">
      <c r="B204" s="24">
        <v>196</v>
      </c>
      <c r="C204" s="10">
        <f>Cash!B210</f>
        <v>20190831</v>
      </c>
      <c r="D204" s="24">
        <f>Cash!F210</f>
        <v>1.6414</v>
      </c>
      <c r="E204" s="27">
        <f>Balanced!F210</f>
        <v>2.7690999999999999</v>
      </c>
      <c r="F204" s="27">
        <f>Growth!F210</f>
        <v>3.3833000000000002</v>
      </c>
      <c r="G204" s="27">
        <f>'High Growth 1'!F210</f>
        <v>7.0796999999999999</v>
      </c>
      <c r="H204" s="27">
        <f>'High Growth 2'!F210</f>
        <v>3.6511999999999998</v>
      </c>
      <c r="I204" s="27">
        <f>'High Growth 3'!F210</f>
        <v>0.97889999999999999</v>
      </c>
      <c r="J204" s="43">
        <f>'High Growth 4'!F210</f>
        <v>2.2477999999999998</v>
      </c>
      <c r="K204" s="10" t="str">
        <f>Growth!P210</f>
        <v>No</v>
      </c>
      <c r="L204" s="152"/>
      <c r="M204" s="147">
        <f>Summary!$G$56</f>
        <v>0.5</v>
      </c>
      <c r="N204" s="146">
        <f>Summary!$G$57</f>
        <v>0</v>
      </c>
      <c r="O204" s="146">
        <f>Summary!$G$58</f>
        <v>0</v>
      </c>
      <c r="P204" s="146">
        <f>Summary!$G$59</f>
        <v>0.125</v>
      </c>
      <c r="Q204" s="146">
        <f>Summary!$G$60</f>
        <v>0.125</v>
      </c>
      <c r="R204" s="146">
        <f>Summary!$G$61</f>
        <v>0.125</v>
      </c>
      <c r="S204" s="146">
        <f>Summary!$G$62</f>
        <v>0.125</v>
      </c>
      <c r="T204" s="150">
        <f t="shared" si="116"/>
        <v>1</v>
      </c>
      <c r="U204" s="158">
        <f t="shared" si="94"/>
        <v>36409.566492431855</v>
      </c>
      <c r="V204" s="155">
        <f t="shared" si="95"/>
        <v>0</v>
      </c>
      <c r="W204" s="155">
        <f t="shared" si="96"/>
        <v>0</v>
      </c>
      <c r="X204" s="155">
        <f t="shared" si="97"/>
        <v>2266.0937981544935</v>
      </c>
      <c r="Y204" s="155">
        <f t="shared" si="98"/>
        <v>4330.8041437134052</v>
      </c>
      <c r="Z204" s="155">
        <f t="shared" si="99"/>
        <v>16011.271935442557</v>
      </c>
      <c r="AA204" s="159">
        <f t="shared" si="100"/>
        <v>6390.9197811749063</v>
      </c>
      <c r="AB204" s="38">
        <f t="shared" si="117"/>
        <v>59762.662440677646</v>
      </c>
      <c r="AC204" s="35">
        <f t="shared" si="118"/>
        <v>0</v>
      </c>
      <c r="AD204" s="35">
        <f t="shared" si="119"/>
        <v>0</v>
      </c>
      <c r="AE204" s="35">
        <f t="shared" si="120"/>
        <v>16043.264262794368</v>
      </c>
      <c r="AF204" s="35">
        <f t="shared" si="121"/>
        <v>15812.632089526383</v>
      </c>
      <c r="AG204" s="35">
        <f t="shared" si="122"/>
        <v>15673.434097604719</v>
      </c>
      <c r="AH204" s="163">
        <f t="shared" si="123"/>
        <v>14365.509484124954</v>
      </c>
      <c r="AI204" s="144">
        <f t="shared" si="101"/>
        <v>121657.50237472806</v>
      </c>
      <c r="AJ204" s="144" t="e">
        <f t="shared" si="124"/>
        <v>#N/A</v>
      </c>
      <c r="AK204" s="35">
        <f>IF(OR(K204="Yes",Summary!$G$77="EP"),$AI204*M204,AB204)</f>
        <v>59762.662440677646</v>
      </c>
      <c r="AL204" s="38">
        <f>IF(OR(L204="Yes",Summary!$G$77="EP"),$AI204*N204,AC204)</f>
        <v>0</v>
      </c>
      <c r="AM204" s="38">
        <f>IF(OR(M204="Yes",Summary!$G$77="EP"),$AI204*O204,AD204)</f>
        <v>0</v>
      </c>
      <c r="AN204" s="38">
        <f>IF(OR(N204="Yes",Summary!$G$77="EP"),$AI204*P204,AE204)</f>
        <v>16043.264262794368</v>
      </c>
      <c r="AO204" s="38">
        <f>IF(OR(O204="Yes",Summary!$G$77="EP"),$AI204*Q204,AF204)</f>
        <v>15812.632089526383</v>
      </c>
      <c r="AP204" s="38">
        <f>IF(OR(P204="Yes",Summary!$G$77="EP"),$AI204*R204,AG204)</f>
        <v>15673.434097604719</v>
      </c>
      <c r="AQ204" s="156">
        <f>IF(OR(Q204="Yes",Summary!$G$77="EP"),$AI204*S204,AH204)</f>
        <v>14365.509484124954</v>
      </c>
      <c r="AR204" s="158">
        <f t="shared" si="102"/>
        <v>36409.566492431855</v>
      </c>
      <c r="AS204" s="155">
        <f t="shared" si="103"/>
        <v>0</v>
      </c>
      <c r="AT204" s="155">
        <f t="shared" si="104"/>
        <v>0</v>
      </c>
      <c r="AU204" s="155">
        <f t="shared" si="105"/>
        <v>2266.0937981544935</v>
      </c>
      <c r="AV204" s="155">
        <f t="shared" si="106"/>
        <v>4330.8041437134052</v>
      </c>
      <c r="AW204" s="155">
        <f t="shared" si="107"/>
        <v>16011.271935442557</v>
      </c>
      <c r="AX204" s="159">
        <f t="shared" si="108"/>
        <v>6390.9197811749063</v>
      </c>
      <c r="AZ204" s="40">
        <f t="shared" si="109"/>
        <v>101214.77461922674</v>
      </c>
      <c r="BA204" s="173">
        <f t="shared" si="110"/>
        <v>108749.9509091623</v>
      </c>
      <c r="BB204" s="41">
        <f t="shared" si="111"/>
        <v>109630.27769676938</v>
      </c>
      <c r="BC204" s="173">
        <f t="shared" si="112"/>
        <v>128346.11410235494</v>
      </c>
      <c r="BD204" s="41">
        <f t="shared" si="113"/>
        <v>126501.05671621107</v>
      </c>
      <c r="BE204" s="173">
        <f t="shared" si="114"/>
        <v>125387.47278083771</v>
      </c>
      <c r="BF204" s="42">
        <f t="shared" si="115"/>
        <v>114924.07587299963</v>
      </c>
    </row>
    <row r="205" spans="2:58" x14ac:dyDescent="0.25">
      <c r="B205" s="24">
        <v>197</v>
      </c>
      <c r="C205" s="10">
        <f>Cash!B211</f>
        <v>20190830</v>
      </c>
      <c r="D205" s="24">
        <f>Cash!F211</f>
        <v>1.6414</v>
      </c>
      <c r="E205" s="27">
        <f>Balanced!F211</f>
        <v>2.7690999999999999</v>
      </c>
      <c r="F205" s="27">
        <f>Growth!F211</f>
        <v>3.3833000000000002</v>
      </c>
      <c r="G205" s="27">
        <f>'High Growth 1'!F211</f>
        <v>7.0796999999999999</v>
      </c>
      <c r="H205" s="27">
        <f>'High Growth 2'!F211</f>
        <v>3.6511999999999998</v>
      </c>
      <c r="I205" s="27">
        <f>'High Growth 3'!F211</f>
        <v>0.97889999999999999</v>
      </c>
      <c r="J205" s="43">
        <f>'High Growth 4'!F211</f>
        <v>2.2477999999999998</v>
      </c>
      <c r="K205" s="10" t="str">
        <f>Growth!P211</f>
        <v>No</v>
      </c>
      <c r="L205" s="152"/>
      <c r="M205" s="147">
        <f>Summary!$G$56</f>
        <v>0.5</v>
      </c>
      <c r="N205" s="146">
        <f>Summary!$G$57</f>
        <v>0</v>
      </c>
      <c r="O205" s="146">
        <f>Summary!$G$58</f>
        <v>0</v>
      </c>
      <c r="P205" s="146">
        <f>Summary!$G$59</f>
        <v>0.125</v>
      </c>
      <c r="Q205" s="146">
        <f>Summary!$G$60</f>
        <v>0.125</v>
      </c>
      <c r="R205" s="146">
        <f>Summary!$G$61</f>
        <v>0.125</v>
      </c>
      <c r="S205" s="146">
        <f>Summary!$G$62</f>
        <v>0.125</v>
      </c>
      <c r="T205" s="150">
        <f t="shared" si="116"/>
        <v>1</v>
      </c>
      <c r="U205" s="158">
        <f t="shared" si="94"/>
        <v>36409.566492431855</v>
      </c>
      <c r="V205" s="155">
        <f t="shared" si="95"/>
        <v>0</v>
      </c>
      <c r="W205" s="155">
        <f t="shared" si="96"/>
        <v>0</v>
      </c>
      <c r="X205" s="155">
        <f t="shared" si="97"/>
        <v>2266.0937981544935</v>
      </c>
      <c r="Y205" s="155">
        <f t="shared" si="98"/>
        <v>4330.8041437134052</v>
      </c>
      <c r="Z205" s="155">
        <f t="shared" si="99"/>
        <v>16011.271935442557</v>
      </c>
      <c r="AA205" s="159">
        <f t="shared" si="100"/>
        <v>6390.9197811749063</v>
      </c>
      <c r="AB205" s="38">
        <f t="shared" si="117"/>
        <v>59762.662440677646</v>
      </c>
      <c r="AC205" s="35">
        <f t="shared" si="118"/>
        <v>0</v>
      </c>
      <c r="AD205" s="35">
        <f t="shared" si="119"/>
        <v>0</v>
      </c>
      <c r="AE205" s="35">
        <f t="shared" si="120"/>
        <v>16043.264262794368</v>
      </c>
      <c r="AF205" s="35">
        <f t="shared" si="121"/>
        <v>15812.632089526383</v>
      </c>
      <c r="AG205" s="35">
        <f t="shared" si="122"/>
        <v>15673.434097604719</v>
      </c>
      <c r="AH205" s="163">
        <f t="shared" si="123"/>
        <v>14365.509484124954</v>
      </c>
      <c r="AI205" s="144">
        <f t="shared" si="101"/>
        <v>121657.50237472806</v>
      </c>
      <c r="AJ205" s="144" t="e">
        <f t="shared" si="124"/>
        <v>#N/A</v>
      </c>
      <c r="AK205" s="35">
        <f>IF(OR(K205="Yes",Summary!$G$77="EP"),$AI205*M205,AB205)</f>
        <v>59762.662440677646</v>
      </c>
      <c r="AL205" s="38">
        <f>IF(OR(L205="Yes",Summary!$G$77="EP"),$AI205*N205,AC205)</f>
        <v>0</v>
      </c>
      <c r="AM205" s="38">
        <f>IF(OR(M205="Yes",Summary!$G$77="EP"),$AI205*O205,AD205)</f>
        <v>0</v>
      </c>
      <c r="AN205" s="38">
        <f>IF(OR(N205="Yes",Summary!$G$77="EP"),$AI205*P205,AE205)</f>
        <v>16043.264262794368</v>
      </c>
      <c r="AO205" s="38">
        <f>IF(OR(O205="Yes",Summary!$G$77="EP"),$AI205*Q205,AF205)</f>
        <v>15812.632089526383</v>
      </c>
      <c r="AP205" s="38">
        <f>IF(OR(P205="Yes",Summary!$G$77="EP"),$AI205*R205,AG205)</f>
        <v>15673.434097604719</v>
      </c>
      <c r="AQ205" s="156">
        <f>IF(OR(Q205="Yes",Summary!$G$77="EP"),$AI205*S205,AH205)</f>
        <v>14365.509484124954</v>
      </c>
      <c r="AR205" s="158">
        <f t="shared" si="102"/>
        <v>36409.566492431855</v>
      </c>
      <c r="AS205" s="155">
        <f t="shared" si="103"/>
        <v>0</v>
      </c>
      <c r="AT205" s="155">
        <f t="shared" si="104"/>
        <v>0</v>
      </c>
      <c r="AU205" s="155">
        <f t="shared" si="105"/>
        <v>2266.0937981544935</v>
      </c>
      <c r="AV205" s="155">
        <f t="shared" si="106"/>
        <v>4330.8041437134052</v>
      </c>
      <c r="AW205" s="155">
        <f t="shared" si="107"/>
        <v>16011.271935442557</v>
      </c>
      <c r="AX205" s="159">
        <f t="shared" si="108"/>
        <v>6390.9197811749063</v>
      </c>
      <c r="AZ205" s="40">
        <f t="shared" si="109"/>
        <v>101214.77461922674</v>
      </c>
      <c r="BA205" s="173">
        <f t="shared" si="110"/>
        <v>108749.9509091623</v>
      </c>
      <c r="BB205" s="41">
        <f t="shared" si="111"/>
        <v>109630.27769676938</v>
      </c>
      <c r="BC205" s="173">
        <f t="shared" si="112"/>
        <v>128346.11410235494</v>
      </c>
      <c r="BD205" s="41">
        <f t="shared" si="113"/>
        <v>126501.05671621107</v>
      </c>
      <c r="BE205" s="173">
        <f t="shared" si="114"/>
        <v>125387.47278083771</v>
      </c>
      <c r="BF205" s="42">
        <f t="shared" si="115"/>
        <v>114924.07587299963</v>
      </c>
    </row>
    <row r="206" spans="2:58" x14ac:dyDescent="0.25">
      <c r="B206" s="24">
        <v>198</v>
      </c>
      <c r="C206" s="10">
        <f>Cash!B212</f>
        <v>20190829</v>
      </c>
      <c r="D206" s="24">
        <f>Cash!F212</f>
        <v>1.6414</v>
      </c>
      <c r="E206" s="27">
        <f>Balanced!F212</f>
        <v>2.7553000000000001</v>
      </c>
      <c r="F206" s="27">
        <f>Growth!F212</f>
        <v>3.3372999999999999</v>
      </c>
      <c r="G206" s="27">
        <f>'High Growth 1'!F212</f>
        <v>6.8609999999999998</v>
      </c>
      <c r="H206" s="27">
        <f>'High Growth 2'!F212</f>
        <v>3.5581</v>
      </c>
      <c r="I206" s="27">
        <f>'High Growth 3'!F212</f>
        <v>0.97519999999999996</v>
      </c>
      <c r="J206" s="43">
        <f>'High Growth 4'!F212</f>
        <v>2.2519</v>
      </c>
      <c r="K206" s="10" t="str">
        <f>Growth!P212</f>
        <v>No</v>
      </c>
      <c r="L206" s="152"/>
      <c r="M206" s="147">
        <f>Summary!$G$56</f>
        <v>0.5</v>
      </c>
      <c r="N206" s="146">
        <f>Summary!$G$57</f>
        <v>0</v>
      </c>
      <c r="O206" s="146">
        <f>Summary!$G$58</f>
        <v>0</v>
      </c>
      <c r="P206" s="146">
        <f>Summary!$G$59</f>
        <v>0.125</v>
      </c>
      <c r="Q206" s="146">
        <f>Summary!$G$60</f>
        <v>0.125</v>
      </c>
      <c r="R206" s="146">
        <f>Summary!$G$61</f>
        <v>0.125</v>
      </c>
      <c r="S206" s="146">
        <f>Summary!$G$62</f>
        <v>0.125</v>
      </c>
      <c r="T206" s="150">
        <f t="shared" si="116"/>
        <v>1</v>
      </c>
      <c r="U206" s="158">
        <f t="shared" si="94"/>
        <v>36409.566492431855</v>
      </c>
      <c r="V206" s="155">
        <f t="shared" si="95"/>
        <v>0</v>
      </c>
      <c r="W206" s="155">
        <f t="shared" si="96"/>
        <v>0</v>
      </c>
      <c r="X206" s="155">
        <f t="shared" si="97"/>
        <v>2266.0937981544935</v>
      </c>
      <c r="Y206" s="155">
        <f t="shared" si="98"/>
        <v>4330.8041437134052</v>
      </c>
      <c r="Z206" s="155">
        <f t="shared" si="99"/>
        <v>16011.271935442557</v>
      </c>
      <c r="AA206" s="159">
        <f t="shared" si="100"/>
        <v>6390.9197811749063</v>
      </c>
      <c r="AB206" s="38">
        <f t="shared" si="117"/>
        <v>59762.662440677646</v>
      </c>
      <c r="AC206" s="35">
        <f t="shared" si="118"/>
        <v>0</v>
      </c>
      <c r="AD206" s="35">
        <f t="shared" si="119"/>
        <v>0</v>
      </c>
      <c r="AE206" s="35">
        <f t="shared" si="120"/>
        <v>15547.66954913798</v>
      </c>
      <c r="AF206" s="35">
        <f t="shared" si="121"/>
        <v>15409.434223746668</v>
      </c>
      <c r="AG206" s="35">
        <f t="shared" si="122"/>
        <v>15614.192391443581</v>
      </c>
      <c r="AH206" s="163">
        <f t="shared" si="123"/>
        <v>14391.712255227772</v>
      </c>
      <c r="AI206" s="144">
        <f t="shared" si="101"/>
        <v>120725.67086023364</v>
      </c>
      <c r="AJ206" s="144" t="e">
        <f t="shared" si="124"/>
        <v>#N/A</v>
      </c>
      <c r="AK206" s="35">
        <f>IF(OR(K206="Yes",Summary!$G$77="EP"),$AI206*M206,AB206)</f>
        <v>59762.662440677646</v>
      </c>
      <c r="AL206" s="38">
        <f>IF(OR(L206="Yes",Summary!$G$77="EP"),$AI206*N206,AC206)</f>
        <v>0</v>
      </c>
      <c r="AM206" s="38">
        <f>IF(OR(M206="Yes",Summary!$G$77="EP"),$AI206*O206,AD206)</f>
        <v>0</v>
      </c>
      <c r="AN206" s="38">
        <f>IF(OR(N206="Yes",Summary!$G$77="EP"),$AI206*P206,AE206)</f>
        <v>15547.66954913798</v>
      </c>
      <c r="AO206" s="38">
        <f>IF(OR(O206="Yes",Summary!$G$77="EP"),$AI206*Q206,AF206)</f>
        <v>15409.434223746668</v>
      </c>
      <c r="AP206" s="38">
        <f>IF(OR(P206="Yes",Summary!$G$77="EP"),$AI206*R206,AG206)</f>
        <v>15614.192391443581</v>
      </c>
      <c r="AQ206" s="156">
        <f>IF(OR(Q206="Yes",Summary!$G$77="EP"),$AI206*S206,AH206)</f>
        <v>14391.712255227772</v>
      </c>
      <c r="AR206" s="158">
        <f t="shared" si="102"/>
        <v>36409.566492431855</v>
      </c>
      <c r="AS206" s="155">
        <f t="shared" si="103"/>
        <v>0</v>
      </c>
      <c r="AT206" s="155">
        <f t="shared" si="104"/>
        <v>0</v>
      </c>
      <c r="AU206" s="155">
        <f t="shared" si="105"/>
        <v>2266.0937981544935</v>
      </c>
      <c r="AV206" s="155">
        <f t="shared" si="106"/>
        <v>4330.8041437134052</v>
      </c>
      <c r="AW206" s="155">
        <f t="shared" si="107"/>
        <v>16011.271935442557</v>
      </c>
      <c r="AX206" s="159">
        <f t="shared" si="108"/>
        <v>6390.9197811749063</v>
      </c>
      <c r="AZ206" s="40">
        <f t="shared" si="109"/>
        <v>101214.77461922674</v>
      </c>
      <c r="BA206" s="173">
        <f t="shared" si="110"/>
        <v>108207.98806110828</v>
      </c>
      <c r="BB206" s="41">
        <f t="shared" si="111"/>
        <v>108139.72327533131</v>
      </c>
      <c r="BC206" s="173">
        <f t="shared" si="112"/>
        <v>124381.35639310384</v>
      </c>
      <c r="BD206" s="41">
        <f t="shared" si="113"/>
        <v>123275.47378997334</v>
      </c>
      <c r="BE206" s="173">
        <f t="shared" si="114"/>
        <v>124913.5391315486</v>
      </c>
      <c r="BF206" s="42">
        <f t="shared" si="115"/>
        <v>115133.69804182218</v>
      </c>
    </row>
    <row r="207" spans="2:58" x14ac:dyDescent="0.25">
      <c r="B207" s="24">
        <v>199</v>
      </c>
      <c r="C207" s="10">
        <f>Cash!B213</f>
        <v>20190828</v>
      </c>
      <c r="D207" s="24">
        <f>Cash!F213</f>
        <v>1.6414</v>
      </c>
      <c r="E207" s="27">
        <f>Balanced!F213</f>
        <v>2.7450000000000001</v>
      </c>
      <c r="F207" s="27">
        <f>Growth!F213</f>
        <v>3.3347000000000002</v>
      </c>
      <c r="G207" s="27">
        <f>'High Growth 1'!F213</f>
        <v>6.8571</v>
      </c>
      <c r="H207" s="27">
        <f>'High Growth 2'!F213</f>
        <v>3.5567000000000002</v>
      </c>
      <c r="I207" s="27">
        <f>'High Growth 3'!F213</f>
        <v>0.96930000000000005</v>
      </c>
      <c r="J207" s="43">
        <f>'High Growth 4'!F213</f>
        <v>2.2206000000000001</v>
      </c>
      <c r="K207" s="10" t="str">
        <f>Growth!P213</f>
        <v>No</v>
      </c>
      <c r="L207" s="152"/>
      <c r="M207" s="147">
        <f>Summary!$G$56</f>
        <v>0.5</v>
      </c>
      <c r="N207" s="146">
        <f>Summary!$G$57</f>
        <v>0</v>
      </c>
      <c r="O207" s="146">
        <f>Summary!$G$58</f>
        <v>0</v>
      </c>
      <c r="P207" s="146">
        <f>Summary!$G$59</f>
        <v>0.125</v>
      </c>
      <c r="Q207" s="146">
        <f>Summary!$G$60</f>
        <v>0.125</v>
      </c>
      <c r="R207" s="146">
        <f>Summary!$G$61</f>
        <v>0.125</v>
      </c>
      <c r="S207" s="146">
        <f>Summary!$G$62</f>
        <v>0.125</v>
      </c>
      <c r="T207" s="150">
        <f t="shared" si="116"/>
        <v>1</v>
      </c>
      <c r="U207" s="158">
        <f t="shared" si="94"/>
        <v>36409.566492431855</v>
      </c>
      <c r="V207" s="155">
        <f t="shared" si="95"/>
        <v>0</v>
      </c>
      <c r="W207" s="155">
        <f t="shared" si="96"/>
        <v>0</v>
      </c>
      <c r="X207" s="155">
        <f t="shared" si="97"/>
        <v>2266.0937981544935</v>
      </c>
      <c r="Y207" s="155">
        <f t="shared" si="98"/>
        <v>4330.8041437134052</v>
      </c>
      <c r="Z207" s="155">
        <f t="shared" si="99"/>
        <v>16011.271935442557</v>
      </c>
      <c r="AA207" s="159">
        <f t="shared" si="100"/>
        <v>6390.9197811749063</v>
      </c>
      <c r="AB207" s="38">
        <f t="shared" si="117"/>
        <v>59762.662440677646</v>
      </c>
      <c r="AC207" s="35">
        <f t="shared" si="118"/>
        <v>0</v>
      </c>
      <c r="AD207" s="35">
        <f t="shared" si="119"/>
        <v>0</v>
      </c>
      <c r="AE207" s="35">
        <f t="shared" si="120"/>
        <v>15538.831783325177</v>
      </c>
      <c r="AF207" s="35">
        <f t="shared" si="121"/>
        <v>15403.37109794547</v>
      </c>
      <c r="AG207" s="35">
        <f t="shared" si="122"/>
        <v>15519.725887024471</v>
      </c>
      <c r="AH207" s="163">
        <f t="shared" si="123"/>
        <v>14191.676466076999</v>
      </c>
      <c r="AI207" s="144">
        <f t="shared" si="101"/>
        <v>120416.26767504975</v>
      </c>
      <c r="AJ207" s="144" t="e">
        <f t="shared" si="124"/>
        <v>#N/A</v>
      </c>
      <c r="AK207" s="35">
        <f>IF(OR(K207="Yes",Summary!$G$77="EP"),$AI207*M207,AB207)</f>
        <v>59762.662440677646</v>
      </c>
      <c r="AL207" s="38">
        <f>IF(OR(L207="Yes",Summary!$G$77="EP"),$AI207*N207,AC207)</f>
        <v>0</v>
      </c>
      <c r="AM207" s="38">
        <f>IF(OR(M207="Yes",Summary!$G$77="EP"),$AI207*O207,AD207)</f>
        <v>0</v>
      </c>
      <c r="AN207" s="38">
        <f>IF(OR(N207="Yes",Summary!$G$77="EP"),$AI207*P207,AE207)</f>
        <v>15538.831783325177</v>
      </c>
      <c r="AO207" s="38">
        <f>IF(OR(O207="Yes",Summary!$G$77="EP"),$AI207*Q207,AF207)</f>
        <v>15403.37109794547</v>
      </c>
      <c r="AP207" s="38">
        <f>IF(OR(P207="Yes",Summary!$G$77="EP"),$AI207*R207,AG207)</f>
        <v>15519.725887024471</v>
      </c>
      <c r="AQ207" s="156">
        <f>IF(OR(Q207="Yes",Summary!$G$77="EP"),$AI207*S207,AH207)</f>
        <v>14191.676466076999</v>
      </c>
      <c r="AR207" s="158">
        <f t="shared" si="102"/>
        <v>36409.566492431855</v>
      </c>
      <c r="AS207" s="155">
        <f t="shared" si="103"/>
        <v>0</v>
      </c>
      <c r="AT207" s="155">
        <f t="shared" si="104"/>
        <v>0</v>
      </c>
      <c r="AU207" s="155">
        <f t="shared" si="105"/>
        <v>2266.0937981544935</v>
      </c>
      <c r="AV207" s="155">
        <f t="shared" si="106"/>
        <v>4330.8041437134052</v>
      </c>
      <c r="AW207" s="155">
        <f t="shared" si="107"/>
        <v>16011.271935442557</v>
      </c>
      <c r="AX207" s="159">
        <f t="shared" si="108"/>
        <v>6390.9197811749063</v>
      </c>
      <c r="AZ207" s="40">
        <f t="shared" si="109"/>
        <v>101214.77461922674</v>
      </c>
      <c r="BA207" s="173">
        <f t="shared" si="110"/>
        <v>107803.47955857519</v>
      </c>
      <c r="BB207" s="41">
        <f t="shared" si="111"/>
        <v>108055.47454716309</v>
      </c>
      <c r="BC207" s="173">
        <f t="shared" si="112"/>
        <v>124310.65426660141</v>
      </c>
      <c r="BD207" s="41">
        <f t="shared" si="113"/>
        <v>123226.96878356376</v>
      </c>
      <c r="BE207" s="173">
        <f t="shared" si="114"/>
        <v>124157.80709619573</v>
      </c>
      <c r="BF207" s="42">
        <f t="shared" si="115"/>
        <v>113533.41172861599</v>
      </c>
    </row>
    <row r="208" spans="2:58" x14ac:dyDescent="0.25">
      <c r="B208" s="24">
        <v>200</v>
      </c>
      <c r="C208" s="10">
        <f>Cash!B214</f>
        <v>20190827</v>
      </c>
      <c r="D208" s="24">
        <f>Cash!F214</f>
        <v>1.6413</v>
      </c>
      <c r="E208" s="27">
        <f>Balanced!F214</f>
        <v>2.7353999999999998</v>
      </c>
      <c r="F208" s="27">
        <f>Growth!F214</f>
        <v>3.3180999999999998</v>
      </c>
      <c r="G208" s="27">
        <f>'High Growth 1'!F214</f>
        <v>6.81</v>
      </c>
      <c r="H208" s="27">
        <f>'High Growth 2'!F214</f>
        <v>3.5007999999999999</v>
      </c>
      <c r="I208" s="27">
        <f>'High Growth 3'!F214</f>
        <v>0.96619999999999995</v>
      </c>
      <c r="J208" s="43">
        <f>'High Growth 4'!F214</f>
        <v>2.2225000000000001</v>
      </c>
      <c r="K208" s="10" t="str">
        <f>Growth!P214</f>
        <v>No</v>
      </c>
      <c r="L208" s="152"/>
      <c r="M208" s="147">
        <f>Summary!$G$56</f>
        <v>0.5</v>
      </c>
      <c r="N208" s="146">
        <f>Summary!$G$57</f>
        <v>0</v>
      </c>
      <c r="O208" s="146">
        <f>Summary!$G$58</f>
        <v>0</v>
      </c>
      <c r="P208" s="146">
        <f>Summary!$G$59</f>
        <v>0.125</v>
      </c>
      <c r="Q208" s="146">
        <f>Summary!$G$60</f>
        <v>0.125</v>
      </c>
      <c r="R208" s="146">
        <f>Summary!$G$61</f>
        <v>0.125</v>
      </c>
      <c r="S208" s="146">
        <f>Summary!$G$62</f>
        <v>0.125</v>
      </c>
      <c r="T208" s="150">
        <f t="shared" si="116"/>
        <v>1</v>
      </c>
      <c r="U208" s="158">
        <f t="shared" si="94"/>
        <v>36409.566492431855</v>
      </c>
      <c r="V208" s="155">
        <f t="shared" si="95"/>
        <v>0</v>
      </c>
      <c r="W208" s="155">
        <f t="shared" si="96"/>
        <v>0</v>
      </c>
      <c r="X208" s="155">
        <f t="shared" si="97"/>
        <v>2266.0937981544935</v>
      </c>
      <c r="Y208" s="155">
        <f t="shared" si="98"/>
        <v>4330.8041437134052</v>
      </c>
      <c r="Z208" s="155">
        <f t="shared" si="99"/>
        <v>16011.271935442557</v>
      </c>
      <c r="AA208" s="159">
        <f t="shared" si="100"/>
        <v>6390.9197811749063</v>
      </c>
      <c r="AB208" s="38">
        <f t="shared" si="117"/>
        <v>59759.021484028402</v>
      </c>
      <c r="AC208" s="35">
        <f t="shared" si="118"/>
        <v>0</v>
      </c>
      <c r="AD208" s="35">
        <f t="shared" si="119"/>
        <v>0</v>
      </c>
      <c r="AE208" s="35">
        <f t="shared" si="120"/>
        <v>15432.0987654321</v>
      </c>
      <c r="AF208" s="35">
        <f t="shared" si="121"/>
        <v>15161.279146311888</v>
      </c>
      <c r="AG208" s="35">
        <f t="shared" si="122"/>
        <v>15470.090944024598</v>
      </c>
      <c r="AH208" s="163">
        <f t="shared" si="123"/>
        <v>14203.819213661231</v>
      </c>
      <c r="AI208" s="144">
        <f t="shared" si="101"/>
        <v>120026.30955345824</v>
      </c>
      <c r="AJ208" s="144" t="e">
        <f t="shared" si="124"/>
        <v>#N/A</v>
      </c>
      <c r="AK208" s="35">
        <f>IF(OR(K208="Yes",Summary!$G$77="EP"),$AI208*M208,AB208)</f>
        <v>59759.021484028402</v>
      </c>
      <c r="AL208" s="38">
        <f>IF(OR(L208="Yes",Summary!$G$77="EP"),$AI208*N208,AC208)</f>
        <v>0</v>
      </c>
      <c r="AM208" s="38">
        <f>IF(OR(M208="Yes",Summary!$G$77="EP"),$AI208*O208,AD208)</f>
        <v>0</v>
      </c>
      <c r="AN208" s="38">
        <f>IF(OR(N208="Yes",Summary!$G$77="EP"),$AI208*P208,AE208)</f>
        <v>15432.0987654321</v>
      </c>
      <c r="AO208" s="38">
        <f>IF(OR(O208="Yes",Summary!$G$77="EP"),$AI208*Q208,AF208)</f>
        <v>15161.279146311888</v>
      </c>
      <c r="AP208" s="38">
        <f>IF(OR(P208="Yes",Summary!$G$77="EP"),$AI208*R208,AG208)</f>
        <v>15470.090944024598</v>
      </c>
      <c r="AQ208" s="156">
        <f>IF(OR(Q208="Yes",Summary!$G$77="EP"),$AI208*S208,AH208)</f>
        <v>14203.819213661231</v>
      </c>
      <c r="AR208" s="158">
        <f t="shared" si="102"/>
        <v>36409.566492431855</v>
      </c>
      <c r="AS208" s="155">
        <f t="shared" si="103"/>
        <v>0</v>
      </c>
      <c r="AT208" s="155">
        <f t="shared" si="104"/>
        <v>0</v>
      </c>
      <c r="AU208" s="155">
        <f t="shared" si="105"/>
        <v>2266.0937981544935</v>
      </c>
      <c r="AV208" s="155">
        <f t="shared" si="106"/>
        <v>4330.8041437134052</v>
      </c>
      <c r="AW208" s="155">
        <f t="shared" si="107"/>
        <v>16011.271935442557</v>
      </c>
      <c r="AX208" s="159">
        <f t="shared" si="108"/>
        <v>6390.9197811749063</v>
      </c>
      <c r="AZ208" s="40">
        <f t="shared" si="109"/>
        <v>101208.60825060122</v>
      </c>
      <c r="BA208" s="173">
        <f t="shared" si="110"/>
        <v>107426.46192514629</v>
      </c>
      <c r="BB208" s="41">
        <f t="shared" si="111"/>
        <v>107517.57882116587</v>
      </c>
      <c r="BC208" s="173">
        <f t="shared" si="112"/>
        <v>123456.7901234568</v>
      </c>
      <c r="BD208" s="41">
        <f t="shared" si="113"/>
        <v>121290.23317049511</v>
      </c>
      <c r="BE208" s="173">
        <f t="shared" si="114"/>
        <v>123760.72755219674</v>
      </c>
      <c r="BF208" s="42">
        <f t="shared" si="115"/>
        <v>113630.55370928984</v>
      </c>
    </row>
    <row r="209" spans="2:58" x14ac:dyDescent="0.25">
      <c r="B209" s="24">
        <v>201</v>
      </c>
      <c r="C209" s="10">
        <f>Cash!B215</f>
        <v>20190826</v>
      </c>
      <c r="D209" s="24">
        <f>Cash!F215</f>
        <v>1.6413</v>
      </c>
      <c r="E209" s="27">
        <f>Balanced!F215</f>
        <v>2.7315</v>
      </c>
      <c r="F209" s="27">
        <f>Growth!F215</f>
        <v>3.3035999999999999</v>
      </c>
      <c r="G209" s="27">
        <f>'High Growth 1'!F215</f>
        <v>6.7492999999999999</v>
      </c>
      <c r="H209" s="27">
        <f>'High Growth 2'!F215</f>
        <v>3.4775</v>
      </c>
      <c r="I209" s="27">
        <f>'High Growth 3'!F215</f>
        <v>0.9677</v>
      </c>
      <c r="J209" s="43">
        <f>'High Growth 4'!F215</f>
        <v>2.2204999999999999</v>
      </c>
      <c r="K209" s="10" t="str">
        <f>Growth!P215</f>
        <v>No</v>
      </c>
      <c r="L209" s="152"/>
      <c r="M209" s="147">
        <f>Summary!$G$56</f>
        <v>0.5</v>
      </c>
      <c r="N209" s="146">
        <f>Summary!$G$57</f>
        <v>0</v>
      </c>
      <c r="O209" s="146">
        <f>Summary!$G$58</f>
        <v>0</v>
      </c>
      <c r="P209" s="146">
        <f>Summary!$G$59</f>
        <v>0.125</v>
      </c>
      <c r="Q209" s="146">
        <f>Summary!$G$60</f>
        <v>0.125</v>
      </c>
      <c r="R209" s="146">
        <f>Summary!$G$61</f>
        <v>0.125</v>
      </c>
      <c r="S209" s="146">
        <f>Summary!$G$62</f>
        <v>0.125</v>
      </c>
      <c r="T209" s="150">
        <f t="shared" si="116"/>
        <v>1</v>
      </c>
      <c r="U209" s="158">
        <f t="shared" si="94"/>
        <v>36409.566492431855</v>
      </c>
      <c r="V209" s="155">
        <f t="shared" si="95"/>
        <v>0</v>
      </c>
      <c r="W209" s="155">
        <f t="shared" si="96"/>
        <v>0</v>
      </c>
      <c r="X209" s="155">
        <f t="shared" si="97"/>
        <v>2266.0937981544935</v>
      </c>
      <c r="Y209" s="155">
        <f t="shared" si="98"/>
        <v>4330.8041437134052</v>
      </c>
      <c r="Z209" s="155">
        <f t="shared" si="99"/>
        <v>16011.271935442557</v>
      </c>
      <c r="AA209" s="159">
        <f t="shared" si="100"/>
        <v>6390.9197811749063</v>
      </c>
      <c r="AB209" s="38">
        <f t="shared" si="117"/>
        <v>59759.021484028402</v>
      </c>
      <c r="AC209" s="35">
        <f t="shared" si="118"/>
        <v>0</v>
      </c>
      <c r="AD209" s="35">
        <f t="shared" si="119"/>
        <v>0</v>
      </c>
      <c r="AE209" s="35">
        <f t="shared" si="120"/>
        <v>15294.546871884122</v>
      </c>
      <c r="AF209" s="35">
        <f t="shared" si="121"/>
        <v>15060.371409763367</v>
      </c>
      <c r="AG209" s="35">
        <f t="shared" si="122"/>
        <v>15494.107851927763</v>
      </c>
      <c r="AH209" s="163">
        <f t="shared" si="123"/>
        <v>14191.03737409888</v>
      </c>
      <c r="AI209" s="144">
        <f t="shared" si="101"/>
        <v>119799.08499170252</v>
      </c>
      <c r="AJ209" s="144" t="e">
        <f t="shared" si="124"/>
        <v>#N/A</v>
      </c>
      <c r="AK209" s="35">
        <f>IF(OR(K209="Yes",Summary!$G$77="EP"),$AI209*M209,AB209)</f>
        <v>59759.021484028402</v>
      </c>
      <c r="AL209" s="38">
        <f>IF(OR(L209="Yes",Summary!$G$77="EP"),$AI209*N209,AC209)</f>
        <v>0</v>
      </c>
      <c r="AM209" s="38">
        <f>IF(OR(M209="Yes",Summary!$G$77="EP"),$AI209*O209,AD209)</f>
        <v>0</v>
      </c>
      <c r="AN209" s="38">
        <f>IF(OR(N209="Yes",Summary!$G$77="EP"),$AI209*P209,AE209)</f>
        <v>15294.546871884122</v>
      </c>
      <c r="AO209" s="38">
        <f>IF(OR(O209="Yes",Summary!$G$77="EP"),$AI209*Q209,AF209)</f>
        <v>15060.371409763367</v>
      </c>
      <c r="AP209" s="38">
        <f>IF(OR(P209="Yes",Summary!$G$77="EP"),$AI209*R209,AG209)</f>
        <v>15494.107851927763</v>
      </c>
      <c r="AQ209" s="156">
        <f>IF(OR(Q209="Yes",Summary!$G$77="EP"),$AI209*S209,AH209)</f>
        <v>14191.03737409888</v>
      </c>
      <c r="AR209" s="158">
        <f t="shared" si="102"/>
        <v>36409.566492431855</v>
      </c>
      <c r="AS209" s="155">
        <f t="shared" si="103"/>
        <v>0</v>
      </c>
      <c r="AT209" s="155">
        <f t="shared" si="104"/>
        <v>0</v>
      </c>
      <c r="AU209" s="155">
        <f t="shared" si="105"/>
        <v>2266.0937981544935</v>
      </c>
      <c r="AV209" s="155">
        <f t="shared" si="106"/>
        <v>4330.8041437134052</v>
      </c>
      <c r="AW209" s="155">
        <f t="shared" si="107"/>
        <v>16011.271935442557</v>
      </c>
      <c r="AX209" s="159">
        <f t="shared" si="108"/>
        <v>6390.9197811749063</v>
      </c>
      <c r="AZ209" s="40">
        <f t="shared" si="109"/>
        <v>101208.60825060122</v>
      </c>
      <c r="BA209" s="173">
        <f t="shared" si="110"/>
        <v>107273.29851156579</v>
      </c>
      <c r="BB209" s="41">
        <f t="shared" si="111"/>
        <v>107047.73014484299</v>
      </c>
      <c r="BC209" s="173">
        <f t="shared" si="112"/>
        <v>122356.37497507298</v>
      </c>
      <c r="BD209" s="41">
        <f t="shared" si="113"/>
        <v>120482.97127810694</v>
      </c>
      <c r="BE209" s="173">
        <f t="shared" si="114"/>
        <v>123952.86281542206</v>
      </c>
      <c r="BF209" s="42">
        <f t="shared" si="115"/>
        <v>113528.29899279104</v>
      </c>
    </row>
    <row r="210" spans="2:58" x14ac:dyDescent="0.25">
      <c r="B210" s="24">
        <v>202</v>
      </c>
      <c r="C210" s="10">
        <f>Cash!B216</f>
        <v>20190823</v>
      </c>
      <c r="D210" s="24">
        <f>Cash!F216</f>
        <v>1.6412</v>
      </c>
      <c r="E210" s="27">
        <f>Balanced!F216</f>
        <v>2.7360000000000002</v>
      </c>
      <c r="F210" s="27">
        <f>Growth!F216</f>
        <v>3.3523000000000001</v>
      </c>
      <c r="G210" s="27">
        <f>'High Growth 1'!F216</f>
        <v>6.9142999999999999</v>
      </c>
      <c r="H210" s="27">
        <f>'High Growth 2'!F216</f>
        <v>3.5558999999999998</v>
      </c>
      <c r="I210" s="27">
        <f>'High Growth 3'!F216</f>
        <v>0.96319999999999995</v>
      </c>
      <c r="J210" s="43">
        <f>'High Growth 4'!F216</f>
        <v>2.2054999999999998</v>
      </c>
      <c r="K210" s="10" t="str">
        <f>Growth!P216</f>
        <v>No</v>
      </c>
      <c r="L210" s="152"/>
      <c r="M210" s="147">
        <f>Summary!$G$56</f>
        <v>0.5</v>
      </c>
      <c r="N210" s="146">
        <f>Summary!$G$57</f>
        <v>0</v>
      </c>
      <c r="O210" s="146">
        <f>Summary!$G$58</f>
        <v>0</v>
      </c>
      <c r="P210" s="146">
        <f>Summary!$G$59</f>
        <v>0.125</v>
      </c>
      <c r="Q210" s="146">
        <f>Summary!$G$60</f>
        <v>0.125</v>
      </c>
      <c r="R210" s="146">
        <f>Summary!$G$61</f>
        <v>0.125</v>
      </c>
      <c r="S210" s="146">
        <f>Summary!$G$62</f>
        <v>0.125</v>
      </c>
      <c r="T210" s="150">
        <f t="shared" si="116"/>
        <v>1</v>
      </c>
      <c r="U210" s="158">
        <f t="shared" si="94"/>
        <v>36409.566492431855</v>
      </c>
      <c r="V210" s="155">
        <f t="shared" si="95"/>
        <v>0</v>
      </c>
      <c r="W210" s="155">
        <f t="shared" si="96"/>
        <v>0</v>
      </c>
      <c r="X210" s="155">
        <f t="shared" si="97"/>
        <v>2266.0937981544935</v>
      </c>
      <c r="Y210" s="155">
        <f t="shared" si="98"/>
        <v>4330.8041437134052</v>
      </c>
      <c r="Z210" s="155">
        <f t="shared" si="99"/>
        <v>16011.271935442557</v>
      </c>
      <c r="AA210" s="159">
        <f t="shared" si="100"/>
        <v>6390.9197811749063</v>
      </c>
      <c r="AB210" s="38">
        <f t="shared" si="117"/>
        <v>59755.380527379159</v>
      </c>
      <c r="AC210" s="35">
        <f t="shared" si="118"/>
        <v>0</v>
      </c>
      <c r="AD210" s="35">
        <f t="shared" si="119"/>
        <v>0</v>
      </c>
      <c r="AE210" s="35">
        <f t="shared" si="120"/>
        <v>15668.452348579614</v>
      </c>
      <c r="AF210" s="35">
        <f t="shared" si="121"/>
        <v>15399.906454630496</v>
      </c>
      <c r="AG210" s="35">
        <f t="shared" si="122"/>
        <v>15422.05712821827</v>
      </c>
      <c r="AH210" s="163">
        <f t="shared" si="123"/>
        <v>14095.173577381254</v>
      </c>
      <c r="AI210" s="144">
        <f t="shared" si="101"/>
        <v>120340.9700361888</v>
      </c>
      <c r="AJ210" s="144" t="e">
        <f t="shared" si="124"/>
        <v>#N/A</v>
      </c>
      <c r="AK210" s="35">
        <f>IF(OR(K210="Yes",Summary!$G$77="EP"),$AI210*M210,AB210)</f>
        <v>59755.380527379159</v>
      </c>
      <c r="AL210" s="38">
        <f>IF(OR(L210="Yes",Summary!$G$77="EP"),$AI210*N210,AC210)</f>
        <v>0</v>
      </c>
      <c r="AM210" s="38">
        <f>IF(OR(M210="Yes",Summary!$G$77="EP"),$AI210*O210,AD210)</f>
        <v>0</v>
      </c>
      <c r="AN210" s="38">
        <f>IF(OR(N210="Yes",Summary!$G$77="EP"),$AI210*P210,AE210)</f>
        <v>15668.452348579614</v>
      </c>
      <c r="AO210" s="38">
        <f>IF(OR(O210="Yes",Summary!$G$77="EP"),$AI210*Q210,AF210)</f>
        <v>15399.906454630496</v>
      </c>
      <c r="AP210" s="38">
        <f>IF(OR(P210="Yes",Summary!$G$77="EP"),$AI210*R210,AG210)</f>
        <v>15422.05712821827</v>
      </c>
      <c r="AQ210" s="156">
        <f>IF(OR(Q210="Yes",Summary!$G$77="EP"),$AI210*S210,AH210)</f>
        <v>14095.173577381254</v>
      </c>
      <c r="AR210" s="158">
        <f t="shared" si="102"/>
        <v>36409.566492431855</v>
      </c>
      <c r="AS210" s="155">
        <f t="shared" si="103"/>
        <v>0</v>
      </c>
      <c r="AT210" s="155">
        <f t="shared" si="104"/>
        <v>0</v>
      </c>
      <c r="AU210" s="155">
        <f t="shared" si="105"/>
        <v>2266.0937981544935</v>
      </c>
      <c r="AV210" s="155">
        <f t="shared" si="106"/>
        <v>4330.8041437134052</v>
      </c>
      <c r="AW210" s="155">
        <f t="shared" si="107"/>
        <v>16011.271935442557</v>
      </c>
      <c r="AX210" s="159">
        <f t="shared" si="108"/>
        <v>6390.9197811749063</v>
      </c>
      <c r="AZ210" s="40">
        <f t="shared" si="109"/>
        <v>101202.44188197571</v>
      </c>
      <c r="BA210" s="173">
        <f t="shared" si="110"/>
        <v>107450.0255272356</v>
      </c>
      <c r="BB210" s="41">
        <f t="shared" si="111"/>
        <v>108625.77363014808</v>
      </c>
      <c r="BC210" s="173">
        <f t="shared" si="112"/>
        <v>125347.61878863692</v>
      </c>
      <c r="BD210" s="41">
        <f t="shared" si="113"/>
        <v>123199.25163704397</v>
      </c>
      <c r="BE210" s="173">
        <f t="shared" si="114"/>
        <v>123376.45702574612</v>
      </c>
      <c r="BF210" s="42">
        <f t="shared" si="115"/>
        <v>112761.38861905003</v>
      </c>
    </row>
    <row r="211" spans="2:58" x14ac:dyDescent="0.25">
      <c r="B211" s="24">
        <v>203</v>
      </c>
      <c r="C211" s="10">
        <f>Cash!B217</f>
        <v>20190822</v>
      </c>
      <c r="D211" s="24">
        <f>Cash!F217</f>
        <v>1.6412</v>
      </c>
      <c r="E211" s="27">
        <f>Balanced!F217</f>
        <v>2.7486000000000002</v>
      </c>
      <c r="F211" s="27">
        <f>Growth!F217</f>
        <v>3.3401999999999998</v>
      </c>
      <c r="G211" s="27">
        <f>'High Growth 1'!F217</f>
        <v>6.8779000000000003</v>
      </c>
      <c r="H211" s="27">
        <f>'High Growth 2'!F217</f>
        <v>3.5333000000000001</v>
      </c>
      <c r="I211" s="27">
        <f>'High Growth 3'!F217</f>
        <v>0.97809999999999997</v>
      </c>
      <c r="J211" s="43">
        <f>'High Growth 4'!F217</f>
        <v>2.2458</v>
      </c>
      <c r="K211" s="10" t="str">
        <f>Growth!P217</f>
        <v>No</v>
      </c>
      <c r="L211" s="152"/>
      <c r="M211" s="147">
        <f>Summary!$G$56</f>
        <v>0.5</v>
      </c>
      <c r="N211" s="146">
        <f>Summary!$G$57</f>
        <v>0</v>
      </c>
      <c r="O211" s="146">
        <f>Summary!$G$58</f>
        <v>0</v>
      </c>
      <c r="P211" s="146">
        <f>Summary!$G$59</f>
        <v>0.125</v>
      </c>
      <c r="Q211" s="146">
        <f>Summary!$G$60</f>
        <v>0.125</v>
      </c>
      <c r="R211" s="146">
        <f>Summary!$G$61</f>
        <v>0.125</v>
      </c>
      <c r="S211" s="146">
        <f>Summary!$G$62</f>
        <v>0.125</v>
      </c>
      <c r="T211" s="150">
        <f t="shared" si="116"/>
        <v>1</v>
      </c>
      <c r="U211" s="158">
        <f t="shared" si="94"/>
        <v>36409.566492431855</v>
      </c>
      <c r="V211" s="155">
        <f t="shared" si="95"/>
        <v>0</v>
      </c>
      <c r="W211" s="155">
        <f t="shared" si="96"/>
        <v>0</v>
      </c>
      <c r="X211" s="155">
        <f t="shared" si="97"/>
        <v>2266.0937981544935</v>
      </c>
      <c r="Y211" s="155">
        <f t="shared" si="98"/>
        <v>4330.8041437134052</v>
      </c>
      <c r="Z211" s="155">
        <f t="shared" si="99"/>
        <v>16011.271935442557</v>
      </c>
      <c r="AA211" s="159">
        <f t="shared" si="100"/>
        <v>6390.9197811749063</v>
      </c>
      <c r="AB211" s="38">
        <f t="shared" si="117"/>
        <v>59755.380527379159</v>
      </c>
      <c r="AC211" s="35">
        <f t="shared" si="118"/>
        <v>0</v>
      </c>
      <c r="AD211" s="35">
        <f t="shared" si="119"/>
        <v>0</v>
      </c>
      <c r="AE211" s="35">
        <f t="shared" si="120"/>
        <v>15585.966534326792</v>
      </c>
      <c r="AF211" s="35">
        <f t="shared" si="121"/>
        <v>15302.030280982575</v>
      </c>
      <c r="AG211" s="35">
        <f t="shared" si="122"/>
        <v>15660.625080056365</v>
      </c>
      <c r="AH211" s="163">
        <f t="shared" si="123"/>
        <v>14352.727644562605</v>
      </c>
      <c r="AI211" s="144">
        <f t="shared" si="101"/>
        <v>120656.73006730751</v>
      </c>
      <c r="AJ211" s="144" t="e">
        <f t="shared" si="124"/>
        <v>#N/A</v>
      </c>
      <c r="AK211" s="35">
        <f>IF(OR(K211="Yes",Summary!$G$77="EP"),$AI211*M211,AB211)</f>
        <v>59755.380527379159</v>
      </c>
      <c r="AL211" s="38">
        <f>IF(OR(L211="Yes",Summary!$G$77="EP"),$AI211*N211,AC211)</f>
        <v>0</v>
      </c>
      <c r="AM211" s="38">
        <f>IF(OR(M211="Yes",Summary!$G$77="EP"),$AI211*O211,AD211)</f>
        <v>0</v>
      </c>
      <c r="AN211" s="38">
        <f>IF(OR(N211="Yes",Summary!$G$77="EP"),$AI211*P211,AE211)</f>
        <v>15585.966534326792</v>
      </c>
      <c r="AO211" s="38">
        <f>IF(OR(O211="Yes",Summary!$G$77="EP"),$AI211*Q211,AF211)</f>
        <v>15302.030280982575</v>
      </c>
      <c r="AP211" s="38">
        <f>IF(OR(P211="Yes",Summary!$G$77="EP"),$AI211*R211,AG211)</f>
        <v>15660.625080056365</v>
      </c>
      <c r="AQ211" s="156">
        <f>IF(OR(Q211="Yes",Summary!$G$77="EP"),$AI211*S211,AH211)</f>
        <v>14352.727644562605</v>
      </c>
      <c r="AR211" s="158">
        <f t="shared" si="102"/>
        <v>36409.566492431855</v>
      </c>
      <c r="AS211" s="155">
        <f t="shared" si="103"/>
        <v>0</v>
      </c>
      <c r="AT211" s="155">
        <f t="shared" si="104"/>
        <v>0</v>
      </c>
      <c r="AU211" s="155">
        <f t="shared" si="105"/>
        <v>2266.0937981544935</v>
      </c>
      <c r="AV211" s="155">
        <f t="shared" si="106"/>
        <v>4330.8041437134052</v>
      </c>
      <c r="AW211" s="155">
        <f t="shared" si="107"/>
        <v>16011.271935442557</v>
      </c>
      <c r="AX211" s="159">
        <f t="shared" si="108"/>
        <v>6390.9197811749063</v>
      </c>
      <c r="AZ211" s="40">
        <f t="shared" si="109"/>
        <v>101202.44188197571</v>
      </c>
      <c r="BA211" s="173">
        <f t="shared" si="110"/>
        <v>107944.86117111103</v>
      </c>
      <c r="BB211" s="41">
        <f t="shared" si="111"/>
        <v>108233.69301059589</v>
      </c>
      <c r="BC211" s="173">
        <f t="shared" si="112"/>
        <v>124687.73227461433</v>
      </c>
      <c r="BD211" s="41">
        <f t="shared" si="113"/>
        <v>122416.2422478606</v>
      </c>
      <c r="BE211" s="173">
        <f t="shared" si="114"/>
        <v>125285.00064045087</v>
      </c>
      <c r="BF211" s="42">
        <f t="shared" si="115"/>
        <v>114821.82115650084</v>
      </c>
    </row>
    <row r="212" spans="2:58" x14ac:dyDescent="0.25">
      <c r="B212" s="24">
        <v>204</v>
      </c>
      <c r="C212" s="10">
        <f>Cash!B218</f>
        <v>20190821</v>
      </c>
      <c r="D212" s="24">
        <f>Cash!F218</f>
        <v>1.6412</v>
      </c>
      <c r="E212" s="27">
        <f>Balanced!F218</f>
        <v>2.7458999999999998</v>
      </c>
      <c r="F212" s="27">
        <f>Growth!F218</f>
        <v>3.3283999999999998</v>
      </c>
      <c r="G212" s="27">
        <f>'High Growth 1'!F218</f>
        <v>6.8574999999999999</v>
      </c>
      <c r="H212" s="27">
        <f>'High Growth 2'!F218</f>
        <v>3.5510999999999999</v>
      </c>
      <c r="I212" s="27">
        <f>'High Growth 3'!F218</f>
        <v>0.96889999999999998</v>
      </c>
      <c r="J212" s="43">
        <f>'High Growth 4'!F218</f>
        <v>2.2563</v>
      </c>
      <c r="K212" s="10" t="str">
        <f>Growth!P218</f>
        <v>No</v>
      </c>
      <c r="L212" s="152"/>
      <c r="M212" s="147">
        <f>Summary!$G$56</f>
        <v>0.5</v>
      </c>
      <c r="N212" s="146">
        <f>Summary!$G$57</f>
        <v>0</v>
      </c>
      <c r="O212" s="146">
        <f>Summary!$G$58</f>
        <v>0</v>
      </c>
      <c r="P212" s="146">
        <f>Summary!$G$59</f>
        <v>0.125</v>
      </c>
      <c r="Q212" s="146">
        <f>Summary!$G$60</f>
        <v>0.125</v>
      </c>
      <c r="R212" s="146">
        <f>Summary!$G$61</f>
        <v>0.125</v>
      </c>
      <c r="S212" s="146">
        <f>Summary!$G$62</f>
        <v>0.125</v>
      </c>
      <c r="T212" s="150">
        <f t="shared" si="116"/>
        <v>1</v>
      </c>
      <c r="U212" s="158">
        <f t="shared" si="94"/>
        <v>36409.566492431855</v>
      </c>
      <c r="V212" s="155">
        <f t="shared" si="95"/>
        <v>0</v>
      </c>
      <c r="W212" s="155">
        <f t="shared" si="96"/>
        <v>0</v>
      </c>
      <c r="X212" s="155">
        <f t="shared" si="97"/>
        <v>2266.0937981544935</v>
      </c>
      <c r="Y212" s="155">
        <f t="shared" si="98"/>
        <v>4330.8041437134052</v>
      </c>
      <c r="Z212" s="155">
        <f t="shared" si="99"/>
        <v>16011.271935442557</v>
      </c>
      <c r="AA212" s="159">
        <f t="shared" si="100"/>
        <v>6390.9197811749063</v>
      </c>
      <c r="AB212" s="38">
        <f t="shared" si="117"/>
        <v>59755.380527379159</v>
      </c>
      <c r="AC212" s="35">
        <f t="shared" si="118"/>
        <v>0</v>
      </c>
      <c r="AD212" s="35">
        <f t="shared" si="119"/>
        <v>0</v>
      </c>
      <c r="AE212" s="35">
        <f t="shared" si="120"/>
        <v>15539.73822084444</v>
      </c>
      <c r="AF212" s="35">
        <f t="shared" si="121"/>
        <v>15379.118594740672</v>
      </c>
      <c r="AG212" s="35">
        <f t="shared" si="122"/>
        <v>15513.321378250293</v>
      </c>
      <c r="AH212" s="163">
        <f t="shared" si="123"/>
        <v>14419.83230226494</v>
      </c>
      <c r="AI212" s="144">
        <f t="shared" si="101"/>
        <v>120607.3910234795</v>
      </c>
      <c r="AJ212" s="144" t="e">
        <f t="shared" si="124"/>
        <v>#N/A</v>
      </c>
      <c r="AK212" s="35">
        <f>IF(OR(K212="Yes",Summary!$G$77="EP"),$AI212*M212,AB212)</f>
        <v>59755.380527379159</v>
      </c>
      <c r="AL212" s="38">
        <f>IF(OR(L212="Yes",Summary!$G$77="EP"),$AI212*N212,AC212)</f>
        <v>0</v>
      </c>
      <c r="AM212" s="38">
        <f>IF(OR(M212="Yes",Summary!$G$77="EP"),$AI212*O212,AD212)</f>
        <v>0</v>
      </c>
      <c r="AN212" s="38">
        <f>IF(OR(N212="Yes",Summary!$G$77="EP"),$AI212*P212,AE212)</f>
        <v>15539.73822084444</v>
      </c>
      <c r="AO212" s="38">
        <f>IF(OR(O212="Yes",Summary!$G$77="EP"),$AI212*Q212,AF212)</f>
        <v>15379.118594740672</v>
      </c>
      <c r="AP212" s="38">
        <f>IF(OR(P212="Yes",Summary!$G$77="EP"),$AI212*R212,AG212)</f>
        <v>15513.321378250293</v>
      </c>
      <c r="AQ212" s="156">
        <f>IF(OR(Q212="Yes",Summary!$G$77="EP"),$AI212*S212,AH212)</f>
        <v>14419.83230226494</v>
      </c>
      <c r="AR212" s="158">
        <f t="shared" si="102"/>
        <v>36409.566492431855</v>
      </c>
      <c r="AS212" s="155">
        <f t="shared" si="103"/>
        <v>0</v>
      </c>
      <c r="AT212" s="155">
        <f t="shared" si="104"/>
        <v>0</v>
      </c>
      <c r="AU212" s="155">
        <f t="shared" si="105"/>
        <v>2266.0937981544935</v>
      </c>
      <c r="AV212" s="155">
        <f t="shared" si="106"/>
        <v>4330.8041437134052</v>
      </c>
      <c r="AW212" s="155">
        <f t="shared" si="107"/>
        <v>16011.271935442557</v>
      </c>
      <c r="AX212" s="159">
        <f t="shared" si="108"/>
        <v>6390.9197811749063</v>
      </c>
      <c r="AZ212" s="40">
        <f t="shared" si="109"/>
        <v>101202.44188197571</v>
      </c>
      <c r="BA212" s="173">
        <f t="shared" si="110"/>
        <v>107838.82496170914</v>
      </c>
      <c r="BB212" s="41">
        <f t="shared" si="111"/>
        <v>107851.33339814004</v>
      </c>
      <c r="BC212" s="173">
        <f t="shared" si="112"/>
        <v>124317.90576675552</v>
      </c>
      <c r="BD212" s="41">
        <f t="shared" si="113"/>
        <v>123032.94875792538</v>
      </c>
      <c r="BE212" s="173">
        <f t="shared" si="114"/>
        <v>124106.5710260023</v>
      </c>
      <c r="BF212" s="42">
        <f t="shared" si="115"/>
        <v>115358.65841811952</v>
      </c>
    </row>
    <row r="213" spans="2:58" x14ac:dyDescent="0.25">
      <c r="B213" s="24">
        <v>205</v>
      </c>
      <c r="C213" s="10">
        <f>Cash!B219</f>
        <v>20190820</v>
      </c>
      <c r="D213" s="24">
        <f>Cash!F219</f>
        <v>1.6412</v>
      </c>
      <c r="E213" s="27">
        <f>Balanced!F219</f>
        <v>2.7450999999999999</v>
      </c>
      <c r="F213" s="27">
        <f>Growth!F219</f>
        <v>3.3597999999999999</v>
      </c>
      <c r="G213" s="27">
        <f>'High Growth 1'!F219</f>
        <v>7.0346000000000002</v>
      </c>
      <c r="H213" s="27">
        <f>'High Growth 2'!F219</f>
        <v>3.6044</v>
      </c>
      <c r="I213" s="27">
        <f>'High Growth 3'!F219</f>
        <v>0.96199999999999997</v>
      </c>
      <c r="J213" s="43">
        <f>'High Growth 4'!F219</f>
        <v>2.2427999999999999</v>
      </c>
      <c r="K213" s="10" t="str">
        <f>Growth!P219</f>
        <v>No</v>
      </c>
      <c r="L213" s="152"/>
      <c r="M213" s="147">
        <f>Summary!$G$56</f>
        <v>0.5</v>
      </c>
      <c r="N213" s="146">
        <f>Summary!$G$57</f>
        <v>0</v>
      </c>
      <c r="O213" s="146">
        <f>Summary!$G$58</f>
        <v>0</v>
      </c>
      <c r="P213" s="146">
        <f>Summary!$G$59</f>
        <v>0.125</v>
      </c>
      <c r="Q213" s="146">
        <f>Summary!$G$60</f>
        <v>0.125</v>
      </c>
      <c r="R213" s="146">
        <f>Summary!$G$61</f>
        <v>0.125</v>
      </c>
      <c r="S213" s="146">
        <f>Summary!$G$62</f>
        <v>0.125</v>
      </c>
      <c r="T213" s="150">
        <f t="shared" si="116"/>
        <v>1</v>
      </c>
      <c r="U213" s="158">
        <f t="shared" si="94"/>
        <v>36409.566492431855</v>
      </c>
      <c r="V213" s="155">
        <f t="shared" si="95"/>
        <v>0</v>
      </c>
      <c r="W213" s="155">
        <f t="shared" si="96"/>
        <v>0</v>
      </c>
      <c r="X213" s="155">
        <f t="shared" si="97"/>
        <v>2266.0937981544935</v>
      </c>
      <c r="Y213" s="155">
        <f t="shared" si="98"/>
        <v>4330.8041437134052</v>
      </c>
      <c r="Z213" s="155">
        <f t="shared" si="99"/>
        <v>16011.271935442557</v>
      </c>
      <c r="AA213" s="159">
        <f t="shared" si="100"/>
        <v>6390.9197811749063</v>
      </c>
      <c r="AB213" s="38">
        <f t="shared" si="117"/>
        <v>59755.380527379159</v>
      </c>
      <c r="AC213" s="35">
        <f t="shared" si="118"/>
        <v>0</v>
      </c>
      <c r="AD213" s="35">
        <f t="shared" si="119"/>
        <v>0</v>
      </c>
      <c r="AE213" s="35">
        <f t="shared" si="120"/>
        <v>15941.0634324976</v>
      </c>
      <c r="AF213" s="35">
        <f t="shared" si="121"/>
        <v>15609.950455600598</v>
      </c>
      <c r="AG213" s="35">
        <f t="shared" si="122"/>
        <v>15402.84360189574</v>
      </c>
      <c r="AH213" s="163">
        <f t="shared" si="123"/>
        <v>14333.554885219079</v>
      </c>
      <c r="AI213" s="144">
        <f t="shared" si="101"/>
        <v>121042.79290259219</v>
      </c>
      <c r="AJ213" s="144" t="e">
        <f t="shared" si="124"/>
        <v>#N/A</v>
      </c>
      <c r="AK213" s="35">
        <f>IF(OR(K213="Yes",Summary!$G$77="EP"),$AI213*M213,AB213)</f>
        <v>59755.380527379159</v>
      </c>
      <c r="AL213" s="38">
        <f>IF(OR(L213="Yes",Summary!$G$77="EP"),$AI213*N213,AC213)</f>
        <v>0</v>
      </c>
      <c r="AM213" s="38">
        <f>IF(OR(M213="Yes",Summary!$G$77="EP"),$AI213*O213,AD213)</f>
        <v>0</v>
      </c>
      <c r="AN213" s="38">
        <f>IF(OR(N213="Yes",Summary!$G$77="EP"),$AI213*P213,AE213)</f>
        <v>15941.0634324976</v>
      </c>
      <c r="AO213" s="38">
        <f>IF(OR(O213="Yes",Summary!$G$77="EP"),$AI213*Q213,AF213)</f>
        <v>15609.950455600598</v>
      </c>
      <c r="AP213" s="38">
        <f>IF(OR(P213="Yes",Summary!$G$77="EP"),$AI213*R213,AG213)</f>
        <v>15402.84360189574</v>
      </c>
      <c r="AQ213" s="156">
        <f>IF(OR(Q213="Yes",Summary!$G$77="EP"),$AI213*S213,AH213)</f>
        <v>14333.554885219079</v>
      </c>
      <c r="AR213" s="158">
        <f t="shared" si="102"/>
        <v>36409.566492431855</v>
      </c>
      <c r="AS213" s="155">
        <f t="shared" si="103"/>
        <v>0</v>
      </c>
      <c r="AT213" s="155">
        <f t="shared" si="104"/>
        <v>0</v>
      </c>
      <c r="AU213" s="155">
        <f t="shared" si="105"/>
        <v>2266.0937981544935</v>
      </c>
      <c r="AV213" s="155">
        <f t="shared" si="106"/>
        <v>4330.8041437134052</v>
      </c>
      <c r="AW213" s="155">
        <f t="shared" si="107"/>
        <v>16011.271935442557</v>
      </c>
      <c r="AX213" s="159">
        <f t="shared" si="108"/>
        <v>6390.9197811749063</v>
      </c>
      <c r="AZ213" s="40">
        <f t="shared" si="109"/>
        <v>101202.44188197571</v>
      </c>
      <c r="BA213" s="173">
        <f t="shared" si="110"/>
        <v>107807.40682559006</v>
      </c>
      <c r="BB213" s="41">
        <f t="shared" si="111"/>
        <v>108868.79880755645</v>
      </c>
      <c r="BC213" s="173">
        <f t="shared" si="112"/>
        <v>127528.5074599808</v>
      </c>
      <c r="BD213" s="41">
        <f t="shared" si="113"/>
        <v>124879.60364480478</v>
      </c>
      <c r="BE213" s="173">
        <f t="shared" si="114"/>
        <v>123222.74881516588</v>
      </c>
      <c r="BF213" s="42">
        <f t="shared" si="115"/>
        <v>114668.43908175263</v>
      </c>
    </row>
    <row r="214" spans="2:58" x14ac:dyDescent="0.25">
      <c r="B214" s="24">
        <v>206</v>
      </c>
      <c r="C214" s="10">
        <f>Cash!B220</f>
        <v>20190819</v>
      </c>
      <c r="D214" s="24">
        <f>Cash!F220</f>
        <v>1.6412</v>
      </c>
      <c r="E214" s="27">
        <f>Balanced!F220</f>
        <v>2.7448000000000001</v>
      </c>
      <c r="F214" s="27">
        <f>Growth!F220</f>
        <v>3.3193999999999999</v>
      </c>
      <c r="G214" s="27">
        <f>'High Growth 1'!F220</f>
        <v>6.8414999999999999</v>
      </c>
      <c r="H214" s="27">
        <f>'High Growth 2'!F220</f>
        <v>3.5236999999999998</v>
      </c>
      <c r="I214" s="27">
        <f>'High Growth 3'!F220</f>
        <v>0.97260000000000002</v>
      </c>
      <c r="J214" s="43">
        <f>'High Growth 4'!F220</f>
        <v>2.2568999999999999</v>
      </c>
      <c r="K214" s="10" t="str">
        <f>Growth!P220</f>
        <v>No</v>
      </c>
      <c r="L214" s="152"/>
      <c r="M214" s="147">
        <f>Summary!$G$56</f>
        <v>0.5</v>
      </c>
      <c r="N214" s="146">
        <f>Summary!$G$57</f>
        <v>0</v>
      </c>
      <c r="O214" s="146">
        <f>Summary!$G$58</f>
        <v>0</v>
      </c>
      <c r="P214" s="146">
        <f>Summary!$G$59</f>
        <v>0.125</v>
      </c>
      <c r="Q214" s="146">
        <f>Summary!$G$60</f>
        <v>0.125</v>
      </c>
      <c r="R214" s="146">
        <f>Summary!$G$61</f>
        <v>0.125</v>
      </c>
      <c r="S214" s="146">
        <f>Summary!$G$62</f>
        <v>0.125</v>
      </c>
      <c r="T214" s="150">
        <f t="shared" si="116"/>
        <v>1</v>
      </c>
      <c r="U214" s="158">
        <f t="shared" si="94"/>
        <v>36409.566492431855</v>
      </c>
      <c r="V214" s="155">
        <f t="shared" si="95"/>
        <v>0</v>
      </c>
      <c r="W214" s="155">
        <f t="shared" si="96"/>
        <v>0</v>
      </c>
      <c r="X214" s="155">
        <f t="shared" si="97"/>
        <v>2266.0937981544935</v>
      </c>
      <c r="Y214" s="155">
        <f t="shared" si="98"/>
        <v>4330.8041437134052</v>
      </c>
      <c r="Z214" s="155">
        <f t="shared" si="99"/>
        <v>16011.271935442557</v>
      </c>
      <c r="AA214" s="159">
        <f t="shared" si="100"/>
        <v>6390.9197811749063</v>
      </c>
      <c r="AB214" s="38">
        <f t="shared" si="117"/>
        <v>59755.380527379159</v>
      </c>
      <c r="AC214" s="35">
        <f t="shared" si="118"/>
        <v>0</v>
      </c>
      <c r="AD214" s="35">
        <f t="shared" si="119"/>
        <v>0</v>
      </c>
      <c r="AE214" s="35">
        <f t="shared" si="120"/>
        <v>15503.480720073967</v>
      </c>
      <c r="AF214" s="35">
        <f t="shared" si="121"/>
        <v>15260.454561202925</v>
      </c>
      <c r="AG214" s="35">
        <f t="shared" si="122"/>
        <v>15572.563084411431</v>
      </c>
      <c r="AH214" s="163">
        <f t="shared" si="123"/>
        <v>14423.666854133646</v>
      </c>
      <c r="AI214" s="144">
        <f t="shared" si="101"/>
        <v>120515.54574720112</v>
      </c>
      <c r="AJ214" s="144" t="e">
        <f t="shared" si="124"/>
        <v>#N/A</v>
      </c>
      <c r="AK214" s="35">
        <f>IF(OR(K214="Yes",Summary!$G$77="EP"),$AI214*M214,AB214)</f>
        <v>59755.380527379159</v>
      </c>
      <c r="AL214" s="38">
        <f>IF(OR(L214="Yes",Summary!$G$77="EP"),$AI214*N214,AC214)</f>
        <v>0</v>
      </c>
      <c r="AM214" s="38">
        <f>IF(OR(M214="Yes",Summary!$G$77="EP"),$AI214*O214,AD214)</f>
        <v>0</v>
      </c>
      <c r="AN214" s="38">
        <f>IF(OR(N214="Yes",Summary!$G$77="EP"),$AI214*P214,AE214)</f>
        <v>15503.480720073967</v>
      </c>
      <c r="AO214" s="38">
        <f>IF(OR(O214="Yes",Summary!$G$77="EP"),$AI214*Q214,AF214)</f>
        <v>15260.454561202925</v>
      </c>
      <c r="AP214" s="38">
        <f>IF(OR(P214="Yes",Summary!$G$77="EP"),$AI214*R214,AG214)</f>
        <v>15572.563084411431</v>
      </c>
      <c r="AQ214" s="156">
        <f>IF(OR(Q214="Yes",Summary!$G$77="EP"),$AI214*S214,AH214)</f>
        <v>14423.666854133646</v>
      </c>
      <c r="AR214" s="158">
        <f t="shared" si="102"/>
        <v>36409.566492431855</v>
      </c>
      <c r="AS214" s="155">
        <f t="shared" si="103"/>
        <v>0</v>
      </c>
      <c r="AT214" s="155">
        <f t="shared" si="104"/>
        <v>0</v>
      </c>
      <c r="AU214" s="155">
        <f t="shared" si="105"/>
        <v>2266.0937981544935</v>
      </c>
      <c r="AV214" s="155">
        <f t="shared" si="106"/>
        <v>4330.8041437134052</v>
      </c>
      <c r="AW214" s="155">
        <f t="shared" si="107"/>
        <v>16011.271935442557</v>
      </c>
      <c r="AX214" s="159">
        <f t="shared" si="108"/>
        <v>6390.9197811749063</v>
      </c>
      <c r="AZ214" s="40">
        <f t="shared" si="109"/>
        <v>101202.44188197571</v>
      </c>
      <c r="BA214" s="173">
        <f t="shared" si="110"/>
        <v>107795.62502454543</v>
      </c>
      <c r="BB214" s="41">
        <f t="shared" si="111"/>
        <v>107559.70318524998</v>
      </c>
      <c r="BC214" s="173">
        <f t="shared" si="112"/>
        <v>124027.84576059174</v>
      </c>
      <c r="BD214" s="41">
        <f t="shared" si="113"/>
        <v>122083.6364896234</v>
      </c>
      <c r="BE214" s="173">
        <f t="shared" si="114"/>
        <v>124580.50467529141</v>
      </c>
      <c r="BF214" s="42">
        <f t="shared" si="115"/>
        <v>115389.33483306917</v>
      </c>
    </row>
    <row r="215" spans="2:58" x14ac:dyDescent="0.25">
      <c r="B215" s="24">
        <v>207</v>
      </c>
      <c r="C215" s="10">
        <f>Cash!B221</f>
        <v>20190816</v>
      </c>
      <c r="D215" s="24">
        <f>Cash!F221</f>
        <v>1.6411</v>
      </c>
      <c r="E215" s="27">
        <f>Balanced!F221</f>
        <v>2.7309000000000001</v>
      </c>
      <c r="F215" s="27">
        <f>Growth!F221</f>
        <v>3.2887</v>
      </c>
      <c r="G215" s="27">
        <f>'High Growth 1'!F221</f>
        <v>6.6984000000000004</v>
      </c>
      <c r="H215" s="27">
        <f>'High Growth 2'!F221</f>
        <v>3.4876999999999998</v>
      </c>
      <c r="I215" s="27">
        <f>'High Growth 3'!F221</f>
        <v>0.9546</v>
      </c>
      <c r="J215" s="43">
        <f>'High Growth 4'!F221</f>
        <v>2.2216</v>
      </c>
      <c r="K215" s="10" t="str">
        <f>Growth!P221</f>
        <v>Yes</v>
      </c>
      <c r="L215" s="152"/>
      <c r="M215" s="147">
        <f>Summary!$G$56</f>
        <v>0.5</v>
      </c>
      <c r="N215" s="146">
        <f>Summary!$G$57</f>
        <v>0</v>
      </c>
      <c r="O215" s="146">
        <f>Summary!$G$58</f>
        <v>0</v>
      </c>
      <c r="P215" s="146">
        <f>Summary!$G$59</f>
        <v>0.125</v>
      </c>
      <c r="Q215" s="146">
        <f>Summary!$G$60</f>
        <v>0.125</v>
      </c>
      <c r="R215" s="146">
        <f>Summary!$G$61</f>
        <v>0.125</v>
      </c>
      <c r="S215" s="146">
        <f>Summary!$G$62</f>
        <v>0.125</v>
      </c>
      <c r="T215" s="150">
        <f t="shared" si="116"/>
        <v>1</v>
      </c>
      <c r="U215" s="158">
        <f t="shared" si="94"/>
        <v>36400.769762013835</v>
      </c>
      <c r="V215" s="155">
        <f t="shared" si="95"/>
        <v>0</v>
      </c>
      <c r="W215" s="155">
        <f t="shared" si="96"/>
        <v>0</v>
      </c>
      <c r="X215" s="155">
        <f t="shared" si="97"/>
        <v>2266.0937981544935</v>
      </c>
      <c r="Y215" s="155">
        <f t="shared" si="98"/>
        <v>4330.8041437134052</v>
      </c>
      <c r="Z215" s="155">
        <f t="shared" si="99"/>
        <v>16011.271935442557</v>
      </c>
      <c r="AA215" s="159">
        <f t="shared" si="100"/>
        <v>6390.9197811749063</v>
      </c>
      <c r="AB215" s="38">
        <f t="shared" si="117"/>
        <v>59737.303256440908</v>
      </c>
      <c r="AC215" s="35">
        <f t="shared" si="118"/>
        <v>0</v>
      </c>
      <c r="AD215" s="35">
        <f t="shared" si="119"/>
        <v>0</v>
      </c>
      <c r="AE215" s="35">
        <f t="shared" si="120"/>
        <v>15179.202697558059</v>
      </c>
      <c r="AF215" s="35">
        <f t="shared" si="121"/>
        <v>15104.545612029242</v>
      </c>
      <c r="AG215" s="35">
        <f t="shared" si="122"/>
        <v>15284.360189573465</v>
      </c>
      <c r="AH215" s="163">
        <f t="shared" si="123"/>
        <v>14198.067385858172</v>
      </c>
      <c r="AI215" s="144">
        <f t="shared" si="101"/>
        <v>119503.47914145984</v>
      </c>
      <c r="AJ215" s="144">
        <f t="shared" si="124"/>
        <v>119503.47914145984</v>
      </c>
      <c r="AK215" s="35">
        <f>IF(OR(K215="Yes",Summary!$G$77="EP"),$AI215*M215,AB215)</f>
        <v>59751.739570729922</v>
      </c>
      <c r="AL215" s="38">
        <f>IF(OR(L215="Yes",Summary!$G$77="EP"),$AI215*N215,AC215)</f>
        <v>0</v>
      </c>
      <c r="AM215" s="38">
        <f>IF(OR(M215="Yes",Summary!$G$77="EP"),$AI215*O215,AD215)</f>
        <v>0</v>
      </c>
      <c r="AN215" s="38">
        <f>IF(OR(N215="Yes",Summary!$G$77="EP"),$AI215*P215,AE215)</f>
        <v>15179.202697558059</v>
      </c>
      <c r="AO215" s="38">
        <f>IF(OR(O215="Yes",Summary!$G$77="EP"),$AI215*Q215,AF215)</f>
        <v>15104.545612029242</v>
      </c>
      <c r="AP215" s="38">
        <f>IF(OR(P215="Yes",Summary!$G$77="EP"),$AI215*R215,AG215)</f>
        <v>15284.360189573465</v>
      </c>
      <c r="AQ215" s="156">
        <f>IF(OR(Q215="Yes",Summary!$G$77="EP"),$AI215*S215,AH215)</f>
        <v>14198.067385858172</v>
      </c>
      <c r="AR215" s="158">
        <f t="shared" si="102"/>
        <v>36409.566492431855</v>
      </c>
      <c r="AS215" s="155">
        <f t="shared" si="103"/>
        <v>0</v>
      </c>
      <c r="AT215" s="155">
        <f t="shared" si="104"/>
        <v>0</v>
      </c>
      <c r="AU215" s="155">
        <f t="shared" si="105"/>
        <v>2266.0937981544935</v>
      </c>
      <c r="AV215" s="155">
        <f t="shared" si="106"/>
        <v>4330.8041437134052</v>
      </c>
      <c r="AW215" s="155">
        <f t="shared" si="107"/>
        <v>16011.271935442557</v>
      </c>
      <c r="AX215" s="159">
        <f t="shared" si="108"/>
        <v>6390.9197811749063</v>
      </c>
      <c r="AZ215" s="40">
        <f t="shared" si="109"/>
        <v>101196.27551335019</v>
      </c>
      <c r="BA215" s="173">
        <f t="shared" si="110"/>
        <v>107249.73490947649</v>
      </c>
      <c r="BB215" s="41">
        <f t="shared" si="111"/>
        <v>106564.92012572502</v>
      </c>
      <c r="BC215" s="173">
        <f t="shared" si="112"/>
        <v>121433.62158046447</v>
      </c>
      <c r="BD215" s="41">
        <f t="shared" si="113"/>
        <v>120836.36489623394</v>
      </c>
      <c r="BE215" s="173">
        <f t="shared" si="114"/>
        <v>122274.88151658767</v>
      </c>
      <c r="BF215" s="42">
        <f t="shared" si="115"/>
        <v>113584.53908686538</v>
      </c>
    </row>
    <row r="216" spans="2:58" x14ac:dyDescent="0.25">
      <c r="B216" s="24">
        <v>208</v>
      </c>
      <c r="C216" s="10">
        <f>Cash!B222</f>
        <v>20190815</v>
      </c>
      <c r="D216" s="24">
        <f>Cash!F222</f>
        <v>1.6411</v>
      </c>
      <c r="E216" s="27">
        <f>Balanced!F222</f>
        <v>2.7204999999999999</v>
      </c>
      <c r="F216" s="27">
        <f>Growth!F222</f>
        <v>3.2909999999999999</v>
      </c>
      <c r="G216" s="27">
        <f>'High Growth 1'!F222</f>
        <v>6.6745999999999999</v>
      </c>
      <c r="H216" s="27">
        <f>'High Growth 2'!F222</f>
        <v>3.4981</v>
      </c>
      <c r="I216" s="27">
        <f>'High Growth 3'!F222</f>
        <v>0.93289999999999995</v>
      </c>
      <c r="J216" s="43">
        <f>'High Growth 4'!F222</f>
        <v>2.1903999999999999</v>
      </c>
      <c r="K216" s="10" t="str">
        <f>Growth!P222</f>
        <v>Yes</v>
      </c>
      <c r="L216" s="152"/>
      <c r="M216" s="147">
        <f>Summary!$G$56</f>
        <v>0.5</v>
      </c>
      <c r="N216" s="146">
        <f>Summary!$G$57</f>
        <v>0</v>
      </c>
      <c r="O216" s="146">
        <f>Summary!$G$58</f>
        <v>0</v>
      </c>
      <c r="P216" s="146">
        <f>Summary!$G$59</f>
        <v>0.125</v>
      </c>
      <c r="Q216" s="146">
        <f>Summary!$G$60</f>
        <v>0.125</v>
      </c>
      <c r="R216" s="146">
        <f>Summary!$G$61</f>
        <v>0.125</v>
      </c>
      <c r="S216" s="146">
        <f>Summary!$G$62</f>
        <v>0.125</v>
      </c>
      <c r="T216" s="150">
        <f t="shared" si="116"/>
        <v>1</v>
      </c>
      <c r="U216" s="158">
        <f t="shared" si="94"/>
        <v>36721.811343206442</v>
      </c>
      <c r="V216" s="155">
        <f t="shared" si="95"/>
        <v>0</v>
      </c>
      <c r="W216" s="155">
        <f t="shared" si="96"/>
        <v>0</v>
      </c>
      <c r="X216" s="155">
        <f t="shared" si="97"/>
        <v>2266.0937981544935</v>
      </c>
      <c r="Y216" s="155">
        <f t="shared" si="98"/>
        <v>4330.8041437134052</v>
      </c>
      <c r="Z216" s="155">
        <f t="shared" si="99"/>
        <v>16011.271935442557</v>
      </c>
      <c r="AA216" s="159">
        <f t="shared" si="100"/>
        <v>6390.9197811749063</v>
      </c>
      <c r="AB216" s="38">
        <f t="shared" si="117"/>
        <v>60264.164595336093</v>
      </c>
      <c r="AC216" s="35">
        <f t="shared" si="118"/>
        <v>0</v>
      </c>
      <c r="AD216" s="35">
        <f t="shared" si="119"/>
        <v>0</v>
      </c>
      <c r="AE216" s="35">
        <f t="shared" si="120"/>
        <v>15125.269665161983</v>
      </c>
      <c r="AF216" s="35">
        <f t="shared" si="121"/>
        <v>15149.585975123862</v>
      </c>
      <c r="AG216" s="35">
        <f t="shared" si="122"/>
        <v>14936.91558857436</v>
      </c>
      <c r="AH216" s="163">
        <f t="shared" si="123"/>
        <v>13998.670688685514</v>
      </c>
      <c r="AI216" s="144">
        <f t="shared" si="101"/>
        <v>119474.6065128818</v>
      </c>
      <c r="AJ216" s="144">
        <f t="shared" si="124"/>
        <v>119474.6065128818</v>
      </c>
      <c r="AK216" s="35">
        <f>IF(OR(K216="Yes",Summary!$G$77="EP"),$AI216*M216,AB216)</f>
        <v>59737.3032564409</v>
      </c>
      <c r="AL216" s="38">
        <f>IF(OR(L216="Yes",Summary!$G$77="EP"),$AI216*N216,AC216)</f>
        <v>0</v>
      </c>
      <c r="AM216" s="38">
        <f>IF(OR(M216="Yes",Summary!$G$77="EP"),$AI216*O216,AD216)</f>
        <v>0</v>
      </c>
      <c r="AN216" s="38">
        <f>IF(OR(N216="Yes",Summary!$G$77="EP"),$AI216*P216,AE216)</f>
        <v>15125.269665161983</v>
      </c>
      <c r="AO216" s="38">
        <f>IF(OR(O216="Yes",Summary!$G$77="EP"),$AI216*Q216,AF216)</f>
        <v>15149.585975123862</v>
      </c>
      <c r="AP216" s="38">
        <f>IF(OR(P216="Yes",Summary!$G$77="EP"),$AI216*R216,AG216)</f>
        <v>14936.91558857436</v>
      </c>
      <c r="AQ216" s="156">
        <f>IF(OR(Q216="Yes",Summary!$G$77="EP"),$AI216*S216,AH216)</f>
        <v>13998.670688685514</v>
      </c>
      <c r="AR216" s="158">
        <f t="shared" si="102"/>
        <v>36400.769762013835</v>
      </c>
      <c r="AS216" s="155">
        <f t="shared" si="103"/>
        <v>0</v>
      </c>
      <c r="AT216" s="155">
        <f t="shared" si="104"/>
        <v>0</v>
      </c>
      <c r="AU216" s="155">
        <f t="shared" si="105"/>
        <v>2266.0937981544935</v>
      </c>
      <c r="AV216" s="155">
        <f t="shared" si="106"/>
        <v>4330.8041437134052</v>
      </c>
      <c r="AW216" s="155">
        <f t="shared" si="107"/>
        <v>16011.271935442557</v>
      </c>
      <c r="AX216" s="159">
        <f t="shared" si="108"/>
        <v>6390.9197811749063</v>
      </c>
      <c r="AZ216" s="40">
        <f t="shared" si="109"/>
        <v>101196.27551335019</v>
      </c>
      <c r="BA216" s="173">
        <f t="shared" si="110"/>
        <v>106841.29913992852</v>
      </c>
      <c r="BB216" s="41">
        <f t="shared" si="111"/>
        <v>106639.44784679692</v>
      </c>
      <c r="BC216" s="173">
        <f t="shared" si="112"/>
        <v>121002.15732129586</v>
      </c>
      <c r="BD216" s="41">
        <f t="shared" si="113"/>
        <v>121196.6878009909</v>
      </c>
      <c r="BE216" s="173">
        <f t="shared" si="114"/>
        <v>119495.32470859484</v>
      </c>
      <c r="BF216" s="42">
        <f t="shared" si="115"/>
        <v>111989.36550948411</v>
      </c>
    </row>
    <row r="217" spans="2:58" x14ac:dyDescent="0.25">
      <c r="B217" s="24">
        <v>209</v>
      </c>
      <c r="C217" s="10">
        <f>Cash!B223</f>
        <v>20190814</v>
      </c>
      <c r="D217" s="24">
        <f>Cash!F223</f>
        <v>1.6411</v>
      </c>
      <c r="E217" s="27">
        <f>Balanced!F223</f>
        <v>2.7370999999999999</v>
      </c>
      <c r="F217" s="27">
        <f>Growth!F223</f>
        <v>3.3730000000000002</v>
      </c>
      <c r="G217" s="27">
        <f>'High Growth 1'!F223</f>
        <v>7.0629999999999997</v>
      </c>
      <c r="H217" s="27">
        <f>'High Growth 2'!F223</f>
        <v>3.7126999999999999</v>
      </c>
      <c r="I217" s="27">
        <f>'High Growth 3'!F223</f>
        <v>0.91590000000000005</v>
      </c>
      <c r="J217" s="43">
        <f>'High Growth 4'!F223</f>
        <v>2.1966999999999999</v>
      </c>
      <c r="K217" s="10" t="str">
        <f>Growth!P223</f>
        <v>No</v>
      </c>
      <c r="L217" s="152"/>
      <c r="M217" s="147">
        <f>Summary!$G$56</f>
        <v>0.5</v>
      </c>
      <c r="N217" s="146">
        <f>Summary!$G$57</f>
        <v>0</v>
      </c>
      <c r="O217" s="146">
        <f>Summary!$G$58</f>
        <v>0</v>
      </c>
      <c r="P217" s="146">
        <f>Summary!$G$59</f>
        <v>0.125</v>
      </c>
      <c r="Q217" s="146">
        <f>Summary!$G$60</f>
        <v>0.125</v>
      </c>
      <c r="R217" s="146">
        <f>Summary!$G$61</f>
        <v>0.125</v>
      </c>
      <c r="S217" s="146">
        <f>Summary!$G$62</f>
        <v>0.125</v>
      </c>
      <c r="T217" s="150">
        <f t="shared" si="116"/>
        <v>1</v>
      </c>
      <c r="U217" s="158">
        <f t="shared" si="94"/>
        <v>36721.811343206442</v>
      </c>
      <c r="V217" s="155">
        <f t="shared" si="95"/>
        <v>0</v>
      </c>
      <c r="W217" s="155">
        <f t="shared" si="96"/>
        <v>0</v>
      </c>
      <c r="X217" s="155">
        <f t="shared" si="97"/>
        <v>2266.0937981544935</v>
      </c>
      <c r="Y217" s="155">
        <f t="shared" si="98"/>
        <v>4330.8041437134052</v>
      </c>
      <c r="Z217" s="155">
        <f t="shared" si="99"/>
        <v>16011.271935442557</v>
      </c>
      <c r="AA217" s="159">
        <f t="shared" si="100"/>
        <v>6390.9197811749063</v>
      </c>
      <c r="AB217" s="38">
        <f t="shared" si="117"/>
        <v>60264.164595336093</v>
      </c>
      <c r="AC217" s="35">
        <f t="shared" si="118"/>
        <v>0</v>
      </c>
      <c r="AD217" s="35">
        <f t="shared" si="119"/>
        <v>0</v>
      </c>
      <c r="AE217" s="35">
        <f t="shared" si="120"/>
        <v>16005.420496365186</v>
      </c>
      <c r="AF217" s="35">
        <f t="shared" si="121"/>
        <v>16078.976544364759</v>
      </c>
      <c r="AG217" s="35">
        <f t="shared" si="122"/>
        <v>14664.723965671839</v>
      </c>
      <c r="AH217" s="163">
        <f t="shared" si="123"/>
        <v>14038.933483306915</v>
      </c>
      <c r="AI217" s="144">
        <f t="shared" si="101"/>
        <v>121052.2190850448</v>
      </c>
      <c r="AJ217" s="144" t="e">
        <f t="shared" si="124"/>
        <v>#N/A</v>
      </c>
      <c r="AK217" s="35">
        <f>IF(OR(K217="Yes",Summary!$G$77="EP"),$AI217*M217,AB217)</f>
        <v>60264.164595336093</v>
      </c>
      <c r="AL217" s="38">
        <f>IF(OR(L217="Yes",Summary!$G$77="EP"),$AI217*N217,AC217)</f>
        <v>0</v>
      </c>
      <c r="AM217" s="38">
        <f>IF(OR(M217="Yes",Summary!$G$77="EP"),$AI217*O217,AD217)</f>
        <v>0</v>
      </c>
      <c r="AN217" s="38">
        <f>IF(OR(N217="Yes",Summary!$G$77="EP"),$AI217*P217,AE217)</f>
        <v>16005.420496365186</v>
      </c>
      <c r="AO217" s="38">
        <f>IF(OR(O217="Yes",Summary!$G$77="EP"),$AI217*Q217,AF217)</f>
        <v>16078.976544364759</v>
      </c>
      <c r="AP217" s="38">
        <f>IF(OR(P217="Yes",Summary!$G$77="EP"),$AI217*R217,AG217)</f>
        <v>14664.723965671839</v>
      </c>
      <c r="AQ217" s="156">
        <f>IF(OR(Q217="Yes",Summary!$G$77="EP"),$AI217*S217,AH217)</f>
        <v>14038.933483306915</v>
      </c>
      <c r="AR217" s="158">
        <f t="shared" si="102"/>
        <v>36721.811343206442</v>
      </c>
      <c r="AS217" s="155">
        <f t="shared" si="103"/>
        <v>0</v>
      </c>
      <c r="AT217" s="155">
        <f t="shared" si="104"/>
        <v>0</v>
      </c>
      <c r="AU217" s="155">
        <f t="shared" si="105"/>
        <v>2266.0937981544935</v>
      </c>
      <c r="AV217" s="155">
        <f t="shared" si="106"/>
        <v>4330.8041437134052</v>
      </c>
      <c r="AW217" s="155">
        <f t="shared" si="107"/>
        <v>16011.271935442557</v>
      </c>
      <c r="AX217" s="159">
        <f t="shared" si="108"/>
        <v>6390.9197811749063</v>
      </c>
      <c r="AZ217" s="40">
        <f t="shared" si="109"/>
        <v>101196.27551335019</v>
      </c>
      <c r="BA217" s="173">
        <f t="shared" si="110"/>
        <v>107493.22546439932</v>
      </c>
      <c r="BB217" s="41">
        <f t="shared" si="111"/>
        <v>109296.52311979521</v>
      </c>
      <c r="BC217" s="173">
        <f t="shared" si="112"/>
        <v>128043.36397092149</v>
      </c>
      <c r="BD217" s="41">
        <f t="shared" si="113"/>
        <v>128631.81235491807</v>
      </c>
      <c r="BE217" s="173">
        <f t="shared" si="114"/>
        <v>117317.79172537467</v>
      </c>
      <c r="BF217" s="42">
        <f t="shared" si="115"/>
        <v>112311.46786645532</v>
      </c>
    </row>
    <row r="218" spans="2:58" x14ac:dyDescent="0.25">
      <c r="B218" s="24">
        <v>210</v>
      </c>
      <c r="C218" s="10">
        <f>Cash!B224</f>
        <v>20190813</v>
      </c>
      <c r="D218" s="24">
        <f>Cash!F224</f>
        <v>1.641</v>
      </c>
      <c r="E218" s="27">
        <f>Balanced!F224</f>
        <v>2.7484000000000002</v>
      </c>
      <c r="F218" s="27">
        <f>Growth!F224</f>
        <v>3.3468</v>
      </c>
      <c r="G218" s="27">
        <f>'High Growth 1'!F224</f>
        <v>6.9085000000000001</v>
      </c>
      <c r="H218" s="27">
        <f>'High Growth 2'!F224</f>
        <v>3.6827999999999999</v>
      </c>
      <c r="I218" s="27">
        <f>'High Growth 3'!F224</f>
        <v>0.92600000000000005</v>
      </c>
      <c r="J218" s="43">
        <f>'High Growth 4'!F224</f>
        <v>2.2366999999999999</v>
      </c>
      <c r="K218" s="10" t="str">
        <f>Growth!P224</f>
        <v>No</v>
      </c>
      <c r="L218" s="152"/>
      <c r="M218" s="147">
        <f>Summary!$G$56</f>
        <v>0.5</v>
      </c>
      <c r="N218" s="146">
        <f>Summary!$G$57</f>
        <v>0</v>
      </c>
      <c r="O218" s="146">
        <f>Summary!$G$58</f>
        <v>0</v>
      </c>
      <c r="P218" s="146">
        <f>Summary!$G$59</f>
        <v>0.125</v>
      </c>
      <c r="Q218" s="146">
        <f>Summary!$G$60</f>
        <v>0.125</v>
      </c>
      <c r="R218" s="146">
        <f>Summary!$G$61</f>
        <v>0.125</v>
      </c>
      <c r="S218" s="146">
        <f>Summary!$G$62</f>
        <v>0.125</v>
      </c>
      <c r="T218" s="150">
        <f t="shared" si="116"/>
        <v>1</v>
      </c>
      <c r="U218" s="158">
        <f t="shared" si="94"/>
        <v>36721.811343206442</v>
      </c>
      <c r="V218" s="155">
        <f t="shared" si="95"/>
        <v>0</v>
      </c>
      <c r="W218" s="155">
        <f t="shared" si="96"/>
        <v>0</v>
      </c>
      <c r="X218" s="155">
        <f t="shared" si="97"/>
        <v>2266.0937981544935</v>
      </c>
      <c r="Y218" s="155">
        <f t="shared" si="98"/>
        <v>4330.8041437134052</v>
      </c>
      <c r="Z218" s="155">
        <f t="shared" si="99"/>
        <v>16011.271935442557</v>
      </c>
      <c r="AA218" s="159">
        <f t="shared" si="100"/>
        <v>6390.9197811749063</v>
      </c>
      <c r="AB218" s="38">
        <f t="shared" si="117"/>
        <v>60260.49241420177</v>
      </c>
      <c r="AC218" s="35">
        <f t="shared" si="118"/>
        <v>0</v>
      </c>
      <c r="AD218" s="35">
        <f t="shared" si="119"/>
        <v>0</v>
      </c>
      <c r="AE218" s="35">
        <f t="shared" si="120"/>
        <v>15655.309004550318</v>
      </c>
      <c r="AF218" s="35">
        <f t="shared" si="121"/>
        <v>15949.485500467728</v>
      </c>
      <c r="AG218" s="35">
        <f t="shared" si="122"/>
        <v>14826.437812219809</v>
      </c>
      <c r="AH218" s="163">
        <f t="shared" si="123"/>
        <v>14294.570274553913</v>
      </c>
      <c r="AI218" s="144">
        <f t="shared" si="101"/>
        <v>120986.29500599354</v>
      </c>
      <c r="AJ218" s="144" t="e">
        <f t="shared" si="124"/>
        <v>#N/A</v>
      </c>
      <c r="AK218" s="35">
        <f>IF(OR(K218="Yes",Summary!$G$77="EP"),$AI218*M218,AB218)</f>
        <v>60260.49241420177</v>
      </c>
      <c r="AL218" s="38">
        <f>IF(OR(L218="Yes",Summary!$G$77="EP"),$AI218*N218,AC218)</f>
        <v>0</v>
      </c>
      <c r="AM218" s="38">
        <f>IF(OR(M218="Yes",Summary!$G$77="EP"),$AI218*O218,AD218)</f>
        <v>0</v>
      </c>
      <c r="AN218" s="38">
        <f>IF(OR(N218="Yes",Summary!$G$77="EP"),$AI218*P218,AE218)</f>
        <v>15655.309004550318</v>
      </c>
      <c r="AO218" s="38">
        <f>IF(OR(O218="Yes",Summary!$G$77="EP"),$AI218*Q218,AF218)</f>
        <v>15949.485500467728</v>
      </c>
      <c r="AP218" s="38">
        <f>IF(OR(P218="Yes",Summary!$G$77="EP"),$AI218*R218,AG218)</f>
        <v>14826.437812219809</v>
      </c>
      <c r="AQ218" s="156">
        <f>IF(OR(Q218="Yes",Summary!$G$77="EP"),$AI218*S218,AH218)</f>
        <v>14294.570274553913</v>
      </c>
      <c r="AR218" s="158">
        <f t="shared" si="102"/>
        <v>36721.811343206442</v>
      </c>
      <c r="AS218" s="155">
        <f t="shared" si="103"/>
        <v>0</v>
      </c>
      <c r="AT218" s="155">
        <f t="shared" si="104"/>
        <v>0</v>
      </c>
      <c r="AU218" s="155">
        <f t="shared" si="105"/>
        <v>2266.0937981544935</v>
      </c>
      <c r="AV218" s="155">
        <f t="shared" si="106"/>
        <v>4330.8041437134052</v>
      </c>
      <c r="AW218" s="155">
        <f t="shared" si="107"/>
        <v>16011.271935442557</v>
      </c>
      <c r="AX218" s="159">
        <f t="shared" si="108"/>
        <v>6390.9197811749063</v>
      </c>
      <c r="AZ218" s="40">
        <f t="shared" si="109"/>
        <v>101190.10914472467</v>
      </c>
      <c r="BA218" s="173">
        <f t="shared" si="110"/>
        <v>107937.00663708126</v>
      </c>
      <c r="BB218" s="41">
        <f t="shared" si="111"/>
        <v>108447.55516671526</v>
      </c>
      <c r="BC218" s="173">
        <f t="shared" si="112"/>
        <v>125242.47203640254</v>
      </c>
      <c r="BD218" s="41">
        <f t="shared" si="113"/>
        <v>127595.88400374183</v>
      </c>
      <c r="BE218" s="173">
        <f t="shared" si="114"/>
        <v>118611.50249775843</v>
      </c>
      <c r="BF218" s="42">
        <f t="shared" si="115"/>
        <v>114356.5621964313</v>
      </c>
    </row>
    <row r="219" spans="2:58" x14ac:dyDescent="0.25">
      <c r="B219" s="24">
        <v>211</v>
      </c>
      <c r="C219" s="10">
        <f>Cash!B225</f>
        <v>20190812</v>
      </c>
      <c r="D219" s="24">
        <f>Cash!F225</f>
        <v>1.641</v>
      </c>
      <c r="E219" s="27">
        <f>Balanced!F225</f>
        <v>2.7488000000000001</v>
      </c>
      <c r="F219" s="27">
        <f>Growth!F225</f>
        <v>3.3540999999999999</v>
      </c>
      <c r="G219" s="27">
        <f>'High Growth 1'!F225</f>
        <v>6.9629000000000003</v>
      </c>
      <c r="H219" s="27">
        <f>'High Growth 2'!F225</f>
        <v>3.6817000000000002</v>
      </c>
      <c r="I219" s="27">
        <f>'High Growth 3'!F225</f>
        <v>0.9294</v>
      </c>
      <c r="J219" s="43">
        <f>'High Growth 4'!F225</f>
        <v>2.2244000000000002</v>
      </c>
      <c r="K219" s="10" t="str">
        <f>Growth!P225</f>
        <v>No</v>
      </c>
      <c r="L219" s="152"/>
      <c r="M219" s="147">
        <f>Summary!$G$56</f>
        <v>0.5</v>
      </c>
      <c r="N219" s="146">
        <f>Summary!$G$57</f>
        <v>0</v>
      </c>
      <c r="O219" s="146">
        <f>Summary!$G$58</f>
        <v>0</v>
      </c>
      <c r="P219" s="146">
        <f>Summary!$G$59</f>
        <v>0.125</v>
      </c>
      <c r="Q219" s="146">
        <f>Summary!$G$60</f>
        <v>0.125</v>
      </c>
      <c r="R219" s="146">
        <f>Summary!$G$61</f>
        <v>0.125</v>
      </c>
      <c r="S219" s="146">
        <f>Summary!$G$62</f>
        <v>0.125</v>
      </c>
      <c r="T219" s="150">
        <f t="shared" si="116"/>
        <v>1</v>
      </c>
      <c r="U219" s="158">
        <f t="shared" si="94"/>
        <v>36721.811343206442</v>
      </c>
      <c r="V219" s="155">
        <f t="shared" si="95"/>
        <v>0</v>
      </c>
      <c r="W219" s="155">
        <f t="shared" si="96"/>
        <v>0</v>
      </c>
      <c r="X219" s="155">
        <f t="shared" si="97"/>
        <v>2266.0937981544935</v>
      </c>
      <c r="Y219" s="155">
        <f t="shared" si="98"/>
        <v>4330.8041437134052</v>
      </c>
      <c r="Z219" s="155">
        <f t="shared" si="99"/>
        <v>16011.271935442557</v>
      </c>
      <c r="AA219" s="159">
        <f t="shared" si="100"/>
        <v>6390.9197811749063</v>
      </c>
      <c r="AB219" s="38">
        <f t="shared" si="117"/>
        <v>60260.49241420177</v>
      </c>
      <c r="AC219" s="35">
        <f t="shared" si="118"/>
        <v>0</v>
      </c>
      <c r="AD219" s="35">
        <f t="shared" si="119"/>
        <v>0</v>
      </c>
      <c r="AE219" s="35">
        <f t="shared" si="120"/>
        <v>15778.584507169924</v>
      </c>
      <c r="AF219" s="35">
        <f t="shared" si="121"/>
        <v>15944.721615909644</v>
      </c>
      <c r="AG219" s="35">
        <f t="shared" si="122"/>
        <v>14880.876136800312</v>
      </c>
      <c r="AH219" s="163">
        <f t="shared" si="123"/>
        <v>14215.961961245463</v>
      </c>
      <c r="AI219" s="144">
        <f t="shared" si="101"/>
        <v>121080.63663532713</v>
      </c>
      <c r="AJ219" s="144" t="e">
        <f t="shared" si="124"/>
        <v>#N/A</v>
      </c>
      <c r="AK219" s="35">
        <f>IF(OR(K219="Yes",Summary!$G$77="EP"),$AI219*M219,AB219)</f>
        <v>60260.49241420177</v>
      </c>
      <c r="AL219" s="38">
        <f>IF(OR(L219="Yes",Summary!$G$77="EP"),$AI219*N219,AC219)</f>
        <v>0</v>
      </c>
      <c r="AM219" s="38">
        <f>IF(OR(M219="Yes",Summary!$G$77="EP"),$AI219*O219,AD219)</f>
        <v>0</v>
      </c>
      <c r="AN219" s="38">
        <f>IF(OR(N219="Yes",Summary!$G$77="EP"),$AI219*P219,AE219)</f>
        <v>15778.584507169924</v>
      </c>
      <c r="AO219" s="38">
        <f>IF(OR(O219="Yes",Summary!$G$77="EP"),$AI219*Q219,AF219)</f>
        <v>15944.721615909644</v>
      </c>
      <c r="AP219" s="38">
        <f>IF(OR(P219="Yes",Summary!$G$77="EP"),$AI219*R219,AG219)</f>
        <v>14880.876136800312</v>
      </c>
      <c r="AQ219" s="156">
        <f>IF(OR(Q219="Yes",Summary!$G$77="EP"),$AI219*S219,AH219)</f>
        <v>14215.961961245463</v>
      </c>
      <c r="AR219" s="158">
        <f t="shared" si="102"/>
        <v>36721.811343206442</v>
      </c>
      <c r="AS219" s="155">
        <f t="shared" si="103"/>
        <v>0</v>
      </c>
      <c r="AT219" s="155">
        <f t="shared" si="104"/>
        <v>0</v>
      </c>
      <c r="AU219" s="155">
        <f t="shared" si="105"/>
        <v>2266.0937981544935</v>
      </c>
      <c r="AV219" s="155">
        <f t="shared" si="106"/>
        <v>4330.8041437134052</v>
      </c>
      <c r="AW219" s="155">
        <f t="shared" si="107"/>
        <v>16011.271935442557</v>
      </c>
      <c r="AX219" s="159">
        <f t="shared" si="108"/>
        <v>6390.9197811749063</v>
      </c>
      <c r="AZ219" s="40">
        <f t="shared" si="109"/>
        <v>101190.10914472467</v>
      </c>
      <c r="BA219" s="173">
        <f t="shared" si="110"/>
        <v>107952.7157051408</v>
      </c>
      <c r="BB219" s="41">
        <f t="shared" si="111"/>
        <v>108684.09967272608</v>
      </c>
      <c r="BC219" s="173">
        <f t="shared" si="112"/>
        <v>126228.67605735939</v>
      </c>
      <c r="BD219" s="41">
        <f t="shared" si="113"/>
        <v>127557.77292727715</v>
      </c>
      <c r="BE219" s="173">
        <f t="shared" si="114"/>
        <v>119047.00909440246</v>
      </c>
      <c r="BF219" s="42">
        <f t="shared" si="115"/>
        <v>113727.6956899637</v>
      </c>
    </row>
    <row r="220" spans="2:58" x14ac:dyDescent="0.25">
      <c r="B220" s="24">
        <v>212</v>
      </c>
      <c r="C220" s="10">
        <f>Cash!B226</f>
        <v>20190809</v>
      </c>
      <c r="D220" s="24">
        <f>Cash!F226</f>
        <v>1.6409</v>
      </c>
      <c r="E220" s="27">
        <f>Balanced!F226</f>
        <v>2.7519999999999998</v>
      </c>
      <c r="F220" s="27">
        <f>Growth!F226</f>
        <v>3.3488000000000002</v>
      </c>
      <c r="G220" s="27">
        <f>'High Growth 1'!F226</f>
        <v>6.9024000000000001</v>
      </c>
      <c r="H220" s="27">
        <f>'High Growth 2'!F226</f>
        <v>3.6764999999999999</v>
      </c>
      <c r="I220" s="27">
        <f>'High Growth 3'!F226</f>
        <v>0.93579999999999997</v>
      </c>
      <c r="J220" s="43">
        <f>'High Growth 4'!F226</f>
        <v>2.2322000000000002</v>
      </c>
      <c r="K220" s="10" t="str">
        <f>Growth!P226</f>
        <v>No</v>
      </c>
      <c r="L220" s="152"/>
      <c r="M220" s="147">
        <f>Summary!$G$56</f>
        <v>0.5</v>
      </c>
      <c r="N220" s="146">
        <f>Summary!$G$57</f>
        <v>0</v>
      </c>
      <c r="O220" s="146">
        <f>Summary!$G$58</f>
        <v>0</v>
      </c>
      <c r="P220" s="146">
        <f>Summary!$G$59</f>
        <v>0.125</v>
      </c>
      <c r="Q220" s="146">
        <f>Summary!$G$60</f>
        <v>0.125</v>
      </c>
      <c r="R220" s="146">
        <f>Summary!$G$61</f>
        <v>0.125</v>
      </c>
      <c r="S220" s="146">
        <f>Summary!$G$62</f>
        <v>0.125</v>
      </c>
      <c r="T220" s="150">
        <f t="shared" si="116"/>
        <v>1</v>
      </c>
      <c r="U220" s="158">
        <f t="shared" si="94"/>
        <v>36721.811343206442</v>
      </c>
      <c r="V220" s="155">
        <f t="shared" si="95"/>
        <v>0</v>
      </c>
      <c r="W220" s="155">
        <f t="shared" si="96"/>
        <v>0</v>
      </c>
      <c r="X220" s="155">
        <f t="shared" si="97"/>
        <v>2266.0937981544935</v>
      </c>
      <c r="Y220" s="155">
        <f t="shared" si="98"/>
        <v>4330.8041437134052</v>
      </c>
      <c r="Z220" s="155">
        <f t="shared" si="99"/>
        <v>16011.271935442557</v>
      </c>
      <c r="AA220" s="159">
        <f t="shared" si="100"/>
        <v>6390.9197811749063</v>
      </c>
      <c r="AB220" s="38">
        <f t="shared" si="117"/>
        <v>60256.820233067454</v>
      </c>
      <c r="AC220" s="35">
        <f t="shared" si="118"/>
        <v>0</v>
      </c>
      <c r="AD220" s="35">
        <f t="shared" si="119"/>
        <v>0</v>
      </c>
      <c r="AE220" s="35">
        <f t="shared" si="120"/>
        <v>15641.485832381575</v>
      </c>
      <c r="AF220" s="35">
        <f t="shared" si="121"/>
        <v>15922.201434362334</v>
      </c>
      <c r="AG220" s="35">
        <f t="shared" si="122"/>
        <v>14983.348277187144</v>
      </c>
      <c r="AH220" s="163">
        <f t="shared" si="123"/>
        <v>14265.811135538626</v>
      </c>
      <c r="AI220" s="144">
        <f t="shared" si="101"/>
        <v>121069.66691253713</v>
      </c>
      <c r="AJ220" s="144" t="e">
        <f t="shared" si="124"/>
        <v>#N/A</v>
      </c>
      <c r="AK220" s="35">
        <f>IF(OR(K220="Yes",Summary!$G$77="EP"),$AI220*M220,AB220)</f>
        <v>60256.820233067454</v>
      </c>
      <c r="AL220" s="38">
        <f>IF(OR(L220="Yes",Summary!$G$77="EP"),$AI220*N220,AC220)</f>
        <v>0</v>
      </c>
      <c r="AM220" s="38">
        <f>IF(OR(M220="Yes",Summary!$G$77="EP"),$AI220*O220,AD220)</f>
        <v>0</v>
      </c>
      <c r="AN220" s="38">
        <f>IF(OR(N220="Yes",Summary!$G$77="EP"),$AI220*P220,AE220)</f>
        <v>15641.485832381575</v>
      </c>
      <c r="AO220" s="38">
        <f>IF(OR(O220="Yes",Summary!$G$77="EP"),$AI220*Q220,AF220)</f>
        <v>15922.201434362334</v>
      </c>
      <c r="AP220" s="38">
        <f>IF(OR(P220="Yes",Summary!$G$77="EP"),$AI220*R220,AG220)</f>
        <v>14983.348277187144</v>
      </c>
      <c r="AQ220" s="156">
        <f>IF(OR(Q220="Yes",Summary!$G$77="EP"),$AI220*S220,AH220)</f>
        <v>14265.811135538626</v>
      </c>
      <c r="AR220" s="158">
        <f t="shared" si="102"/>
        <v>36721.811343206442</v>
      </c>
      <c r="AS220" s="155">
        <f t="shared" si="103"/>
        <v>0</v>
      </c>
      <c r="AT220" s="155">
        <f t="shared" si="104"/>
        <v>0</v>
      </c>
      <c r="AU220" s="155">
        <f t="shared" si="105"/>
        <v>2266.0937981544935</v>
      </c>
      <c r="AV220" s="155">
        <f t="shared" si="106"/>
        <v>4330.8041437134052</v>
      </c>
      <c r="AW220" s="155">
        <f t="shared" si="107"/>
        <v>16011.271935442557</v>
      </c>
      <c r="AX220" s="159">
        <f t="shared" si="108"/>
        <v>6390.9197811749063</v>
      </c>
      <c r="AZ220" s="40">
        <f t="shared" si="109"/>
        <v>101183.94277609915</v>
      </c>
      <c r="BA220" s="173">
        <f t="shared" si="110"/>
        <v>108078.38824961708</v>
      </c>
      <c r="BB220" s="41">
        <f t="shared" si="111"/>
        <v>108512.36188069083</v>
      </c>
      <c r="BC220" s="173">
        <f t="shared" si="112"/>
        <v>125131.8866590526</v>
      </c>
      <c r="BD220" s="41">
        <f t="shared" si="113"/>
        <v>127377.61147489867</v>
      </c>
      <c r="BE220" s="173">
        <f t="shared" si="114"/>
        <v>119866.78621749711</v>
      </c>
      <c r="BF220" s="42">
        <f t="shared" si="115"/>
        <v>114126.48908430901</v>
      </c>
    </row>
    <row r="221" spans="2:58" x14ac:dyDescent="0.25">
      <c r="B221" s="24">
        <v>213</v>
      </c>
      <c r="C221" s="10">
        <f>Cash!B227</f>
        <v>20190808</v>
      </c>
      <c r="D221" s="24">
        <f>Cash!F227</f>
        <v>1.6408</v>
      </c>
      <c r="E221" s="27">
        <f>Balanced!F227</f>
        <v>2.7553000000000001</v>
      </c>
      <c r="F221" s="27">
        <f>Growth!F227</f>
        <v>3.3336000000000001</v>
      </c>
      <c r="G221" s="27">
        <f>'High Growth 1'!F227</f>
        <v>6.8071999999999999</v>
      </c>
      <c r="H221" s="27">
        <f>'High Growth 2'!F227</f>
        <v>3.6553</v>
      </c>
      <c r="I221" s="27">
        <f>'High Growth 3'!F227</f>
        <v>0.93579999999999997</v>
      </c>
      <c r="J221" s="43">
        <f>'High Growth 4'!F227</f>
        <v>2.2521</v>
      </c>
      <c r="K221" s="10" t="str">
        <f>Growth!P227</f>
        <v>No</v>
      </c>
      <c r="L221" s="152"/>
      <c r="M221" s="147">
        <f>Summary!$G$56</f>
        <v>0.5</v>
      </c>
      <c r="N221" s="146">
        <f>Summary!$G$57</f>
        <v>0</v>
      </c>
      <c r="O221" s="146">
        <f>Summary!$G$58</f>
        <v>0</v>
      </c>
      <c r="P221" s="146">
        <f>Summary!$G$59</f>
        <v>0.125</v>
      </c>
      <c r="Q221" s="146">
        <f>Summary!$G$60</f>
        <v>0.125</v>
      </c>
      <c r="R221" s="146">
        <f>Summary!$G$61</f>
        <v>0.125</v>
      </c>
      <c r="S221" s="146">
        <f>Summary!$G$62</f>
        <v>0.125</v>
      </c>
      <c r="T221" s="150">
        <f t="shared" si="116"/>
        <v>1</v>
      </c>
      <c r="U221" s="158">
        <f t="shared" si="94"/>
        <v>36721.811343206442</v>
      </c>
      <c r="V221" s="155">
        <f t="shared" si="95"/>
        <v>0</v>
      </c>
      <c r="W221" s="155">
        <f t="shared" si="96"/>
        <v>0</v>
      </c>
      <c r="X221" s="155">
        <f t="shared" si="97"/>
        <v>2266.0937981544935</v>
      </c>
      <c r="Y221" s="155">
        <f t="shared" si="98"/>
        <v>4330.8041437134052</v>
      </c>
      <c r="Z221" s="155">
        <f t="shared" si="99"/>
        <v>16011.271935442557</v>
      </c>
      <c r="AA221" s="159">
        <f t="shared" si="100"/>
        <v>6390.9197811749063</v>
      </c>
      <c r="AB221" s="38">
        <f t="shared" si="117"/>
        <v>60253.148051933131</v>
      </c>
      <c r="AC221" s="35">
        <f t="shared" si="118"/>
        <v>0</v>
      </c>
      <c r="AD221" s="35">
        <f t="shared" si="119"/>
        <v>0</v>
      </c>
      <c r="AE221" s="35">
        <f t="shared" si="120"/>
        <v>15425.753702797268</v>
      </c>
      <c r="AF221" s="35">
        <f t="shared" si="121"/>
        <v>15830.388386515609</v>
      </c>
      <c r="AG221" s="35">
        <f t="shared" si="122"/>
        <v>14983.348277187144</v>
      </c>
      <c r="AH221" s="163">
        <f t="shared" si="123"/>
        <v>14392.990439184006</v>
      </c>
      <c r="AI221" s="144">
        <f t="shared" si="101"/>
        <v>120885.62885761716</v>
      </c>
      <c r="AJ221" s="144" t="e">
        <f t="shared" si="124"/>
        <v>#N/A</v>
      </c>
      <c r="AK221" s="35">
        <f>IF(OR(K221="Yes",Summary!$G$77="EP"),$AI221*M221,AB221)</f>
        <v>60253.148051933131</v>
      </c>
      <c r="AL221" s="38">
        <f>IF(OR(L221="Yes",Summary!$G$77="EP"),$AI221*N221,AC221)</f>
        <v>0</v>
      </c>
      <c r="AM221" s="38">
        <f>IF(OR(M221="Yes",Summary!$G$77="EP"),$AI221*O221,AD221)</f>
        <v>0</v>
      </c>
      <c r="AN221" s="38">
        <f>IF(OR(N221="Yes",Summary!$G$77="EP"),$AI221*P221,AE221)</f>
        <v>15425.753702797268</v>
      </c>
      <c r="AO221" s="38">
        <f>IF(OR(O221="Yes",Summary!$G$77="EP"),$AI221*Q221,AF221)</f>
        <v>15830.388386515609</v>
      </c>
      <c r="AP221" s="38">
        <f>IF(OR(P221="Yes",Summary!$G$77="EP"),$AI221*R221,AG221)</f>
        <v>14983.348277187144</v>
      </c>
      <c r="AQ221" s="156">
        <f>IF(OR(Q221="Yes",Summary!$G$77="EP"),$AI221*S221,AH221)</f>
        <v>14392.990439184006</v>
      </c>
      <c r="AR221" s="158">
        <f t="shared" si="102"/>
        <v>36721.811343206442</v>
      </c>
      <c r="AS221" s="155">
        <f t="shared" si="103"/>
        <v>0</v>
      </c>
      <c r="AT221" s="155">
        <f t="shared" si="104"/>
        <v>0</v>
      </c>
      <c r="AU221" s="155">
        <f t="shared" si="105"/>
        <v>2266.0937981544935</v>
      </c>
      <c r="AV221" s="155">
        <f t="shared" si="106"/>
        <v>4330.8041437134052</v>
      </c>
      <c r="AW221" s="155">
        <f t="shared" si="107"/>
        <v>16011.271935442557</v>
      </c>
      <c r="AX221" s="159">
        <f t="shared" si="108"/>
        <v>6390.9197811749063</v>
      </c>
      <c r="AZ221" s="40">
        <f t="shared" si="109"/>
        <v>101177.77640747365</v>
      </c>
      <c r="BA221" s="173">
        <f t="shared" si="110"/>
        <v>108207.98806110828</v>
      </c>
      <c r="BB221" s="41">
        <f t="shared" si="111"/>
        <v>108019.83085447652</v>
      </c>
      <c r="BC221" s="173">
        <f t="shared" si="112"/>
        <v>123406.02962237815</v>
      </c>
      <c r="BD221" s="41">
        <f t="shared" si="113"/>
        <v>126643.10709212488</v>
      </c>
      <c r="BE221" s="173">
        <f t="shared" si="114"/>
        <v>119866.78621749711</v>
      </c>
      <c r="BF221" s="42">
        <f t="shared" si="115"/>
        <v>115143.92351347205</v>
      </c>
    </row>
    <row r="222" spans="2:58" x14ac:dyDescent="0.25">
      <c r="B222" s="24">
        <v>214</v>
      </c>
      <c r="C222" s="10">
        <f>Cash!B228</f>
        <v>20190807</v>
      </c>
      <c r="D222" s="24">
        <f>Cash!F228</f>
        <v>1.6407</v>
      </c>
      <c r="E222" s="27">
        <f>Balanced!F228</f>
        <v>2.7408000000000001</v>
      </c>
      <c r="F222" s="27">
        <f>Growth!F228</f>
        <v>3.3148</v>
      </c>
      <c r="G222" s="27">
        <f>'High Growth 1'!F228</f>
        <v>6.7241999999999997</v>
      </c>
      <c r="H222" s="27">
        <f>'High Growth 2'!F228</f>
        <v>3.6027</v>
      </c>
      <c r="I222" s="27">
        <f>'High Growth 3'!F228</f>
        <v>0.91320000000000001</v>
      </c>
      <c r="J222" s="43">
        <f>'High Growth 4'!F228</f>
        <v>2.2185000000000001</v>
      </c>
      <c r="K222" s="10" t="str">
        <f>Growth!P228</f>
        <v>No</v>
      </c>
      <c r="L222" s="152"/>
      <c r="M222" s="147">
        <f>Summary!$G$56</f>
        <v>0.5</v>
      </c>
      <c r="N222" s="146">
        <f>Summary!$G$57</f>
        <v>0</v>
      </c>
      <c r="O222" s="146">
        <f>Summary!$G$58</f>
        <v>0</v>
      </c>
      <c r="P222" s="146">
        <f>Summary!$G$59</f>
        <v>0.125</v>
      </c>
      <c r="Q222" s="146">
        <f>Summary!$G$60</f>
        <v>0.125</v>
      </c>
      <c r="R222" s="146">
        <f>Summary!$G$61</f>
        <v>0.125</v>
      </c>
      <c r="S222" s="146">
        <f>Summary!$G$62</f>
        <v>0.125</v>
      </c>
      <c r="T222" s="150">
        <f t="shared" si="116"/>
        <v>1</v>
      </c>
      <c r="U222" s="158">
        <f t="shared" si="94"/>
        <v>36721.811343206442</v>
      </c>
      <c r="V222" s="155">
        <f t="shared" si="95"/>
        <v>0</v>
      </c>
      <c r="W222" s="155">
        <f t="shared" si="96"/>
        <v>0</v>
      </c>
      <c r="X222" s="155">
        <f t="shared" si="97"/>
        <v>2266.0937981544935</v>
      </c>
      <c r="Y222" s="155">
        <f t="shared" si="98"/>
        <v>4330.8041437134052</v>
      </c>
      <c r="Z222" s="155">
        <f t="shared" si="99"/>
        <v>16011.271935442557</v>
      </c>
      <c r="AA222" s="159">
        <f t="shared" si="100"/>
        <v>6390.9197811749063</v>
      </c>
      <c r="AB222" s="38">
        <f t="shared" si="117"/>
        <v>60249.475870798808</v>
      </c>
      <c r="AC222" s="35">
        <f t="shared" si="118"/>
        <v>0</v>
      </c>
      <c r="AD222" s="35">
        <f t="shared" si="119"/>
        <v>0</v>
      </c>
      <c r="AE222" s="35">
        <f t="shared" si="120"/>
        <v>15237.667917550445</v>
      </c>
      <c r="AF222" s="35">
        <f t="shared" si="121"/>
        <v>15602.588088556286</v>
      </c>
      <c r="AG222" s="35">
        <f t="shared" si="122"/>
        <v>14621.493531446144</v>
      </c>
      <c r="AH222" s="163">
        <f t="shared" si="123"/>
        <v>14178.255534536531</v>
      </c>
      <c r="AI222" s="144">
        <f t="shared" si="101"/>
        <v>119889.4809428882</v>
      </c>
      <c r="AJ222" s="144" t="e">
        <f t="shared" si="124"/>
        <v>#N/A</v>
      </c>
      <c r="AK222" s="35">
        <f>IF(OR(K222="Yes",Summary!$G$77="EP"),$AI222*M222,AB222)</f>
        <v>60249.475870798808</v>
      </c>
      <c r="AL222" s="38">
        <f>IF(OR(L222="Yes",Summary!$G$77="EP"),$AI222*N222,AC222)</f>
        <v>0</v>
      </c>
      <c r="AM222" s="38">
        <f>IF(OR(M222="Yes",Summary!$G$77="EP"),$AI222*O222,AD222)</f>
        <v>0</v>
      </c>
      <c r="AN222" s="38">
        <f>IF(OR(N222="Yes",Summary!$G$77="EP"),$AI222*P222,AE222)</f>
        <v>15237.667917550445</v>
      </c>
      <c r="AO222" s="38">
        <f>IF(OR(O222="Yes",Summary!$G$77="EP"),$AI222*Q222,AF222)</f>
        <v>15602.588088556286</v>
      </c>
      <c r="AP222" s="38">
        <f>IF(OR(P222="Yes",Summary!$G$77="EP"),$AI222*R222,AG222)</f>
        <v>14621.493531446144</v>
      </c>
      <c r="AQ222" s="156">
        <f>IF(OR(Q222="Yes",Summary!$G$77="EP"),$AI222*S222,AH222)</f>
        <v>14178.255534536531</v>
      </c>
      <c r="AR222" s="158">
        <f t="shared" si="102"/>
        <v>36721.811343206442</v>
      </c>
      <c r="AS222" s="155">
        <f t="shared" si="103"/>
        <v>0</v>
      </c>
      <c r="AT222" s="155">
        <f t="shared" si="104"/>
        <v>0</v>
      </c>
      <c r="AU222" s="155">
        <f t="shared" si="105"/>
        <v>2266.0937981544935</v>
      </c>
      <c r="AV222" s="155">
        <f t="shared" si="106"/>
        <v>4330.8041437134052</v>
      </c>
      <c r="AW222" s="155">
        <f t="shared" si="107"/>
        <v>16011.271935442557</v>
      </c>
      <c r="AX222" s="159">
        <f t="shared" si="108"/>
        <v>6390.9197811749063</v>
      </c>
      <c r="AZ222" s="40">
        <f t="shared" si="109"/>
        <v>101171.61003884813</v>
      </c>
      <c r="BA222" s="173">
        <f t="shared" si="110"/>
        <v>107638.53434395004</v>
      </c>
      <c r="BB222" s="41">
        <f t="shared" si="111"/>
        <v>107410.64774310618</v>
      </c>
      <c r="BC222" s="173">
        <f t="shared" si="112"/>
        <v>121901.34334040356</v>
      </c>
      <c r="BD222" s="41">
        <f t="shared" si="113"/>
        <v>124820.70470845028</v>
      </c>
      <c r="BE222" s="173">
        <f t="shared" si="114"/>
        <v>116971.94825156911</v>
      </c>
      <c r="BF222" s="42">
        <f t="shared" si="115"/>
        <v>113426.04427629225</v>
      </c>
    </row>
    <row r="223" spans="2:58" x14ac:dyDescent="0.25">
      <c r="B223" s="24">
        <v>215</v>
      </c>
      <c r="C223" s="10">
        <f>Cash!B229</f>
        <v>20190806</v>
      </c>
      <c r="D223" s="24">
        <f>Cash!F229</f>
        <v>1.6407</v>
      </c>
      <c r="E223" s="27">
        <f>Balanced!F229</f>
        <v>2.7309999999999999</v>
      </c>
      <c r="F223" s="27">
        <f>Growth!F229</f>
        <v>3.3005</v>
      </c>
      <c r="G223" s="27">
        <f>'High Growth 1'!F229</f>
        <v>6.6566000000000001</v>
      </c>
      <c r="H223" s="27">
        <f>'High Growth 2'!F229</f>
        <v>3.5331999999999999</v>
      </c>
      <c r="I223" s="27">
        <f>'High Growth 3'!F229</f>
        <v>0.90190000000000003</v>
      </c>
      <c r="J223" s="43">
        <f>'High Growth 4'!F229</f>
        <v>2.2000000000000002</v>
      </c>
      <c r="K223" s="10" t="str">
        <f>Growth!P229</f>
        <v>Yes</v>
      </c>
      <c r="L223" s="152"/>
      <c r="M223" s="147">
        <f>Summary!$G$56</f>
        <v>0.5</v>
      </c>
      <c r="N223" s="146">
        <f>Summary!$G$57</f>
        <v>0</v>
      </c>
      <c r="O223" s="146">
        <f>Summary!$G$58</f>
        <v>0</v>
      </c>
      <c r="P223" s="146">
        <f>Summary!$G$59</f>
        <v>0.125</v>
      </c>
      <c r="Q223" s="146">
        <f>Summary!$G$60</f>
        <v>0.125</v>
      </c>
      <c r="R223" s="146">
        <f>Summary!$G$61</f>
        <v>0.125</v>
      </c>
      <c r="S223" s="146">
        <f>Summary!$G$62</f>
        <v>0.125</v>
      </c>
      <c r="T223" s="150">
        <f t="shared" si="116"/>
        <v>1</v>
      </c>
      <c r="U223" s="158">
        <f t="shared" si="94"/>
        <v>37552.437914959337</v>
      </c>
      <c r="V223" s="155">
        <f t="shared" si="95"/>
        <v>0</v>
      </c>
      <c r="W223" s="155">
        <f t="shared" si="96"/>
        <v>0</v>
      </c>
      <c r="X223" s="155">
        <f t="shared" si="97"/>
        <v>2266.0937981544935</v>
      </c>
      <c r="Y223" s="155">
        <f t="shared" si="98"/>
        <v>4330.8041437134052</v>
      </c>
      <c r="Z223" s="155">
        <f t="shared" si="99"/>
        <v>16011.271935442557</v>
      </c>
      <c r="AA223" s="159">
        <f t="shared" si="100"/>
        <v>6390.9197811749063</v>
      </c>
      <c r="AB223" s="38">
        <f t="shared" si="117"/>
        <v>61612.284887073787</v>
      </c>
      <c r="AC223" s="35">
        <f t="shared" si="118"/>
        <v>0</v>
      </c>
      <c r="AD223" s="35">
        <f t="shared" si="119"/>
        <v>0</v>
      </c>
      <c r="AE223" s="35">
        <f t="shared" si="120"/>
        <v>15084.479976795201</v>
      </c>
      <c r="AF223" s="35">
        <f t="shared" si="121"/>
        <v>15301.597200568203</v>
      </c>
      <c r="AG223" s="35">
        <f t="shared" si="122"/>
        <v>14440.566158575642</v>
      </c>
      <c r="AH223" s="163">
        <f t="shared" si="123"/>
        <v>14060.023518584796</v>
      </c>
      <c r="AI223" s="144">
        <f t="shared" si="101"/>
        <v>120498.95174159763</v>
      </c>
      <c r="AJ223" s="144">
        <f t="shared" si="124"/>
        <v>120498.95174159763</v>
      </c>
      <c r="AK223" s="35">
        <f>IF(OR(K223="Yes",Summary!$G$77="EP"),$AI223*M223,AB223)</f>
        <v>60249.475870798815</v>
      </c>
      <c r="AL223" s="38">
        <f>IF(OR(L223="Yes",Summary!$G$77="EP"),$AI223*N223,AC223)</f>
        <v>0</v>
      </c>
      <c r="AM223" s="38">
        <f>IF(OR(M223="Yes",Summary!$G$77="EP"),$AI223*O223,AD223)</f>
        <v>0</v>
      </c>
      <c r="AN223" s="38">
        <f>IF(OR(N223="Yes",Summary!$G$77="EP"),$AI223*P223,AE223)</f>
        <v>15084.479976795201</v>
      </c>
      <c r="AO223" s="38">
        <f>IF(OR(O223="Yes",Summary!$G$77="EP"),$AI223*Q223,AF223)</f>
        <v>15301.597200568203</v>
      </c>
      <c r="AP223" s="38">
        <f>IF(OR(P223="Yes",Summary!$G$77="EP"),$AI223*R223,AG223)</f>
        <v>14440.566158575642</v>
      </c>
      <c r="AQ223" s="156">
        <f>IF(OR(Q223="Yes",Summary!$G$77="EP"),$AI223*S223,AH223)</f>
        <v>14060.023518584796</v>
      </c>
      <c r="AR223" s="158">
        <f t="shared" si="102"/>
        <v>36721.811343206442</v>
      </c>
      <c r="AS223" s="155">
        <f t="shared" si="103"/>
        <v>0</v>
      </c>
      <c r="AT223" s="155">
        <f t="shared" si="104"/>
        <v>0</v>
      </c>
      <c r="AU223" s="155">
        <f t="shared" si="105"/>
        <v>2266.0937981544935</v>
      </c>
      <c r="AV223" s="155">
        <f t="shared" si="106"/>
        <v>4330.8041437134052</v>
      </c>
      <c r="AW223" s="155">
        <f t="shared" si="107"/>
        <v>16011.271935442557</v>
      </c>
      <c r="AX223" s="159">
        <f t="shared" si="108"/>
        <v>6390.9197811749063</v>
      </c>
      <c r="AZ223" s="40">
        <f t="shared" si="109"/>
        <v>101171.61003884813</v>
      </c>
      <c r="BA223" s="173">
        <f t="shared" si="110"/>
        <v>107253.66217649137</v>
      </c>
      <c r="BB223" s="41">
        <f t="shared" si="111"/>
        <v>106947.27973818086</v>
      </c>
      <c r="BC223" s="173">
        <f t="shared" si="112"/>
        <v>120675.83981436161</v>
      </c>
      <c r="BD223" s="41">
        <f t="shared" si="113"/>
        <v>122412.77760454563</v>
      </c>
      <c r="BE223" s="173">
        <f t="shared" si="114"/>
        <v>115524.52926860511</v>
      </c>
      <c r="BF223" s="42">
        <f t="shared" si="115"/>
        <v>112480.18814867837</v>
      </c>
    </row>
    <row r="224" spans="2:58" x14ac:dyDescent="0.25">
      <c r="B224" s="24">
        <v>216</v>
      </c>
      <c r="C224" s="10">
        <f>Cash!B230</f>
        <v>20190805</v>
      </c>
      <c r="D224" s="24">
        <f>Cash!F230</f>
        <v>1.6406000000000001</v>
      </c>
      <c r="E224" s="27">
        <f>Balanced!F230</f>
        <v>2.7435999999999998</v>
      </c>
      <c r="F224" s="27">
        <f>Growth!F230</f>
        <v>3.3708999999999998</v>
      </c>
      <c r="G224" s="27">
        <f>'High Growth 1'!F230</f>
        <v>6.9869000000000003</v>
      </c>
      <c r="H224" s="27">
        <f>'High Growth 2'!F230</f>
        <v>3.7054999999999998</v>
      </c>
      <c r="I224" s="27">
        <f>'High Growth 3'!F230</f>
        <v>0.89629999999999999</v>
      </c>
      <c r="J224" s="43">
        <f>'High Growth 4'!F230</f>
        <v>2.1806999999999999</v>
      </c>
      <c r="K224" s="10" t="str">
        <f>Growth!P230</f>
        <v>Yes</v>
      </c>
      <c r="L224" s="152"/>
      <c r="M224" s="147">
        <f>Summary!$G$56</f>
        <v>0.5</v>
      </c>
      <c r="N224" s="146">
        <f>Summary!$G$57</f>
        <v>0</v>
      </c>
      <c r="O224" s="146">
        <f>Summary!$G$58</f>
        <v>0</v>
      </c>
      <c r="P224" s="146">
        <f>Summary!$G$59</f>
        <v>0.125</v>
      </c>
      <c r="Q224" s="146">
        <f>Summary!$G$60</f>
        <v>0.125</v>
      </c>
      <c r="R224" s="146">
        <f>Summary!$G$61</f>
        <v>0.125</v>
      </c>
      <c r="S224" s="146">
        <f>Summary!$G$62</f>
        <v>0.125</v>
      </c>
      <c r="T224" s="150">
        <f t="shared" si="116"/>
        <v>1</v>
      </c>
      <c r="U224" s="158">
        <f t="shared" si="94"/>
        <v>38430.276710449616</v>
      </c>
      <c r="V224" s="155">
        <f t="shared" si="95"/>
        <v>0</v>
      </c>
      <c r="W224" s="155">
        <f t="shared" si="96"/>
        <v>0</v>
      </c>
      <c r="X224" s="155">
        <f t="shared" si="97"/>
        <v>2266.0937981544935</v>
      </c>
      <c r="Y224" s="155">
        <f t="shared" si="98"/>
        <v>4330.8041437134052</v>
      </c>
      <c r="Z224" s="155">
        <f t="shared" si="99"/>
        <v>16011.271935442555</v>
      </c>
      <c r="AA224" s="159">
        <f t="shared" si="100"/>
        <v>6390.9197811749063</v>
      </c>
      <c r="AB224" s="38">
        <f t="shared" si="117"/>
        <v>63048.711971163641</v>
      </c>
      <c r="AC224" s="35">
        <f t="shared" si="118"/>
        <v>0</v>
      </c>
      <c r="AD224" s="35">
        <f t="shared" si="119"/>
        <v>0</v>
      </c>
      <c r="AE224" s="35">
        <f t="shared" si="120"/>
        <v>15832.970758325631</v>
      </c>
      <c r="AF224" s="35">
        <f t="shared" si="121"/>
        <v>16047.794754530021</v>
      </c>
      <c r="AG224" s="35">
        <f t="shared" si="122"/>
        <v>14350.903035737163</v>
      </c>
      <c r="AH224" s="163">
        <f t="shared" si="123"/>
        <v>13936.678766808118</v>
      </c>
      <c r="AI224" s="144">
        <f t="shared" si="101"/>
        <v>123217.05928656459</v>
      </c>
      <c r="AJ224" s="144">
        <f t="shared" si="124"/>
        <v>123217.05928656459</v>
      </c>
      <c r="AK224" s="35">
        <f>IF(OR(K224="Yes",Summary!$G$77="EP"),$AI224*M224,AB224)</f>
        <v>61608.529643282294</v>
      </c>
      <c r="AL224" s="38">
        <f>IF(OR(L224="Yes",Summary!$G$77="EP"),$AI224*N224,AC224)</f>
        <v>0</v>
      </c>
      <c r="AM224" s="38">
        <f>IF(OR(M224="Yes",Summary!$G$77="EP"),$AI224*O224,AD224)</f>
        <v>0</v>
      </c>
      <c r="AN224" s="38">
        <f>IF(OR(N224="Yes",Summary!$G$77="EP"),$AI224*P224,AE224)</f>
        <v>15832.970758325631</v>
      </c>
      <c r="AO224" s="38">
        <f>IF(OR(O224="Yes",Summary!$G$77="EP"),$AI224*Q224,AF224)</f>
        <v>16047.794754530021</v>
      </c>
      <c r="AP224" s="38">
        <f>IF(OR(P224="Yes",Summary!$G$77="EP"),$AI224*R224,AG224)</f>
        <v>14350.903035737163</v>
      </c>
      <c r="AQ224" s="156">
        <f>IF(OR(Q224="Yes",Summary!$G$77="EP"),$AI224*S224,AH224)</f>
        <v>13936.678766808118</v>
      </c>
      <c r="AR224" s="158">
        <f t="shared" si="102"/>
        <v>37552.437914959337</v>
      </c>
      <c r="AS224" s="155">
        <f t="shared" si="103"/>
        <v>0</v>
      </c>
      <c r="AT224" s="155">
        <f t="shared" si="104"/>
        <v>0</v>
      </c>
      <c r="AU224" s="155">
        <f t="shared" si="105"/>
        <v>2266.0937981544935</v>
      </c>
      <c r="AV224" s="155">
        <f t="shared" si="106"/>
        <v>4330.8041437134052</v>
      </c>
      <c r="AW224" s="155">
        <f t="shared" si="107"/>
        <v>16011.271935442557</v>
      </c>
      <c r="AX224" s="159">
        <f t="shared" si="108"/>
        <v>6390.9197811749063</v>
      </c>
      <c r="AZ224" s="40">
        <f t="shared" si="109"/>
        <v>101165.44367022261</v>
      </c>
      <c r="BA224" s="173">
        <f t="shared" si="110"/>
        <v>107748.4978203668</v>
      </c>
      <c r="BB224" s="41">
        <f t="shared" si="111"/>
        <v>109228.47607012086</v>
      </c>
      <c r="BC224" s="173">
        <f t="shared" si="112"/>
        <v>126663.76606660505</v>
      </c>
      <c r="BD224" s="41">
        <f t="shared" si="113"/>
        <v>128382.35803624017</v>
      </c>
      <c r="BE224" s="173">
        <f t="shared" si="114"/>
        <v>114807.22428589727</v>
      </c>
      <c r="BF224" s="42">
        <f t="shared" si="115"/>
        <v>111493.43013446494</v>
      </c>
    </row>
    <row r="225" spans="2:58" x14ac:dyDescent="0.25">
      <c r="B225" s="24">
        <v>217</v>
      </c>
      <c r="C225" s="10">
        <f>Cash!B231</f>
        <v>20190802</v>
      </c>
      <c r="D225" s="24">
        <f>Cash!F231</f>
        <v>1.6405000000000001</v>
      </c>
      <c r="E225" s="27">
        <f>Balanced!F231</f>
        <v>2.7738</v>
      </c>
      <c r="F225" s="27">
        <f>Growth!F231</f>
        <v>3.4317000000000002</v>
      </c>
      <c r="G225" s="27">
        <f>'High Growth 1'!F231</f>
        <v>7.2598000000000003</v>
      </c>
      <c r="H225" s="27">
        <f>'High Growth 2'!F231</f>
        <v>3.8401999999999998</v>
      </c>
      <c r="I225" s="27">
        <f>'High Growth 3'!F231</f>
        <v>0.92559999999999998</v>
      </c>
      <c r="J225" s="43">
        <f>'High Growth 4'!F231</f>
        <v>2.2448999999999999</v>
      </c>
      <c r="K225" s="10" t="str">
        <f>Growth!P231</f>
        <v>No</v>
      </c>
      <c r="L225" s="152"/>
      <c r="M225" s="147">
        <f>Summary!$G$56</f>
        <v>0.5</v>
      </c>
      <c r="N225" s="146">
        <f>Summary!$G$57</f>
        <v>0</v>
      </c>
      <c r="O225" s="146">
        <f>Summary!$G$58</f>
        <v>0</v>
      </c>
      <c r="P225" s="146">
        <f>Summary!$G$59</f>
        <v>0.125</v>
      </c>
      <c r="Q225" s="146">
        <f>Summary!$G$60</f>
        <v>0.125</v>
      </c>
      <c r="R225" s="146">
        <f>Summary!$G$61</f>
        <v>0.125</v>
      </c>
      <c r="S225" s="146">
        <f>Summary!$G$62</f>
        <v>0.125</v>
      </c>
      <c r="T225" s="150">
        <f t="shared" si="116"/>
        <v>1</v>
      </c>
      <c r="U225" s="158">
        <f t="shared" si="94"/>
        <v>38430.276710449616</v>
      </c>
      <c r="V225" s="155">
        <f t="shared" si="95"/>
        <v>0</v>
      </c>
      <c r="W225" s="155">
        <f t="shared" si="96"/>
        <v>0</v>
      </c>
      <c r="X225" s="155">
        <f t="shared" si="97"/>
        <v>2266.0937981544935</v>
      </c>
      <c r="Y225" s="155">
        <f t="shared" si="98"/>
        <v>4330.8041437134052</v>
      </c>
      <c r="Z225" s="155">
        <f t="shared" si="99"/>
        <v>16011.271935442555</v>
      </c>
      <c r="AA225" s="159">
        <f t="shared" si="100"/>
        <v>6390.9197811749063</v>
      </c>
      <c r="AB225" s="38">
        <f t="shared" si="117"/>
        <v>63044.868943492598</v>
      </c>
      <c r="AC225" s="35">
        <f t="shared" si="118"/>
        <v>0</v>
      </c>
      <c r="AD225" s="35">
        <f t="shared" si="119"/>
        <v>0</v>
      </c>
      <c r="AE225" s="35">
        <f t="shared" si="120"/>
        <v>16451.387755841992</v>
      </c>
      <c r="AF225" s="35">
        <f t="shared" si="121"/>
        <v>16631.154072688219</v>
      </c>
      <c r="AG225" s="35">
        <f t="shared" si="122"/>
        <v>14820.033303445629</v>
      </c>
      <c r="AH225" s="163">
        <f t="shared" si="123"/>
        <v>14346.975816759546</v>
      </c>
      <c r="AI225" s="144">
        <f t="shared" si="101"/>
        <v>125294.41989222799</v>
      </c>
      <c r="AJ225" s="144" t="e">
        <f t="shared" si="124"/>
        <v>#N/A</v>
      </c>
      <c r="AK225" s="35">
        <f>IF(OR(K225="Yes",Summary!$G$77="EP"),$AI225*M225,AB225)</f>
        <v>63044.868943492598</v>
      </c>
      <c r="AL225" s="38">
        <f>IF(OR(L225="Yes",Summary!$G$77="EP"),$AI225*N225,AC225)</f>
        <v>0</v>
      </c>
      <c r="AM225" s="38">
        <f>IF(OR(M225="Yes",Summary!$G$77="EP"),$AI225*O225,AD225)</f>
        <v>0</v>
      </c>
      <c r="AN225" s="38">
        <f>IF(OR(N225="Yes",Summary!$G$77="EP"),$AI225*P225,AE225)</f>
        <v>16451.387755841992</v>
      </c>
      <c r="AO225" s="38">
        <f>IF(OR(O225="Yes",Summary!$G$77="EP"),$AI225*Q225,AF225)</f>
        <v>16631.154072688219</v>
      </c>
      <c r="AP225" s="38">
        <f>IF(OR(P225="Yes",Summary!$G$77="EP"),$AI225*R225,AG225)</f>
        <v>14820.033303445629</v>
      </c>
      <c r="AQ225" s="156">
        <f>IF(OR(Q225="Yes",Summary!$G$77="EP"),$AI225*S225,AH225)</f>
        <v>14346.975816759546</v>
      </c>
      <c r="AR225" s="158">
        <f t="shared" si="102"/>
        <v>38430.276710449616</v>
      </c>
      <c r="AS225" s="155">
        <f t="shared" si="103"/>
        <v>0</v>
      </c>
      <c r="AT225" s="155">
        <f t="shared" si="104"/>
        <v>0</v>
      </c>
      <c r="AU225" s="155">
        <f t="shared" si="105"/>
        <v>2266.0937981544935</v>
      </c>
      <c r="AV225" s="155">
        <f t="shared" si="106"/>
        <v>4330.8041437134052</v>
      </c>
      <c r="AW225" s="155">
        <f t="shared" si="107"/>
        <v>16011.271935442555</v>
      </c>
      <c r="AX225" s="159">
        <f t="shared" si="108"/>
        <v>6390.9197811749063</v>
      </c>
      <c r="AZ225" s="40">
        <f t="shared" si="109"/>
        <v>101159.2773015971</v>
      </c>
      <c r="BA225" s="173">
        <f t="shared" si="110"/>
        <v>108934.53245886188</v>
      </c>
      <c r="BB225" s="41">
        <f t="shared" si="111"/>
        <v>111198.60017497813</v>
      </c>
      <c r="BC225" s="173">
        <f t="shared" si="112"/>
        <v>131611.10204673593</v>
      </c>
      <c r="BD225" s="41">
        <f t="shared" si="113"/>
        <v>133049.23258150576</v>
      </c>
      <c r="BE225" s="173">
        <f t="shared" si="114"/>
        <v>118560.266427565</v>
      </c>
      <c r="BF225" s="42">
        <f t="shared" si="115"/>
        <v>114775.80653407637</v>
      </c>
    </row>
    <row r="226" spans="2:58" x14ac:dyDescent="0.25">
      <c r="B226" s="24">
        <v>218</v>
      </c>
      <c r="C226" s="10">
        <f>Cash!B232</f>
        <v>20190801</v>
      </c>
      <c r="D226" s="24">
        <f>Cash!F232</f>
        <v>1.6404000000000001</v>
      </c>
      <c r="E226" s="27">
        <f>Balanced!F232</f>
        <v>2.7820999999999998</v>
      </c>
      <c r="F226" s="27">
        <f>Growth!F232</f>
        <v>3.4516</v>
      </c>
      <c r="G226" s="27">
        <f>'High Growth 1'!F232</f>
        <v>7.3000999999999996</v>
      </c>
      <c r="H226" s="27">
        <f>'High Growth 2'!F232</f>
        <v>3.8365</v>
      </c>
      <c r="I226" s="27">
        <f>'High Growth 3'!F232</f>
        <v>0.92530000000000001</v>
      </c>
      <c r="J226" s="43">
        <f>'High Growth 4'!F232</f>
        <v>2.2738</v>
      </c>
      <c r="K226" s="10" t="str">
        <f>Growth!P232</f>
        <v>No</v>
      </c>
      <c r="L226" s="152"/>
      <c r="M226" s="147">
        <f>Summary!$G$56</f>
        <v>0.5</v>
      </c>
      <c r="N226" s="146">
        <f>Summary!$G$57</f>
        <v>0</v>
      </c>
      <c r="O226" s="146">
        <f>Summary!$G$58</f>
        <v>0</v>
      </c>
      <c r="P226" s="146">
        <f>Summary!$G$59</f>
        <v>0.125</v>
      </c>
      <c r="Q226" s="146">
        <f>Summary!$G$60</f>
        <v>0.125</v>
      </c>
      <c r="R226" s="146">
        <f>Summary!$G$61</f>
        <v>0.125</v>
      </c>
      <c r="S226" s="146">
        <f>Summary!$G$62</f>
        <v>0.125</v>
      </c>
      <c r="T226" s="150">
        <f t="shared" si="116"/>
        <v>1</v>
      </c>
      <c r="U226" s="158">
        <f t="shared" si="94"/>
        <v>38430.276710449616</v>
      </c>
      <c r="V226" s="155">
        <f t="shared" si="95"/>
        <v>0</v>
      </c>
      <c r="W226" s="155">
        <f t="shared" si="96"/>
        <v>0</v>
      </c>
      <c r="X226" s="155">
        <f t="shared" si="97"/>
        <v>2266.0937981544935</v>
      </c>
      <c r="Y226" s="155">
        <f t="shared" si="98"/>
        <v>4330.8041437134052</v>
      </c>
      <c r="Z226" s="155">
        <f t="shared" si="99"/>
        <v>16011.271935442555</v>
      </c>
      <c r="AA226" s="159">
        <f t="shared" si="100"/>
        <v>6390.9197811749063</v>
      </c>
      <c r="AB226" s="38">
        <f t="shared" si="117"/>
        <v>63041.025915821556</v>
      </c>
      <c r="AC226" s="35">
        <f t="shared" si="118"/>
        <v>0</v>
      </c>
      <c r="AD226" s="35">
        <f t="shared" si="119"/>
        <v>0</v>
      </c>
      <c r="AE226" s="35">
        <f t="shared" si="120"/>
        <v>16542.711335907617</v>
      </c>
      <c r="AF226" s="35">
        <f t="shared" si="121"/>
        <v>16615.130097356479</v>
      </c>
      <c r="AG226" s="35">
        <f t="shared" si="122"/>
        <v>14815.229921864997</v>
      </c>
      <c r="AH226" s="163">
        <f t="shared" si="123"/>
        <v>14531.673398435501</v>
      </c>
      <c r="AI226" s="144">
        <f t="shared" si="101"/>
        <v>125545.77066938617</v>
      </c>
      <c r="AJ226" s="144" t="e">
        <f t="shared" si="124"/>
        <v>#N/A</v>
      </c>
      <c r="AK226" s="35">
        <f>IF(OR(K226="Yes",Summary!$G$77="EP"),$AI226*M226,AB226)</f>
        <v>63041.025915821556</v>
      </c>
      <c r="AL226" s="38">
        <f>IF(OR(L226="Yes",Summary!$G$77="EP"),$AI226*N226,AC226)</f>
        <v>0</v>
      </c>
      <c r="AM226" s="38">
        <f>IF(OR(M226="Yes",Summary!$G$77="EP"),$AI226*O226,AD226)</f>
        <v>0</v>
      </c>
      <c r="AN226" s="38">
        <f>IF(OR(N226="Yes",Summary!$G$77="EP"),$AI226*P226,AE226)</f>
        <v>16542.711335907617</v>
      </c>
      <c r="AO226" s="38">
        <f>IF(OR(O226="Yes",Summary!$G$77="EP"),$AI226*Q226,AF226)</f>
        <v>16615.130097356479</v>
      </c>
      <c r="AP226" s="38">
        <f>IF(OR(P226="Yes",Summary!$G$77="EP"),$AI226*R226,AG226)</f>
        <v>14815.229921864997</v>
      </c>
      <c r="AQ226" s="156">
        <f>IF(OR(Q226="Yes",Summary!$G$77="EP"),$AI226*S226,AH226)</f>
        <v>14531.673398435501</v>
      </c>
      <c r="AR226" s="158">
        <f t="shared" si="102"/>
        <v>38430.276710449616</v>
      </c>
      <c r="AS226" s="155">
        <f t="shared" si="103"/>
        <v>0</v>
      </c>
      <c r="AT226" s="155">
        <f t="shared" si="104"/>
        <v>0</v>
      </c>
      <c r="AU226" s="155">
        <f t="shared" si="105"/>
        <v>2266.0937981544935</v>
      </c>
      <c r="AV226" s="155">
        <f t="shared" si="106"/>
        <v>4330.8041437134052</v>
      </c>
      <c r="AW226" s="155">
        <f t="shared" si="107"/>
        <v>16011.271935442555</v>
      </c>
      <c r="AX226" s="159">
        <f t="shared" si="108"/>
        <v>6390.9197811749063</v>
      </c>
      <c r="AZ226" s="40">
        <f t="shared" si="109"/>
        <v>101153.11093297158</v>
      </c>
      <c r="BA226" s="173">
        <f t="shared" si="110"/>
        <v>109260.49562109727</v>
      </c>
      <c r="BB226" s="41">
        <f t="shared" si="111"/>
        <v>111843.42697903502</v>
      </c>
      <c r="BC226" s="173">
        <f t="shared" si="112"/>
        <v>132341.69068726094</v>
      </c>
      <c r="BD226" s="41">
        <f t="shared" si="113"/>
        <v>132921.04077885184</v>
      </c>
      <c r="BE226" s="173">
        <f t="shared" si="114"/>
        <v>118521.83937491995</v>
      </c>
      <c r="BF226" s="42">
        <f t="shared" si="115"/>
        <v>116253.38718748401</v>
      </c>
    </row>
    <row r="227" spans="2:58" x14ac:dyDescent="0.25">
      <c r="B227" s="24">
        <v>219</v>
      </c>
      <c r="C227" s="10">
        <f>Cash!B233</f>
        <v>20190731</v>
      </c>
      <c r="D227" s="24">
        <f>Cash!F233</f>
        <v>1.6404000000000001</v>
      </c>
      <c r="E227" s="27">
        <f>Balanced!F233</f>
        <v>2.7875000000000001</v>
      </c>
      <c r="F227" s="27">
        <f>Growth!F233</f>
        <v>3.4609999999999999</v>
      </c>
      <c r="G227" s="27">
        <f>'High Growth 1'!F233</f>
        <v>7.3471000000000002</v>
      </c>
      <c r="H227" s="27">
        <f>'High Growth 2'!F233</f>
        <v>3.8451</v>
      </c>
      <c r="I227" s="27">
        <f>'High Growth 3'!F233</f>
        <v>0.92449999999999999</v>
      </c>
      <c r="J227" s="43">
        <f>'High Growth 4'!F233</f>
        <v>2.2704</v>
      </c>
      <c r="K227" s="10" t="str">
        <f>Growth!P233</f>
        <v>No</v>
      </c>
      <c r="L227" s="152"/>
      <c r="M227" s="147">
        <f>Summary!$G$56</f>
        <v>0.5</v>
      </c>
      <c r="N227" s="146">
        <f>Summary!$G$57</f>
        <v>0</v>
      </c>
      <c r="O227" s="146">
        <f>Summary!$G$58</f>
        <v>0</v>
      </c>
      <c r="P227" s="146">
        <f>Summary!$G$59</f>
        <v>0.125</v>
      </c>
      <c r="Q227" s="146">
        <f>Summary!$G$60</f>
        <v>0.125</v>
      </c>
      <c r="R227" s="146">
        <f>Summary!$G$61</f>
        <v>0.125</v>
      </c>
      <c r="S227" s="146">
        <f>Summary!$G$62</f>
        <v>0.125</v>
      </c>
      <c r="T227" s="150">
        <f t="shared" si="116"/>
        <v>1</v>
      </c>
      <c r="U227" s="158">
        <f t="shared" si="94"/>
        <v>38430.276710449616</v>
      </c>
      <c r="V227" s="155">
        <f t="shared" si="95"/>
        <v>0</v>
      </c>
      <c r="W227" s="155">
        <f t="shared" si="96"/>
        <v>0</v>
      </c>
      <c r="X227" s="155">
        <f t="shared" si="97"/>
        <v>2266.0937981544935</v>
      </c>
      <c r="Y227" s="155">
        <f t="shared" si="98"/>
        <v>4330.8041437134052</v>
      </c>
      <c r="Z227" s="155">
        <f t="shared" si="99"/>
        <v>16011.271935442555</v>
      </c>
      <c r="AA227" s="159">
        <f t="shared" si="100"/>
        <v>6390.9197811749063</v>
      </c>
      <c r="AB227" s="38">
        <f t="shared" si="117"/>
        <v>63041.025915821556</v>
      </c>
      <c r="AC227" s="35">
        <f t="shared" si="118"/>
        <v>0</v>
      </c>
      <c r="AD227" s="35">
        <f t="shared" si="119"/>
        <v>0</v>
      </c>
      <c r="AE227" s="35">
        <f t="shared" si="120"/>
        <v>16649.217744420879</v>
      </c>
      <c r="AF227" s="35">
        <f t="shared" si="121"/>
        <v>16652.375012992416</v>
      </c>
      <c r="AG227" s="35">
        <f t="shared" si="122"/>
        <v>14802.420904316643</v>
      </c>
      <c r="AH227" s="163">
        <f t="shared" si="123"/>
        <v>14509.944271179507</v>
      </c>
      <c r="AI227" s="144">
        <f t="shared" si="101"/>
        <v>125654.98384873102</v>
      </c>
      <c r="AJ227" s="144" t="e">
        <f t="shared" si="124"/>
        <v>#N/A</v>
      </c>
      <c r="AK227" s="35">
        <f>IF(OR(K227="Yes",Summary!$G$77="EP"),$AI227*M227,AB227)</f>
        <v>63041.025915821556</v>
      </c>
      <c r="AL227" s="38">
        <f>IF(OR(L227="Yes",Summary!$G$77="EP"),$AI227*N227,AC227)</f>
        <v>0</v>
      </c>
      <c r="AM227" s="38">
        <f>IF(OR(M227="Yes",Summary!$G$77="EP"),$AI227*O227,AD227)</f>
        <v>0</v>
      </c>
      <c r="AN227" s="38">
        <f>IF(OR(N227="Yes",Summary!$G$77="EP"),$AI227*P227,AE227)</f>
        <v>16649.217744420879</v>
      </c>
      <c r="AO227" s="38">
        <f>IF(OR(O227="Yes",Summary!$G$77="EP"),$AI227*Q227,AF227)</f>
        <v>16652.375012992416</v>
      </c>
      <c r="AP227" s="38">
        <f>IF(OR(P227="Yes",Summary!$G$77="EP"),$AI227*R227,AG227)</f>
        <v>14802.420904316643</v>
      </c>
      <c r="AQ227" s="156">
        <f>IF(OR(Q227="Yes",Summary!$G$77="EP"),$AI227*S227,AH227)</f>
        <v>14509.944271179507</v>
      </c>
      <c r="AR227" s="158">
        <f t="shared" si="102"/>
        <v>38430.276710449616</v>
      </c>
      <c r="AS227" s="155">
        <f t="shared" si="103"/>
        <v>0</v>
      </c>
      <c r="AT227" s="155">
        <f t="shared" si="104"/>
        <v>0</v>
      </c>
      <c r="AU227" s="155">
        <f t="shared" si="105"/>
        <v>2266.0937981544935</v>
      </c>
      <c r="AV227" s="155">
        <f t="shared" si="106"/>
        <v>4330.8041437134052</v>
      </c>
      <c r="AW227" s="155">
        <f t="shared" si="107"/>
        <v>16011.271935442555</v>
      </c>
      <c r="AX227" s="159">
        <f t="shared" si="108"/>
        <v>6390.9197811749063</v>
      </c>
      <c r="AZ227" s="40">
        <f t="shared" si="109"/>
        <v>101153.11093297158</v>
      </c>
      <c r="BA227" s="173">
        <f t="shared" si="110"/>
        <v>109472.56803990103</v>
      </c>
      <c r="BB227" s="41">
        <f t="shared" si="111"/>
        <v>112148.01853472019</v>
      </c>
      <c r="BC227" s="173">
        <f t="shared" si="112"/>
        <v>133193.74195536703</v>
      </c>
      <c r="BD227" s="41">
        <f t="shared" si="113"/>
        <v>133219.00010393932</v>
      </c>
      <c r="BE227" s="173">
        <f t="shared" si="114"/>
        <v>118419.36723453311</v>
      </c>
      <c r="BF227" s="42">
        <f t="shared" si="115"/>
        <v>116079.55416943606</v>
      </c>
    </row>
    <row r="228" spans="2:58" x14ac:dyDescent="0.25">
      <c r="B228" s="24">
        <v>220</v>
      </c>
      <c r="C228" s="10">
        <f>Cash!B234</f>
        <v>20190730</v>
      </c>
      <c r="D228" s="24">
        <f>Cash!F234</f>
        <v>1.6404000000000001</v>
      </c>
      <c r="E228" s="27">
        <f>Balanced!F234</f>
        <v>2.7968999999999999</v>
      </c>
      <c r="F228" s="27">
        <f>Growth!F234</f>
        <v>3.4748000000000001</v>
      </c>
      <c r="G228" s="27">
        <f>'High Growth 1'!F234</f>
        <v>7.4058000000000002</v>
      </c>
      <c r="H228" s="27">
        <f>'High Growth 2'!F234</f>
        <v>3.8580999999999999</v>
      </c>
      <c r="I228" s="27">
        <f>'High Growth 3'!F234</f>
        <v>0.93899999999999995</v>
      </c>
      <c r="J228" s="43">
        <f>'High Growth 4'!F234</f>
        <v>2.2911999999999999</v>
      </c>
      <c r="K228" s="10" t="str">
        <f>Growth!P234</f>
        <v>Yes</v>
      </c>
      <c r="L228" s="152"/>
      <c r="M228" s="147">
        <f>Summary!$G$56</f>
        <v>0.5</v>
      </c>
      <c r="N228" s="146">
        <f>Summary!$G$57</f>
        <v>0</v>
      </c>
      <c r="O228" s="146">
        <f>Summary!$G$58</f>
        <v>0</v>
      </c>
      <c r="P228" s="146">
        <f>Summary!$G$59</f>
        <v>0.125</v>
      </c>
      <c r="Q228" s="146">
        <f>Summary!$G$60</f>
        <v>0.125</v>
      </c>
      <c r="R228" s="146">
        <f>Summary!$G$61</f>
        <v>0.125</v>
      </c>
      <c r="S228" s="146">
        <f>Summary!$G$62</f>
        <v>0.125</v>
      </c>
      <c r="T228" s="150">
        <f t="shared" si="116"/>
        <v>1</v>
      </c>
      <c r="U228" s="158">
        <f t="shared" si="94"/>
        <v>38352.645186784546</v>
      </c>
      <c r="V228" s="155">
        <f t="shared" si="95"/>
        <v>0</v>
      </c>
      <c r="W228" s="155">
        <f t="shared" si="96"/>
        <v>0</v>
      </c>
      <c r="X228" s="155">
        <f t="shared" si="97"/>
        <v>2266.0937981544935</v>
      </c>
      <c r="Y228" s="155">
        <f t="shared" si="98"/>
        <v>4330.8041437134052</v>
      </c>
      <c r="Z228" s="155">
        <f t="shared" si="99"/>
        <v>16011.271935442555</v>
      </c>
      <c r="AA228" s="159">
        <f t="shared" si="100"/>
        <v>6390.9197811749063</v>
      </c>
      <c r="AB228" s="38">
        <f t="shared" si="117"/>
        <v>62913.679164401372</v>
      </c>
      <c r="AC228" s="35">
        <f t="shared" si="118"/>
        <v>0</v>
      </c>
      <c r="AD228" s="35">
        <f t="shared" si="119"/>
        <v>0</v>
      </c>
      <c r="AE228" s="35">
        <f t="shared" si="120"/>
        <v>16782.237450372548</v>
      </c>
      <c r="AF228" s="35">
        <f t="shared" si="121"/>
        <v>16708.675466860688</v>
      </c>
      <c r="AG228" s="35">
        <f t="shared" si="122"/>
        <v>15034.584347380558</v>
      </c>
      <c r="AH228" s="163">
        <f t="shared" si="123"/>
        <v>14642.875402627944</v>
      </c>
      <c r="AI228" s="144">
        <f t="shared" si="101"/>
        <v>126082.05183164311</v>
      </c>
      <c r="AJ228" s="144">
        <f t="shared" si="124"/>
        <v>126082.05183164311</v>
      </c>
      <c r="AK228" s="35">
        <f>IF(OR(K228="Yes",Summary!$G$77="EP"),$AI228*M228,AB228)</f>
        <v>63041.025915821556</v>
      </c>
      <c r="AL228" s="38">
        <f>IF(OR(L228="Yes",Summary!$G$77="EP"),$AI228*N228,AC228)</f>
        <v>0</v>
      </c>
      <c r="AM228" s="38">
        <f>IF(OR(M228="Yes",Summary!$G$77="EP"),$AI228*O228,AD228)</f>
        <v>0</v>
      </c>
      <c r="AN228" s="38">
        <f>IF(OR(N228="Yes",Summary!$G$77="EP"),$AI228*P228,AE228)</f>
        <v>16782.237450372548</v>
      </c>
      <c r="AO228" s="38">
        <f>IF(OR(O228="Yes",Summary!$G$77="EP"),$AI228*Q228,AF228)</f>
        <v>16708.675466860688</v>
      </c>
      <c r="AP228" s="38">
        <f>IF(OR(P228="Yes",Summary!$G$77="EP"),$AI228*R228,AG228)</f>
        <v>15034.584347380558</v>
      </c>
      <c r="AQ228" s="156">
        <f>IF(OR(Q228="Yes",Summary!$G$77="EP"),$AI228*S228,AH228)</f>
        <v>14642.875402627944</v>
      </c>
      <c r="AR228" s="158">
        <f t="shared" si="102"/>
        <v>38430.276710449616</v>
      </c>
      <c r="AS228" s="155">
        <f t="shared" si="103"/>
        <v>0</v>
      </c>
      <c r="AT228" s="155">
        <f t="shared" si="104"/>
        <v>0</v>
      </c>
      <c r="AU228" s="155">
        <f t="shared" si="105"/>
        <v>2266.0937981544935</v>
      </c>
      <c r="AV228" s="155">
        <f t="shared" si="106"/>
        <v>4330.8041437134052</v>
      </c>
      <c r="AW228" s="155">
        <f t="shared" si="107"/>
        <v>16011.271935442555</v>
      </c>
      <c r="AX228" s="159">
        <f t="shared" si="108"/>
        <v>6390.9197811749063</v>
      </c>
      <c r="AZ228" s="40">
        <f t="shared" si="109"/>
        <v>101153.11093297158</v>
      </c>
      <c r="BA228" s="173">
        <f t="shared" si="110"/>
        <v>109841.73113930016</v>
      </c>
      <c r="BB228" s="41">
        <f t="shared" si="111"/>
        <v>112595.18486115162</v>
      </c>
      <c r="BC228" s="173">
        <f t="shared" si="112"/>
        <v>134257.89960298038</v>
      </c>
      <c r="BD228" s="41">
        <f t="shared" si="113"/>
        <v>133669.40373488551</v>
      </c>
      <c r="BE228" s="173">
        <f t="shared" si="114"/>
        <v>120276.67477904444</v>
      </c>
      <c r="BF228" s="42">
        <f t="shared" si="115"/>
        <v>117143.00322102355</v>
      </c>
    </row>
    <row r="229" spans="2:58" x14ac:dyDescent="0.25">
      <c r="B229" s="24">
        <v>221</v>
      </c>
      <c r="C229" s="10">
        <f>Cash!B235</f>
        <v>20190729</v>
      </c>
      <c r="D229" s="24">
        <f>Cash!F235</f>
        <v>1.6402000000000001</v>
      </c>
      <c r="E229" s="27">
        <f>Balanced!F235</f>
        <v>2.7966000000000002</v>
      </c>
      <c r="F229" s="27">
        <f>Growth!F235</f>
        <v>3.4691999999999998</v>
      </c>
      <c r="G229" s="27">
        <f>'High Growth 1'!F235</f>
        <v>7.3935000000000004</v>
      </c>
      <c r="H229" s="27">
        <f>'High Growth 2'!F235</f>
        <v>3.8411</v>
      </c>
      <c r="I229" s="27">
        <f>'High Growth 3'!F235</f>
        <v>0.94330000000000003</v>
      </c>
      <c r="J229" s="43">
        <f>'High Growth 4'!F235</f>
        <v>2.2957000000000001</v>
      </c>
      <c r="K229" s="10" t="str">
        <f>Growth!P235</f>
        <v>Yes</v>
      </c>
      <c r="L229" s="152"/>
      <c r="M229" s="147">
        <f>Summary!$G$56</f>
        <v>0.5</v>
      </c>
      <c r="N229" s="146">
        <f>Summary!$G$57</f>
        <v>0</v>
      </c>
      <c r="O229" s="146">
        <f>Summary!$G$58</f>
        <v>0</v>
      </c>
      <c r="P229" s="146">
        <f>Summary!$G$59</f>
        <v>0.125</v>
      </c>
      <c r="Q229" s="146">
        <f>Summary!$G$60</f>
        <v>0.125</v>
      </c>
      <c r="R229" s="146">
        <f>Summary!$G$61</f>
        <v>0.125</v>
      </c>
      <c r="S229" s="146">
        <f>Summary!$G$62</f>
        <v>0.125</v>
      </c>
      <c r="T229" s="150">
        <f t="shared" si="116"/>
        <v>1</v>
      </c>
      <c r="U229" s="158">
        <f t="shared" si="94"/>
        <v>38195.057687665554</v>
      </c>
      <c r="V229" s="155">
        <f t="shared" si="95"/>
        <v>0</v>
      </c>
      <c r="W229" s="155">
        <f t="shared" si="96"/>
        <v>0</v>
      </c>
      <c r="X229" s="155">
        <f t="shared" si="97"/>
        <v>2266.0937981544935</v>
      </c>
      <c r="Y229" s="155">
        <f t="shared" si="98"/>
        <v>4330.8041437134052</v>
      </c>
      <c r="Z229" s="155">
        <f t="shared" si="99"/>
        <v>16011.271935442555</v>
      </c>
      <c r="AA229" s="159">
        <f t="shared" si="100"/>
        <v>6390.9197811749063</v>
      </c>
      <c r="AB229" s="38">
        <f t="shared" si="117"/>
        <v>62647.533619309048</v>
      </c>
      <c r="AC229" s="35">
        <f t="shared" si="118"/>
        <v>0</v>
      </c>
      <c r="AD229" s="35">
        <f t="shared" si="119"/>
        <v>0</v>
      </c>
      <c r="AE229" s="35">
        <f t="shared" si="120"/>
        <v>16754.364496655249</v>
      </c>
      <c r="AF229" s="35">
        <f t="shared" si="121"/>
        <v>16635.05179641756</v>
      </c>
      <c r="AG229" s="35">
        <f t="shared" si="122"/>
        <v>15103.432816702963</v>
      </c>
      <c r="AH229" s="163">
        <f t="shared" si="123"/>
        <v>14671.634541643232</v>
      </c>
      <c r="AI229" s="144">
        <f t="shared" si="101"/>
        <v>125812.01727072804</v>
      </c>
      <c r="AJ229" s="144">
        <f t="shared" si="124"/>
        <v>125812.01727072804</v>
      </c>
      <c r="AK229" s="35">
        <f>IF(OR(K229="Yes",Summary!$G$77="EP"),$AI229*M229,AB229)</f>
        <v>62906.008635364022</v>
      </c>
      <c r="AL229" s="38">
        <f>IF(OR(L229="Yes",Summary!$G$77="EP"),$AI229*N229,AC229)</f>
        <v>0</v>
      </c>
      <c r="AM229" s="38">
        <f>IF(OR(M229="Yes",Summary!$G$77="EP"),$AI229*O229,AD229)</f>
        <v>0</v>
      </c>
      <c r="AN229" s="38">
        <f>IF(OR(N229="Yes",Summary!$G$77="EP"),$AI229*P229,AE229)</f>
        <v>16754.364496655249</v>
      </c>
      <c r="AO229" s="38">
        <f>IF(OR(O229="Yes",Summary!$G$77="EP"),$AI229*Q229,AF229)</f>
        <v>16635.05179641756</v>
      </c>
      <c r="AP229" s="38">
        <f>IF(OR(P229="Yes",Summary!$G$77="EP"),$AI229*R229,AG229)</f>
        <v>15103.432816702963</v>
      </c>
      <c r="AQ229" s="156">
        <f>IF(OR(Q229="Yes",Summary!$G$77="EP"),$AI229*S229,AH229)</f>
        <v>14671.634541643232</v>
      </c>
      <c r="AR229" s="158">
        <f t="shared" si="102"/>
        <v>38352.645186784546</v>
      </c>
      <c r="AS229" s="155">
        <f t="shared" si="103"/>
        <v>0</v>
      </c>
      <c r="AT229" s="155">
        <f t="shared" si="104"/>
        <v>0</v>
      </c>
      <c r="AU229" s="155">
        <f t="shared" si="105"/>
        <v>2266.0937981544935</v>
      </c>
      <c r="AV229" s="155">
        <f t="shared" si="106"/>
        <v>4330.8041437134052</v>
      </c>
      <c r="AW229" s="155">
        <f t="shared" si="107"/>
        <v>16011.271935442555</v>
      </c>
      <c r="AX229" s="159">
        <f t="shared" si="108"/>
        <v>6390.9197811749063</v>
      </c>
      <c r="AZ229" s="40">
        <f t="shared" si="109"/>
        <v>101140.77819572054</v>
      </c>
      <c r="BA229" s="173">
        <f t="shared" si="110"/>
        <v>109829.94933825551</v>
      </c>
      <c r="BB229" s="41">
        <f t="shared" si="111"/>
        <v>112413.72606202001</v>
      </c>
      <c r="BC229" s="173">
        <f t="shared" si="112"/>
        <v>134034.91597324199</v>
      </c>
      <c r="BD229" s="41">
        <f t="shared" si="113"/>
        <v>133080.41437134048</v>
      </c>
      <c r="BE229" s="173">
        <f t="shared" si="114"/>
        <v>120827.46253362368</v>
      </c>
      <c r="BF229" s="42">
        <f t="shared" si="115"/>
        <v>117373.07633314586</v>
      </c>
    </row>
    <row r="230" spans="2:58" x14ac:dyDescent="0.25">
      <c r="B230" s="24">
        <v>222</v>
      </c>
      <c r="C230" s="10">
        <f>Cash!B236</f>
        <v>20190726</v>
      </c>
      <c r="D230" s="24">
        <f>Cash!F236</f>
        <v>1.6402000000000001</v>
      </c>
      <c r="E230" s="27">
        <f>Balanced!F236</f>
        <v>2.7932999999999999</v>
      </c>
      <c r="F230" s="27">
        <f>Growth!F236</f>
        <v>3.4552</v>
      </c>
      <c r="G230" s="27">
        <f>'High Growth 1'!F236</f>
        <v>7.3103999999999996</v>
      </c>
      <c r="H230" s="27">
        <f>'High Growth 2'!F236</f>
        <v>3.8016999999999999</v>
      </c>
      <c r="I230" s="27">
        <f>'High Growth 3'!F236</f>
        <v>0.9385</v>
      </c>
      <c r="J230" s="43">
        <f>'High Growth 4'!F236</f>
        <v>2.3031999999999999</v>
      </c>
      <c r="K230" s="10" t="str">
        <f>Growth!P236</f>
        <v>No</v>
      </c>
      <c r="L230" s="152"/>
      <c r="M230" s="147">
        <f>Summary!$G$56</f>
        <v>0.5</v>
      </c>
      <c r="N230" s="146">
        <f>Summary!$G$57</f>
        <v>0</v>
      </c>
      <c r="O230" s="146">
        <f>Summary!$G$58</f>
        <v>0</v>
      </c>
      <c r="P230" s="146">
        <f>Summary!$G$59</f>
        <v>0.125</v>
      </c>
      <c r="Q230" s="146">
        <f>Summary!$G$60</f>
        <v>0.125</v>
      </c>
      <c r="R230" s="146">
        <f>Summary!$G$61</f>
        <v>0.125</v>
      </c>
      <c r="S230" s="146">
        <f>Summary!$G$62</f>
        <v>0.125</v>
      </c>
      <c r="T230" s="150">
        <f t="shared" si="116"/>
        <v>1</v>
      </c>
      <c r="U230" s="158">
        <f t="shared" si="94"/>
        <v>38195.057687665554</v>
      </c>
      <c r="V230" s="155">
        <f t="shared" si="95"/>
        <v>0</v>
      </c>
      <c r="W230" s="155">
        <f t="shared" si="96"/>
        <v>0</v>
      </c>
      <c r="X230" s="155">
        <f t="shared" si="97"/>
        <v>2266.0937981544935</v>
      </c>
      <c r="Y230" s="155">
        <f t="shared" si="98"/>
        <v>4330.8041437134052</v>
      </c>
      <c r="Z230" s="155">
        <f t="shared" si="99"/>
        <v>16011.271935442555</v>
      </c>
      <c r="AA230" s="159">
        <f t="shared" si="100"/>
        <v>6390.9197811749063</v>
      </c>
      <c r="AB230" s="38">
        <f t="shared" si="117"/>
        <v>62647.533619309048</v>
      </c>
      <c r="AC230" s="35">
        <f t="shared" si="118"/>
        <v>0</v>
      </c>
      <c r="AD230" s="35">
        <f t="shared" si="119"/>
        <v>0</v>
      </c>
      <c r="AE230" s="35">
        <f t="shared" si="120"/>
        <v>16566.052102028607</v>
      </c>
      <c r="AF230" s="35">
        <f t="shared" si="121"/>
        <v>16464.41811315525</v>
      </c>
      <c r="AG230" s="35">
        <f t="shared" si="122"/>
        <v>15026.578711412838</v>
      </c>
      <c r="AH230" s="163">
        <f t="shared" si="123"/>
        <v>14719.566440002043</v>
      </c>
      <c r="AI230" s="144">
        <f t="shared" si="101"/>
        <v>125424.14898590778</v>
      </c>
      <c r="AJ230" s="144" t="e">
        <f t="shared" si="124"/>
        <v>#N/A</v>
      </c>
      <c r="AK230" s="35">
        <f>IF(OR(K230="Yes",Summary!$G$77="EP"),$AI230*M230,AB230)</f>
        <v>62647.533619309048</v>
      </c>
      <c r="AL230" s="38">
        <f>IF(OR(L230="Yes",Summary!$G$77="EP"),$AI230*N230,AC230)</f>
        <v>0</v>
      </c>
      <c r="AM230" s="38">
        <f>IF(OR(M230="Yes",Summary!$G$77="EP"),$AI230*O230,AD230)</f>
        <v>0</v>
      </c>
      <c r="AN230" s="38">
        <f>IF(OR(N230="Yes",Summary!$G$77="EP"),$AI230*P230,AE230)</f>
        <v>16566.052102028607</v>
      </c>
      <c r="AO230" s="38">
        <f>IF(OR(O230="Yes",Summary!$G$77="EP"),$AI230*Q230,AF230)</f>
        <v>16464.41811315525</v>
      </c>
      <c r="AP230" s="38">
        <f>IF(OR(P230="Yes",Summary!$G$77="EP"),$AI230*R230,AG230)</f>
        <v>15026.578711412838</v>
      </c>
      <c r="AQ230" s="156">
        <f>IF(OR(Q230="Yes",Summary!$G$77="EP"),$AI230*S230,AH230)</f>
        <v>14719.566440002043</v>
      </c>
      <c r="AR230" s="158">
        <f t="shared" si="102"/>
        <v>38195.057687665554</v>
      </c>
      <c r="AS230" s="155">
        <f t="shared" si="103"/>
        <v>0</v>
      </c>
      <c r="AT230" s="155">
        <f t="shared" si="104"/>
        <v>0</v>
      </c>
      <c r="AU230" s="155">
        <f t="shared" si="105"/>
        <v>2266.0937981544935</v>
      </c>
      <c r="AV230" s="155">
        <f t="shared" si="106"/>
        <v>4330.8041437134052</v>
      </c>
      <c r="AW230" s="155">
        <f t="shared" si="107"/>
        <v>16011.271935442555</v>
      </c>
      <c r="AX230" s="159">
        <f t="shared" si="108"/>
        <v>6390.9197811749063</v>
      </c>
      <c r="AZ230" s="40">
        <f t="shared" si="109"/>
        <v>101140.77819572054</v>
      </c>
      <c r="BA230" s="173">
        <f t="shared" si="110"/>
        <v>109700.34952676432</v>
      </c>
      <c r="BB230" s="41">
        <f t="shared" si="111"/>
        <v>111960.07906419104</v>
      </c>
      <c r="BC230" s="173">
        <f t="shared" si="112"/>
        <v>132528.41681622886</v>
      </c>
      <c r="BD230" s="41">
        <f t="shared" si="113"/>
        <v>131715.344905242</v>
      </c>
      <c r="BE230" s="173">
        <f t="shared" si="114"/>
        <v>120212.62969130267</v>
      </c>
      <c r="BF230" s="42">
        <f t="shared" si="115"/>
        <v>117756.53152001635</v>
      </c>
    </row>
    <row r="231" spans="2:58" x14ac:dyDescent="0.25">
      <c r="B231" s="24">
        <v>223</v>
      </c>
      <c r="C231" s="10">
        <f>Cash!B237</f>
        <v>20190725</v>
      </c>
      <c r="D231" s="24">
        <f>Cash!F237</f>
        <v>1.6402000000000001</v>
      </c>
      <c r="E231" s="27">
        <f>Balanced!F237</f>
        <v>2.7913000000000001</v>
      </c>
      <c r="F231" s="27">
        <f>Growth!F237</f>
        <v>3.4601000000000002</v>
      </c>
      <c r="G231" s="27">
        <f>'High Growth 1'!F237</f>
        <v>7.3606999999999996</v>
      </c>
      <c r="H231" s="27">
        <f>'High Growth 2'!F237</f>
        <v>3.8538000000000001</v>
      </c>
      <c r="I231" s="27">
        <f>'High Growth 3'!F237</f>
        <v>0.93369999999999997</v>
      </c>
      <c r="J231" s="43">
        <f>'High Growth 4'!F237</f>
        <v>2.2822</v>
      </c>
      <c r="K231" s="10" t="str">
        <f>Growth!P237</f>
        <v>Yes</v>
      </c>
      <c r="L231" s="152"/>
      <c r="M231" s="147">
        <f>Summary!$G$56</f>
        <v>0.5</v>
      </c>
      <c r="N231" s="146">
        <f>Summary!$G$57</f>
        <v>0</v>
      </c>
      <c r="O231" s="146">
        <f>Summary!$G$58</f>
        <v>0</v>
      </c>
      <c r="P231" s="146">
        <f>Summary!$G$59</f>
        <v>0.125</v>
      </c>
      <c r="Q231" s="146">
        <f>Summary!$G$60</f>
        <v>0.125</v>
      </c>
      <c r="R231" s="146">
        <f>Summary!$G$61</f>
        <v>0.125</v>
      </c>
      <c r="S231" s="146">
        <f>Summary!$G$62</f>
        <v>0.125</v>
      </c>
      <c r="T231" s="150">
        <f t="shared" si="116"/>
        <v>1</v>
      </c>
      <c r="U231" s="158">
        <f t="shared" si="94"/>
        <v>38037.98066015089</v>
      </c>
      <c r="V231" s="155">
        <f t="shared" si="95"/>
        <v>0</v>
      </c>
      <c r="W231" s="155">
        <f t="shared" si="96"/>
        <v>0</v>
      </c>
      <c r="X231" s="155">
        <f t="shared" si="97"/>
        <v>2266.0937981544935</v>
      </c>
      <c r="Y231" s="155">
        <f t="shared" si="98"/>
        <v>4330.8041437134052</v>
      </c>
      <c r="Z231" s="155">
        <f t="shared" si="99"/>
        <v>16011.271935442555</v>
      </c>
      <c r="AA231" s="159">
        <f t="shared" si="100"/>
        <v>6390.9197811749063</v>
      </c>
      <c r="AB231" s="38">
        <f t="shared" si="117"/>
        <v>62389.895878779491</v>
      </c>
      <c r="AC231" s="35">
        <f t="shared" si="118"/>
        <v>0</v>
      </c>
      <c r="AD231" s="35">
        <f t="shared" si="119"/>
        <v>0</v>
      </c>
      <c r="AE231" s="35">
        <f t="shared" si="120"/>
        <v>16680.036620075778</v>
      </c>
      <c r="AF231" s="35">
        <f t="shared" si="121"/>
        <v>16690.05300904272</v>
      </c>
      <c r="AG231" s="35">
        <f t="shared" si="122"/>
        <v>14949.724606122714</v>
      </c>
      <c r="AH231" s="163">
        <f t="shared" si="123"/>
        <v>14585.357124597371</v>
      </c>
      <c r="AI231" s="144">
        <f t="shared" si="101"/>
        <v>125295.06723861808</v>
      </c>
      <c r="AJ231" s="144">
        <f t="shared" si="124"/>
        <v>125295.06723861808</v>
      </c>
      <c r="AK231" s="35">
        <f>IF(OR(K231="Yes",Summary!$G$77="EP"),$AI231*M231,AB231)</f>
        <v>62647.533619309041</v>
      </c>
      <c r="AL231" s="38">
        <f>IF(OR(L231="Yes",Summary!$G$77="EP"),$AI231*N231,AC231)</f>
        <v>0</v>
      </c>
      <c r="AM231" s="38">
        <f>IF(OR(M231="Yes",Summary!$G$77="EP"),$AI231*O231,AD231)</f>
        <v>0</v>
      </c>
      <c r="AN231" s="38">
        <f>IF(OR(N231="Yes",Summary!$G$77="EP"),$AI231*P231,AE231)</f>
        <v>16680.036620075778</v>
      </c>
      <c r="AO231" s="38">
        <f>IF(OR(O231="Yes",Summary!$G$77="EP"),$AI231*Q231,AF231)</f>
        <v>16690.05300904272</v>
      </c>
      <c r="AP231" s="38">
        <f>IF(OR(P231="Yes",Summary!$G$77="EP"),$AI231*R231,AG231)</f>
        <v>14949.724606122714</v>
      </c>
      <c r="AQ231" s="156">
        <f>IF(OR(Q231="Yes",Summary!$G$77="EP"),$AI231*S231,AH231)</f>
        <v>14585.357124597371</v>
      </c>
      <c r="AR231" s="158">
        <f t="shared" si="102"/>
        <v>38195.057687665554</v>
      </c>
      <c r="AS231" s="155">
        <f t="shared" si="103"/>
        <v>0</v>
      </c>
      <c r="AT231" s="155">
        <f t="shared" si="104"/>
        <v>0</v>
      </c>
      <c r="AU231" s="155">
        <f t="shared" si="105"/>
        <v>2266.0937981544935</v>
      </c>
      <c r="AV231" s="155">
        <f t="shared" si="106"/>
        <v>4330.8041437134052</v>
      </c>
      <c r="AW231" s="155">
        <f t="shared" si="107"/>
        <v>16011.271935442555</v>
      </c>
      <c r="AX231" s="159">
        <f t="shared" si="108"/>
        <v>6390.9197811749063</v>
      </c>
      <c r="AZ231" s="40">
        <f t="shared" si="109"/>
        <v>101140.77819572054</v>
      </c>
      <c r="BA231" s="173">
        <f t="shared" si="110"/>
        <v>109621.80418646664</v>
      </c>
      <c r="BB231" s="41">
        <f t="shared" si="111"/>
        <v>112118.85551343119</v>
      </c>
      <c r="BC231" s="173">
        <f t="shared" si="112"/>
        <v>133440.29296060622</v>
      </c>
      <c r="BD231" s="41">
        <f t="shared" si="113"/>
        <v>133520.42407234176</v>
      </c>
      <c r="BE231" s="173">
        <f t="shared" si="114"/>
        <v>119597.79684898168</v>
      </c>
      <c r="BF231" s="42">
        <f t="shared" si="115"/>
        <v>116682.85699677897</v>
      </c>
    </row>
    <row r="232" spans="2:58" x14ac:dyDescent="0.25">
      <c r="B232" s="24">
        <v>224</v>
      </c>
      <c r="C232" s="10">
        <f>Cash!B238</f>
        <v>20190724</v>
      </c>
      <c r="D232" s="24">
        <f>Cash!F238</f>
        <v>1.64</v>
      </c>
      <c r="E232" s="27">
        <f>Balanced!F238</f>
        <v>2.7909999999999999</v>
      </c>
      <c r="F232" s="27">
        <f>Growth!F238</f>
        <v>3.4407999999999999</v>
      </c>
      <c r="G232" s="27">
        <f>'High Growth 1'!F238</f>
        <v>7.2656000000000001</v>
      </c>
      <c r="H232" s="27">
        <f>'High Growth 2'!F238</f>
        <v>3.8113999999999999</v>
      </c>
      <c r="I232" s="27">
        <f>'High Growth 3'!F238</f>
        <v>0.9395</v>
      </c>
      <c r="J232" s="43">
        <f>'High Growth 4'!F238</f>
        <v>2.3073999999999999</v>
      </c>
      <c r="K232" s="10" t="str">
        <f>Growth!P238</f>
        <v>Yes</v>
      </c>
      <c r="L232" s="152"/>
      <c r="M232" s="147">
        <f>Summary!$G$56</f>
        <v>0.5</v>
      </c>
      <c r="N232" s="146">
        <f>Summary!$G$57</f>
        <v>0</v>
      </c>
      <c r="O232" s="146">
        <f>Summary!$G$58</f>
        <v>0</v>
      </c>
      <c r="P232" s="146">
        <f>Summary!$G$59</f>
        <v>0.125</v>
      </c>
      <c r="Q232" s="146">
        <f>Summary!$G$60</f>
        <v>0.125</v>
      </c>
      <c r="R232" s="146">
        <f>Summary!$G$61</f>
        <v>0.125</v>
      </c>
      <c r="S232" s="146">
        <f>Summary!$G$62</f>
        <v>0.125</v>
      </c>
      <c r="T232" s="150">
        <f t="shared" si="116"/>
        <v>1</v>
      </c>
      <c r="U232" s="158">
        <f t="shared" si="94"/>
        <v>37807.695283928719</v>
      </c>
      <c r="V232" s="155">
        <f t="shared" si="95"/>
        <v>0</v>
      </c>
      <c r="W232" s="155">
        <f t="shared" si="96"/>
        <v>0</v>
      </c>
      <c r="X232" s="155">
        <f t="shared" si="97"/>
        <v>2266.0937981544935</v>
      </c>
      <c r="Y232" s="155">
        <f t="shared" si="98"/>
        <v>4330.8041437134052</v>
      </c>
      <c r="Z232" s="155">
        <f t="shared" si="99"/>
        <v>16011.271935442554</v>
      </c>
      <c r="AA232" s="159">
        <f t="shared" si="100"/>
        <v>6390.9197811749063</v>
      </c>
      <c r="AB232" s="38">
        <f t="shared" si="117"/>
        <v>62004.620265643098</v>
      </c>
      <c r="AC232" s="35">
        <f t="shared" si="118"/>
        <v>0</v>
      </c>
      <c r="AD232" s="35">
        <f t="shared" si="119"/>
        <v>0</v>
      </c>
      <c r="AE232" s="35">
        <f t="shared" si="120"/>
        <v>16464.531099871288</v>
      </c>
      <c r="AF232" s="35">
        <f t="shared" si="121"/>
        <v>16506.426913349271</v>
      </c>
      <c r="AG232" s="35">
        <f t="shared" si="122"/>
        <v>15042.58998334828</v>
      </c>
      <c r="AH232" s="163">
        <f t="shared" si="123"/>
        <v>14746.408303082979</v>
      </c>
      <c r="AI232" s="144">
        <f t="shared" si="101"/>
        <v>124764.57656529492</v>
      </c>
      <c r="AJ232" s="144">
        <f t="shared" si="124"/>
        <v>124764.57656529492</v>
      </c>
      <c r="AK232" s="35">
        <f>IF(OR(K232="Yes",Summary!$G$77="EP"),$AI232*M232,AB232)</f>
        <v>62382.28828264746</v>
      </c>
      <c r="AL232" s="38">
        <f>IF(OR(L232="Yes",Summary!$G$77="EP"),$AI232*N232,AC232)</f>
        <v>0</v>
      </c>
      <c r="AM232" s="38">
        <f>IF(OR(M232="Yes",Summary!$G$77="EP"),$AI232*O232,AD232)</f>
        <v>0</v>
      </c>
      <c r="AN232" s="38">
        <f>IF(OR(N232="Yes",Summary!$G$77="EP"),$AI232*P232,AE232)</f>
        <v>16464.531099871288</v>
      </c>
      <c r="AO232" s="38">
        <f>IF(OR(O232="Yes",Summary!$G$77="EP"),$AI232*Q232,AF232)</f>
        <v>16506.426913349271</v>
      </c>
      <c r="AP232" s="38">
        <f>IF(OR(P232="Yes",Summary!$G$77="EP"),$AI232*R232,AG232)</f>
        <v>15042.58998334828</v>
      </c>
      <c r="AQ232" s="156">
        <f>IF(OR(Q232="Yes",Summary!$G$77="EP"),$AI232*S232,AH232)</f>
        <v>14746.408303082979</v>
      </c>
      <c r="AR232" s="158">
        <f t="shared" si="102"/>
        <v>38037.98066015089</v>
      </c>
      <c r="AS232" s="155">
        <f t="shared" si="103"/>
        <v>0</v>
      </c>
      <c r="AT232" s="155">
        <f t="shared" si="104"/>
        <v>0</v>
      </c>
      <c r="AU232" s="155">
        <f t="shared" si="105"/>
        <v>2266.0937981544935</v>
      </c>
      <c r="AV232" s="155">
        <f t="shared" si="106"/>
        <v>4330.8041437134052</v>
      </c>
      <c r="AW232" s="155">
        <f t="shared" si="107"/>
        <v>16011.271935442555</v>
      </c>
      <c r="AX232" s="159">
        <f t="shared" si="108"/>
        <v>6390.9197811749063</v>
      </c>
      <c r="AZ232" s="40">
        <f t="shared" si="109"/>
        <v>101128.4454584695</v>
      </c>
      <c r="BA232" s="173">
        <f t="shared" si="110"/>
        <v>109610.02238542198</v>
      </c>
      <c r="BB232" s="41">
        <f t="shared" si="111"/>
        <v>111493.47072356695</v>
      </c>
      <c r="BC232" s="173">
        <f t="shared" si="112"/>
        <v>131716.24879897031</v>
      </c>
      <c r="BD232" s="41">
        <f t="shared" si="113"/>
        <v>132051.41530679417</v>
      </c>
      <c r="BE232" s="173">
        <f t="shared" si="114"/>
        <v>120340.71986678622</v>
      </c>
      <c r="BF232" s="42">
        <f t="shared" si="115"/>
        <v>117971.26642466383</v>
      </c>
    </row>
    <row r="233" spans="2:58" x14ac:dyDescent="0.25">
      <c r="B233" s="24">
        <v>225</v>
      </c>
      <c r="C233" s="10">
        <f>Cash!B239</f>
        <v>20190723</v>
      </c>
      <c r="D233" s="24">
        <f>Cash!F239</f>
        <v>1.6395</v>
      </c>
      <c r="E233" s="27">
        <f>Balanced!F239</f>
        <v>2.7808999999999999</v>
      </c>
      <c r="F233" s="27">
        <f>Growth!F239</f>
        <v>3.4207000000000001</v>
      </c>
      <c r="G233" s="27">
        <f>'High Growth 1'!F239</f>
        <v>7.1833999999999998</v>
      </c>
      <c r="H233" s="27">
        <f>'High Growth 2'!F239</f>
        <v>3.7784</v>
      </c>
      <c r="I233" s="27">
        <f>'High Growth 3'!F239</f>
        <v>0.94220000000000004</v>
      </c>
      <c r="J233" s="43">
        <f>'High Growth 4'!F239</f>
        <v>2.2850999999999999</v>
      </c>
      <c r="K233" s="10" t="str">
        <f>Growth!P239</f>
        <v>No</v>
      </c>
      <c r="L233" s="152"/>
      <c r="M233" s="147">
        <f>Summary!$G$56</f>
        <v>0.5</v>
      </c>
      <c r="N233" s="146">
        <f>Summary!$G$57</f>
        <v>0</v>
      </c>
      <c r="O233" s="146">
        <f>Summary!$G$58</f>
        <v>0</v>
      </c>
      <c r="P233" s="146">
        <f>Summary!$G$59</f>
        <v>0.125</v>
      </c>
      <c r="Q233" s="146">
        <f>Summary!$G$60</f>
        <v>0.125</v>
      </c>
      <c r="R233" s="146">
        <f>Summary!$G$61</f>
        <v>0.125</v>
      </c>
      <c r="S233" s="146">
        <f>Summary!$G$62</f>
        <v>0.125</v>
      </c>
      <c r="T233" s="150">
        <f t="shared" si="116"/>
        <v>1</v>
      </c>
      <c r="U233" s="158">
        <f t="shared" si="94"/>
        <v>37807.695283928719</v>
      </c>
      <c r="V233" s="155">
        <f t="shared" si="95"/>
        <v>0</v>
      </c>
      <c r="W233" s="155">
        <f t="shared" si="96"/>
        <v>0</v>
      </c>
      <c r="X233" s="155">
        <f t="shared" si="97"/>
        <v>2266.0937981544935</v>
      </c>
      <c r="Y233" s="155">
        <f t="shared" si="98"/>
        <v>4330.8041437134052</v>
      </c>
      <c r="Z233" s="155">
        <f t="shared" si="99"/>
        <v>16011.271935442554</v>
      </c>
      <c r="AA233" s="159">
        <f t="shared" si="100"/>
        <v>6390.9197811749063</v>
      </c>
      <c r="AB233" s="38">
        <f t="shared" si="117"/>
        <v>61985.716418001131</v>
      </c>
      <c r="AC233" s="35">
        <f t="shared" si="118"/>
        <v>0</v>
      </c>
      <c r="AD233" s="35">
        <f t="shared" si="119"/>
        <v>0</v>
      </c>
      <c r="AE233" s="35">
        <f t="shared" si="120"/>
        <v>16278.258189662987</v>
      </c>
      <c r="AF233" s="35">
        <f t="shared" si="121"/>
        <v>16363.51037660673</v>
      </c>
      <c r="AG233" s="35">
        <f t="shared" si="122"/>
        <v>15085.820417573974</v>
      </c>
      <c r="AH233" s="163">
        <f t="shared" si="123"/>
        <v>14603.890791962778</v>
      </c>
      <c r="AI233" s="144">
        <f t="shared" si="101"/>
        <v>124317.1961938076</v>
      </c>
      <c r="AJ233" s="144" t="e">
        <f t="shared" si="124"/>
        <v>#N/A</v>
      </c>
      <c r="AK233" s="35">
        <f>IF(OR(K233="Yes",Summary!$G$77="EP"),$AI233*M233,AB233)</f>
        <v>61985.716418001131</v>
      </c>
      <c r="AL233" s="38">
        <f>IF(OR(L233="Yes",Summary!$G$77="EP"),$AI233*N233,AC233)</f>
        <v>0</v>
      </c>
      <c r="AM233" s="38">
        <f>IF(OR(M233="Yes",Summary!$G$77="EP"),$AI233*O233,AD233)</f>
        <v>0</v>
      </c>
      <c r="AN233" s="38">
        <f>IF(OR(N233="Yes",Summary!$G$77="EP"),$AI233*P233,AE233)</f>
        <v>16278.258189662987</v>
      </c>
      <c r="AO233" s="38">
        <f>IF(OR(O233="Yes",Summary!$G$77="EP"),$AI233*Q233,AF233)</f>
        <v>16363.51037660673</v>
      </c>
      <c r="AP233" s="38">
        <f>IF(OR(P233="Yes",Summary!$G$77="EP"),$AI233*R233,AG233)</f>
        <v>15085.820417573974</v>
      </c>
      <c r="AQ233" s="156">
        <f>IF(OR(Q233="Yes",Summary!$G$77="EP"),$AI233*S233,AH233)</f>
        <v>14603.890791962778</v>
      </c>
      <c r="AR233" s="158">
        <f t="shared" si="102"/>
        <v>37807.695283928719</v>
      </c>
      <c r="AS233" s="155">
        <f t="shared" si="103"/>
        <v>0</v>
      </c>
      <c r="AT233" s="155">
        <f t="shared" si="104"/>
        <v>0</v>
      </c>
      <c r="AU233" s="155">
        <f t="shared" si="105"/>
        <v>2266.0937981544935</v>
      </c>
      <c r="AV233" s="155">
        <f t="shared" si="106"/>
        <v>4330.8041437134052</v>
      </c>
      <c r="AW233" s="155">
        <f t="shared" si="107"/>
        <v>16011.271935442554</v>
      </c>
      <c r="AX233" s="159">
        <f t="shared" si="108"/>
        <v>6390.9197811749063</v>
      </c>
      <c r="AZ233" s="40">
        <f t="shared" si="109"/>
        <v>101097.61361534192</v>
      </c>
      <c r="BA233" s="173">
        <f t="shared" si="110"/>
        <v>109213.36841691866</v>
      </c>
      <c r="BB233" s="41">
        <f t="shared" si="111"/>
        <v>110842.1632481125</v>
      </c>
      <c r="BC233" s="173">
        <f t="shared" si="112"/>
        <v>130226.0655173039</v>
      </c>
      <c r="BD233" s="41">
        <f t="shared" si="113"/>
        <v>130908.08301285384</v>
      </c>
      <c r="BE233" s="173">
        <f t="shared" si="114"/>
        <v>120686.56334059178</v>
      </c>
      <c r="BF233" s="42">
        <f t="shared" si="115"/>
        <v>116831.12633570223</v>
      </c>
    </row>
    <row r="234" spans="2:58" x14ac:dyDescent="0.25">
      <c r="B234" s="24">
        <v>226</v>
      </c>
      <c r="C234" s="10">
        <f>Cash!B240</f>
        <v>20190722</v>
      </c>
      <c r="D234" s="24">
        <f>Cash!F240</f>
        <v>1.6394</v>
      </c>
      <c r="E234" s="27">
        <f>Balanced!F240</f>
        <v>2.7698</v>
      </c>
      <c r="F234" s="27">
        <f>Growth!F240</f>
        <v>3.4041000000000001</v>
      </c>
      <c r="G234" s="27">
        <f>'High Growth 1'!F240</f>
        <v>7.1162000000000001</v>
      </c>
      <c r="H234" s="27">
        <f>'High Growth 2'!F240</f>
        <v>3.7416</v>
      </c>
      <c r="I234" s="27">
        <f>'High Growth 3'!F240</f>
        <v>0.92810000000000004</v>
      </c>
      <c r="J234" s="43">
        <f>'High Growth 4'!F240</f>
        <v>2.2644000000000002</v>
      </c>
      <c r="K234" s="10" t="str">
        <f>Growth!P240</f>
        <v>No</v>
      </c>
      <c r="L234" s="152"/>
      <c r="M234" s="147">
        <f>Summary!$G$56</f>
        <v>0.5</v>
      </c>
      <c r="N234" s="146">
        <f>Summary!$G$57</f>
        <v>0</v>
      </c>
      <c r="O234" s="146">
        <f>Summary!$G$58</f>
        <v>0</v>
      </c>
      <c r="P234" s="146">
        <f>Summary!$G$59</f>
        <v>0.125</v>
      </c>
      <c r="Q234" s="146">
        <f>Summary!$G$60</f>
        <v>0.125</v>
      </c>
      <c r="R234" s="146">
        <f>Summary!$G$61</f>
        <v>0.125</v>
      </c>
      <c r="S234" s="146">
        <f>Summary!$G$62</f>
        <v>0.125</v>
      </c>
      <c r="T234" s="150">
        <f t="shared" si="116"/>
        <v>1</v>
      </c>
      <c r="U234" s="158">
        <f t="shared" si="94"/>
        <v>37807.695283928719</v>
      </c>
      <c r="V234" s="155">
        <f t="shared" si="95"/>
        <v>0</v>
      </c>
      <c r="W234" s="155">
        <f t="shared" si="96"/>
        <v>0</v>
      </c>
      <c r="X234" s="155">
        <f t="shared" si="97"/>
        <v>2266.0937981544935</v>
      </c>
      <c r="Y234" s="155">
        <f t="shared" si="98"/>
        <v>4330.8041437134052</v>
      </c>
      <c r="Z234" s="155">
        <f t="shared" si="99"/>
        <v>16011.271935442554</v>
      </c>
      <c r="AA234" s="159">
        <f t="shared" si="100"/>
        <v>6390.9197811749063</v>
      </c>
      <c r="AB234" s="38">
        <f t="shared" si="117"/>
        <v>61981.93564847274</v>
      </c>
      <c r="AC234" s="35">
        <f t="shared" si="118"/>
        <v>0</v>
      </c>
      <c r="AD234" s="35">
        <f t="shared" si="119"/>
        <v>0</v>
      </c>
      <c r="AE234" s="35">
        <f t="shared" si="120"/>
        <v>16125.976686427006</v>
      </c>
      <c r="AF234" s="35">
        <f t="shared" si="121"/>
        <v>16204.136784118076</v>
      </c>
      <c r="AG234" s="35">
        <f t="shared" si="122"/>
        <v>14860.061483284235</v>
      </c>
      <c r="AH234" s="163">
        <f t="shared" si="123"/>
        <v>14471.598752492459</v>
      </c>
      <c r="AI234" s="144">
        <f t="shared" si="101"/>
        <v>123643.70935479451</v>
      </c>
      <c r="AJ234" s="144" t="e">
        <f t="shared" si="124"/>
        <v>#N/A</v>
      </c>
      <c r="AK234" s="35">
        <f>IF(OR(K234="Yes",Summary!$G$77="EP"),$AI234*M234,AB234)</f>
        <v>61981.93564847274</v>
      </c>
      <c r="AL234" s="38">
        <f>IF(OR(L234="Yes",Summary!$G$77="EP"),$AI234*N234,AC234)</f>
        <v>0</v>
      </c>
      <c r="AM234" s="38">
        <f>IF(OR(M234="Yes",Summary!$G$77="EP"),$AI234*O234,AD234)</f>
        <v>0</v>
      </c>
      <c r="AN234" s="38">
        <f>IF(OR(N234="Yes",Summary!$G$77="EP"),$AI234*P234,AE234)</f>
        <v>16125.976686427006</v>
      </c>
      <c r="AO234" s="38">
        <f>IF(OR(O234="Yes",Summary!$G$77="EP"),$AI234*Q234,AF234)</f>
        <v>16204.136784118076</v>
      </c>
      <c r="AP234" s="38">
        <f>IF(OR(P234="Yes",Summary!$G$77="EP"),$AI234*R234,AG234)</f>
        <v>14860.061483284235</v>
      </c>
      <c r="AQ234" s="156">
        <f>IF(OR(Q234="Yes",Summary!$G$77="EP"),$AI234*S234,AH234)</f>
        <v>14471.598752492459</v>
      </c>
      <c r="AR234" s="158">
        <f t="shared" si="102"/>
        <v>37807.695283928719</v>
      </c>
      <c r="AS234" s="155">
        <f t="shared" si="103"/>
        <v>0</v>
      </c>
      <c r="AT234" s="155">
        <f t="shared" si="104"/>
        <v>0</v>
      </c>
      <c r="AU234" s="155">
        <f t="shared" si="105"/>
        <v>2266.0937981544935</v>
      </c>
      <c r="AV234" s="155">
        <f t="shared" si="106"/>
        <v>4330.8041437134052</v>
      </c>
      <c r="AW234" s="155">
        <f t="shared" si="107"/>
        <v>16011.271935442554</v>
      </c>
      <c r="AX234" s="159">
        <f t="shared" si="108"/>
        <v>6390.9197811749063</v>
      </c>
      <c r="AZ234" s="40">
        <f t="shared" si="109"/>
        <v>101091.44724671642</v>
      </c>
      <c r="BA234" s="173">
        <f t="shared" si="110"/>
        <v>108777.4417782665</v>
      </c>
      <c r="BB234" s="41">
        <f t="shared" si="111"/>
        <v>110304.26752211529</v>
      </c>
      <c r="BC234" s="173">
        <f t="shared" si="112"/>
        <v>129007.81349141605</v>
      </c>
      <c r="BD234" s="41">
        <f t="shared" si="113"/>
        <v>129633.09427294461</v>
      </c>
      <c r="BE234" s="173">
        <f t="shared" si="114"/>
        <v>118880.49186627386</v>
      </c>
      <c r="BF234" s="42">
        <f t="shared" si="115"/>
        <v>115772.79001993967</v>
      </c>
    </row>
    <row r="235" spans="2:58" x14ac:dyDescent="0.25">
      <c r="B235" s="24">
        <v>227</v>
      </c>
      <c r="C235" s="10">
        <f>Cash!B241</f>
        <v>20190719</v>
      </c>
      <c r="D235" s="24">
        <f>Cash!F241</f>
        <v>1.6393</v>
      </c>
      <c r="E235" s="27">
        <f>Balanced!F241</f>
        <v>2.7704</v>
      </c>
      <c r="F235" s="27">
        <f>Growth!F241</f>
        <v>3.4060000000000001</v>
      </c>
      <c r="G235" s="27">
        <f>'High Growth 1'!F241</f>
        <v>7.1337999999999999</v>
      </c>
      <c r="H235" s="27">
        <f>'High Growth 2'!F241</f>
        <v>3.7507000000000001</v>
      </c>
      <c r="I235" s="27">
        <f>'High Growth 3'!F241</f>
        <v>0.93240000000000001</v>
      </c>
      <c r="J235" s="43">
        <f>'High Growth 4'!F241</f>
        <v>2.2545999999999999</v>
      </c>
      <c r="K235" s="10" t="str">
        <f>Growth!P241</f>
        <v>No</v>
      </c>
      <c r="L235" s="152"/>
      <c r="M235" s="147">
        <f>Summary!$G$56</f>
        <v>0.5</v>
      </c>
      <c r="N235" s="146">
        <f>Summary!$G$57</f>
        <v>0</v>
      </c>
      <c r="O235" s="146">
        <f>Summary!$G$58</f>
        <v>0</v>
      </c>
      <c r="P235" s="146">
        <f>Summary!$G$59</f>
        <v>0.125</v>
      </c>
      <c r="Q235" s="146">
        <f>Summary!$G$60</f>
        <v>0.125</v>
      </c>
      <c r="R235" s="146">
        <f>Summary!$G$61</f>
        <v>0.125</v>
      </c>
      <c r="S235" s="146">
        <f>Summary!$G$62</f>
        <v>0.125</v>
      </c>
      <c r="T235" s="150">
        <f t="shared" si="116"/>
        <v>1</v>
      </c>
      <c r="U235" s="158">
        <f t="shared" si="94"/>
        <v>37807.695283928719</v>
      </c>
      <c r="V235" s="155">
        <f t="shared" si="95"/>
        <v>0</v>
      </c>
      <c r="W235" s="155">
        <f t="shared" si="96"/>
        <v>0</v>
      </c>
      <c r="X235" s="155">
        <f t="shared" si="97"/>
        <v>2266.0937981544935</v>
      </c>
      <c r="Y235" s="155">
        <f t="shared" si="98"/>
        <v>4330.8041437134052</v>
      </c>
      <c r="Z235" s="155">
        <f t="shared" si="99"/>
        <v>16011.271935442554</v>
      </c>
      <c r="AA235" s="159">
        <f t="shared" si="100"/>
        <v>6390.9197811749063</v>
      </c>
      <c r="AB235" s="38">
        <f t="shared" si="117"/>
        <v>61978.154878944348</v>
      </c>
      <c r="AC235" s="35">
        <f t="shared" si="118"/>
        <v>0</v>
      </c>
      <c r="AD235" s="35">
        <f t="shared" si="119"/>
        <v>0</v>
      </c>
      <c r="AE235" s="35">
        <f t="shared" si="120"/>
        <v>16165.859937274525</v>
      </c>
      <c r="AF235" s="35">
        <f t="shared" si="121"/>
        <v>16243.54710182587</v>
      </c>
      <c r="AG235" s="35">
        <f t="shared" si="122"/>
        <v>14928.909952606637</v>
      </c>
      <c r="AH235" s="163">
        <f t="shared" si="123"/>
        <v>14408.967738636944</v>
      </c>
      <c r="AI235" s="144">
        <f t="shared" si="101"/>
        <v>123725.43960928833</v>
      </c>
      <c r="AJ235" s="144" t="e">
        <f t="shared" si="124"/>
        <v>#N/A</v>
      </c>
      <c r="AK235" s="35">
        <f>IF(OR(K235="Yes",Summary!$G$77="EP"),$AI235*M235,AB235)</f>
        <v>61978.154878944348</v>
      </c>
      <c r="AL235" s="38">
        <f>IF(OR(L235="Yes",Summary!$G$77="EP"),$AI235*N235,AC235)</f>
        <v>0</v>
      </c>
      <c r="AM235" s="38">
        <f>IF(OR(M235="Yes",Summary!$G$77="EP"),$AI235*O235,AD235)</f>
        <v>0</v>
      </c>
      <c r="AN235" s="38">
        <f>IF(OR(N235="Yes",Summary!$G$77="EP"),$AI235*P235,AE235)</f>
        <v>16165.859937274525</v>
      </c>
      <c r="AO235" s="38">
        <f>IF(OR(O235="Yes",Summary!$G$77="EP"),$AI235*Q235,AF235)</f>
        <v>16243.54710182587</v>
      </c>
      <c r="AP235" s="38">
        <f>IF(OR(P235="Yes",Summary!$G$77="EP"),$AI235*R235,AG235)</f>
        <v>14928.909952606637</v>
      </c>
      <c r="AQ235" s="156">
        <f>IF(OR(Q235="Yes",Summary!$G$77="EP"),$AI235*S235,AH235)</f>
        <v>14408.967738636944</v>
      </c>
      <c r="AR235" s="158">
        <f t="shared" si="102"/>
        <v>37807.695283928719</v>
      </c>
      <c r="AS235" s="155">
        <f t="shared" si="103"/>
        <v>0</v>
      </c>
      <c r="AT235" s="155">
        <f t="shared" si="104"/>
        <v>0</v>
      </c>
      <c r="AU235" s="155">
        <f t="shared" si="105"/>
        <v>2266.0937981544935</v>
      </c>
      <c r="AV235" s="155">
        <f t="shared" si="106"/>
        <v>4330.8041437134052</v>
      </c>
      <c r="AW235" s="155">
        <f t="shared" si="107"/>
        <v>16011.271935442554</v>
      </c>
      <c r="AX235" s="159">
        <f t="shared" si="108"/>
        <v>6390.9197811749063</v>
      </c>
      <c r="AZ235" s="40">
        <f t="shared" si="109"/>
        <v>101085.2808780909</v>
      </c>
      <c r="BA235" s="173">
        <f t="shared" si="110"/>
        <v>108801.00538035581</v>
      </c>
      <c r="BB235" s="41">
        <f t="shared" si="111"/>
        <v>110365.83390039208</v>
      </c>
      <c r="BC235" s="173">
        <f t="shared" si="112"/>
        <v>129326.8794981962</v>
      </c>
      <c r="BD235" s="41">
        <f t="shared" si="113"/>
        <v>129948.37681460696</v>
      </c>
      <c r="BE235" s="173">
        <f t="shared" si="114"/>
        <v>119431.27962085308</v>
      </c>
      <c r="BF235" s="42">
        <f t="shared" si="115"/>
        <v>115271.74190909555</v>
      </c>
    </row>
    <row r="236" spans="2:58" x14ac:dyDescent="0.25">
      <c r="B236" s="24">
        <v>228</v>
      </c>
      <c r="C236" s="10">
        <f>Cash!B242</f>
        <v>20190718</v>
      </c>
      <c r="D236" s="24">
        <f>Cash!F242</f>
        <v>1.6393</v>
      </c>
      <c r="E236" s="27">
        <f>Balanced!F242</f>
        <v>2.7667999999999999</v>
      </c>
      <c r="F236" s="27">
        <f>Growth!F242</f>
        <v>3.3835000000000002</v>
      </c>
      <c r="G236" s="27">
        <f>'High Growth 1'!F242</f>
        <v>7.0624000000000002</v>
      </c>
      <c r="H236" s="27">
        <f>'High Growth 2'!F242</f>
        <v>3.6877</v>
      </c>
      <c r="I236" s="27">
        <f>'High Growth 3'!F242</f>
        <v>0.95099999999999996</v>
      </c>
      <c r="J236" s="43">
        <f>'High Growth 4'!F242</f>
        <v>2.2644000000000002</v>
      </c>
      <c r="K236" s="10" t="str">
        <f>Growth!P242</f>
        <v>No</v>
      </c>
      <c r="L236" s="152"/>
      <c r="M236" s="147">
        <f>Summary!$G$56</f>
        <v>0.5</v>
      </c>
      <c r="N236" s="146">
        <f>Summary!$G$57</f>
        <v>0</v>
      </c>
      <c r="O236" s="146">
        <f>Summary!$G$58</f>
        <v>0</v>
      </c>
      <c r="P236" s="146">
        <f>Summary!$G$59</f>
        <v>0.125</v>
      </c>
      <c r="Q236" s="146">
        <f>Summary!$G$60</f>
        <v>0.125</v>
      </c>
      <c r="R236" s="146">
        <f>Summary!$G$61</f>
        <v>0.125</v>
      </c>
      <c r="S236" s="146">
        <f>Summary!$G$62</f>
        <v>0.125</v>
      </c>
      <c r="T236" s="150">
        <f t="shared" si="116"/>
        <v>1</v>
      </c>
      <c r="U236" s="158">
        <f t="shared" si="94"/>
        <v>37807.695283928719</v>
      </c>
      <c r="V236" s="155">
        <f t="shared" si="95"/>
        <v>0</v>
      </c>
      <c r="W236" s="155">
        <f t="shared" si="96"/>
        <v>0</v>
      </c>
      <c r="X236" s="155">
        <f t="shared" si="97"/>
        <v>2266.0937981544935</v>
      </c>
      <c r="Y236" s="155">
        <f t="shared" si="98"/>
        <v>4330.8041437134052</v>
      </c>
      <c r="Z236" s="155">
        <f t="shared" si="99"/>
        <v>16011.271935442554</v>
      </c>
      <c r="AA236" s="159">
        <f t="shared" si="100"/>
        <v>6390.9197811749063</v>
      </c>
      <c r="AB236" s="38">
        <f t="shared" si="117"/>
        <v>61978.154878944348</v>
      </c>
      <c r="AC236" s="35">
        <f t="shared" si="118"/>
        <v>0</v>
      </c>
      <c r="AD236" s="35">
        <f t="shared" si="119"/>
        <v>0</v>
      </c>
      <c r="AE236" s="35">
        <f t="shared" si="120"/>
        <v>16004.060840086295</v>
      </c>
      <c r="AF236" s="35">
        <f t="shared" si="121"/>
        <v>15970.706440771924</v>
      </c>
      <c r="AG236" s="35">
        <f t="shared" si="122"/>
        <v>15226.719610605867</v>
      </c>
      <c r="AH236" s="163">
        <f t="shared" si="123"/>
        <v>14471.598752492459</v>
      </c>
      <c r="AI236" s="144">
        <f t="shared" si="101"/>
        <v>123651.2405229009</v>
      </c>
      <c r="AJ236" s="144" t="e">
        <f t="shared" si="124"/>
        <v>#N/A</v>
      </c>
      <c r="AK236" s="35">
        <f>IF(OR(K236="Yes",Summary!$G$77="EP"),$AI236*M236,AB236)</f>
        <v>61978.154878944348</v>
      </c>
      <c r="AL236" s="38">
        <f>IF(OR(L236="Yes",Summary!$G$77="EP"),$AI236*N236,AC236)</f>
        <v>0</v>
      </c>
      <c r="AM236" s="38">
        <f>IF(OR(M236="Yes",Summary!$G$77="EP"),$AI236*O236,AD236)</f>
        <v>0</v>
      </c>
      <c r="AN236" s="38">
        <f>IF(OR(N236="Yes",Summary!$G$77="EP"),$AI236*P236,AE236)</f>
        <v>16004.060840086295</v>
      </c>
      <c r="AO236" s="38">
        <f>IF(OR(O236="Yes",Summary!$G$77="EP"),$AI236*Q236,AF236)</f>
        <v>15970.706440771924</v>
      </c>
      <c r="AP236" s="38">
        <f>IF(OR(P236="Yes",Summary!$G$77="EP"),$AI236*R236,AG236)</f>
        <v>15226.719610605867</v>
      </c>
      <c r="AQ236" s="156">
        <f>IF(OR(Q236="Yes",Summary!$G$77="EP"),$AI236*S236,AH236)</f>
        <v>14471.598752492459</v>
      </c>
      <c r="AR236" s="158">
        <f t="shared" si="102"/>
        <v>37807.695283928719</v>
      </c>
      <c r="AS236" s="155">
        <f t="shared" si="103"/>
        <v>0</v>
      </c>
      <c r="AT236" s="155">
        <f t="shared" si="104"/>
        <v>0</v>
      </c>
      <c r="AU236" s="155">
        <f t="shared" si="105"/>
        <v>2266.0937981544935</v>
      </c>
      <c r="AV236" s="155">
        <f t="shared" si="106"/>
        <v>4330.8041437134052</v>
      </c>
      <c r="AW236" s="155">
        <f t="shared" si="107"/>
        <v>16011.271935442554</v>
      </c>
      <c r="AX236" s="159">
        <f t="shared" si="108"/>
        <v>6390.9197811749063</v>
      </c>
      <c r="AZ236" s="40">
        <f t="shared" si="109"/>
        <v>101085.2808780909</v>
      </c>
      <c r="BA236" s="173">
        <f t="shared" si="110"/>
        <v>108659.62376781997</v>
      </c>
      <c r="BB236" s="41">
        <f t="shared" si="111"/>
        <v>109636.75836816693</v>
      </c>
      <c r="BC236" s="173">
        <f t="shared" si="112"/>
        <v>128032.48672069036</v>
      </c>
      <c r="BD236" s="41">
        <f t="shared" si="113"/>
        <v>127765.6515261754</v>
      </c>
      <c r="BE236" s="173">
        <f t="shared" si="114"/>
        <v>121813.75688484692</v>
      </c>
      <c r="BF236" s="42">
        <f t="shared" si="115"/>
        <v>115772.79001993967</v>
      </c>
    </row>
    <row r="237" spans="2:58" x14ac:dyDescent="0.25">
      <c r="B237" s="24">
        <v>229</v>
      </c>
      <c r="C237" s="10">
        <f>Cash!B243</f>
        <v>20190717</v>
      </c>
      <c r="D237" s="24">
        <f>Cash!F243</f>
        <v>1.6392</v>
      </c>
      <c r="E237" s="27">
        <f>Balanced!F243</f>
        <v>2.7719</v>
      </c>
      <c r="F237" s="27">
        <f>Growth!F243</f>
        <v>3.3932000000000002</v>
      </c>
      <c r="G237" s="27">
        <f>'High Growth 1'!F243</f>
        <v>7.1089000000000002</v>
      </c>
      <c r="H237" s="27">
        <f>'High Growth 2'!F243</f>
        <v>3.6913999999999998</v>
      </c>
      <c r="I237" s="27">
        <f>'High Growth 3'!F243</f>
        <v>0.9526</v>
      </c>
      <c r="J237" s="43">
        <f>'High Growth 4'!F243</f>
        <v>2.2886000000000002</v>
      </c>
      <c r="K237" s="10" t="str">
        <f>Growth!P243</f>
        <v>No</v>
      </c>
      <c r="L237" s="152"/>
      <c r="M237" s="147">
        <f>Summary!$G$56</f>
        <v>0.5</v>
      </c>
      <c r="N237" s="146">
        <f>Summary!$G$57</f>
        <v>0</v>
      </c>
      <c r="O237" s="146">
        <f>Summary!$G$58</f>
        <v>0</v>
      </c>
      <c r="P237" s="146">
        <f>Summary!$G$59</f>
        <v>0.125</v>
      </c>
      <c r="Q237" s="146">
        <f>Summary!$G$60</f>
        <v>0.125</v>
      </c>
      <c r="R237" s="146">
        <f>Summary!$G$61</f>
        <v>0.125</v>
      </c>
      <c r="S237" s="146">
        <f>Summary!$G$62</f>
        <v>0.125</v>
      </c>
      <c r="T237" s="150">
        <f t="shared" si="116"/>
        <v>1</v>
      </c>
      <c r="U237" s="158">
        <f t="shared" si="94"/>
        <v>37807.695283928719</v>
      </c>
      <c r="V237" s="155">
        <f t="shared" si="95"/>
        <v>0</v>
      </c>
      <c r="W237" s="155">
        <f t="shared" si="96"/>
        <v>0</v>
      </c>
      <c r="X237" s="155">
        <f t="shared" si="97"/>
        <v>2266.0937981544935</v>
      </c>
      <c r="Y237" s="155">
        <f t="shared" si="98"/>
        <v>4330.8041437134052</v>
      </c>
      <c r="Z237" s="155">
        <f t="shared" si="99"/>
        <v>16011.271935442554</v>
      </c>
      <c r="AA237" s="159">
        <f t="shared" si="100"/>
        <v>6390.9197811749063</v>
      </c>
      <c r="AB237" s="38">
        <f t="shared" si="117"/>
        <v>61974.374109415956</v>
      </c>
      <c r="AC237" s="35">
        <f t="shared" si="118"/>
        <v>0</v>
      </c>
      <c r="AD237" s="35">
        <f t="shared" si="119"/>
        <v>0</v>
      </c>
      <c r="AE237" s="35">
        <f t="shared" si="120"/>
        <v>16109.434201700478</v>
      </c>
      <c r="AF237" s="35">
        <f t="shared" si="121"/>
        <v>15986.730416103663</v>
      </c>
      <c r="AG237" s="35">
        <f t="shared" si="122"/>
        <v>15252.337645702577</v>
      </c>
      <c r="AH237" s="163">
        <f t="shared" si="123"/>
        <v>14626.259011196891</v>
      </c>
      <c r="AI237" s="144">
        <f t="shared" si="101"/>
        <v>123949.13538411955</v>
      </c>
      <c r="AJ237" s="144" t="e">
        <f t="shared" si="124"/>
        <v>#N/A</v>
      </c>
      <c r="AK237" s="35">
        <f>IF(OR(K237="Yes",Summary!$G$77="EP"),$AI237*M237,AB237)</f>
        <v>61974.374109415956</v>
      </c>
      <c r="AL237" s="38">
        <f>IF(OR(L237="Yes",Summary!$G$77="EP"),$AI237*N237,AC237)</f>
        <v>0</v>
      </c>
      <c r="AM237" s="38">
        <f>IF(OR(M237="Yes",Summary!$G$77="EP"),$AI237*O237,AD237)</f>
        <v>0</v>
      </c>
      <c r="AN237" s="38">
        <f>IF(OR(N237="Yes",Summary!$G$77="EP"),$AI237*P237,AE237)</f>
        <v>16109.434201700478</v>
      </c>
      <c r="AO237" s="38">
        <f>IF(OR(O237="Yes",Summary!$G$77="EP"),$AI237*Q237,AF237)</f>
        <v>15986.730416103663</v>
      </c>
      <c r="AP237" s="38">
        <f>IF(OR(P237="Yes",Summary!$G$77="EP"),$AI237*R237,AG237)</f>
        <v>15252.337645702577</v>
      </c>
      <c r="AQ237" s="156">
        <f>IF(OR(Q237="Yes",Summary!$G$77="EP"),$AI237*S237,AH237)</f>
        <v>14626.259011196891</v>
      </c>
      <c r="AR237" s="158">
        <f t="shared" si="102"/>
        <v>37807.695283928719</v>
      </c>
      <c r="AS237" s="155">
        <f t="shared" si="103"/>
        <v>0</v>
      </c>
      <c r="AT237" s="155">
        <f t="shared" si="104"/>
        <v>0</v>
      </c>
      <c r="AU237" s="155">
        <f t="shared" si="105"/>
        <v>2266.0937981544935</v>
      </c>
      <c r="AV237" s="155">
        <f t="shared" si="106"/>
        <v>4330.8041437134052</v>
      </c>
      <c r="AW237" s="155">
        <f t="shared" si="107"/>
        <v>16011.271935442554</v>
      </c>
      <c r="AX237" s="159">
        <f t="shared" si="108"/>
        <v>6390.9197811749063</v>
      </c>
      <c r="AZ237" s="40">
        <f t="shared" si="109"/>
        <v>101079.11450946538</v>
      </c>
      <c r="BA237" s="173">
        <f t="shared" si="110"/>
        <v>108859.91438557908</v>
      </c>
      <c r="BB237" s="41">
        <f t="shared" si="111"/>
        <v>109951.07093094845</v>
      </c>
      <c r="BC237" s="173">
        <f t="shared" si="112"/>
        <v>128875.47361360383</v>
      </c>
      <c r="BD237" s="41">
        <f t="shared" si="113"/>
        <v>127893.8433288293</v>
      </c>
      <c r="BE237" s="173">
        <f t="shared" si="114"/>
        <v>122018.7011656206</v>
      </c>
      <c r="BF237" s="42">
        <f t="shared" si="115"/>
        <v>117010.07208957513</v>
      </c>
    </row>
    <row r="238" spans="2:58" x14ac:dyDescent="0.25">
      <c r="B238" s="24">
        <v>230</v>
      </c>
      <c r="C238" s="10">
        <f>Cash!B244</f>
        <v>20190716</v>
      </c>
      <c r="D238" s="24">
        <f>Cash!F244</f>
        <v>1.6392</v>
      </c>
      <c r="E238" s="27">
        <f>Balanced!F244</f>
        <v>2.7719</v>
      </c>
      <c r="F238" s="27">
        <f>Growth!F244</f>
        <v>3.3792</v>
      </c>
      <c r="G238" s="27">
        <f>'High Growth 1'!F244</f>
        <v>7.0387000000000004</v>
      </c>
      <c r="H238" s="27">
        <f>'High Growth 2'!F244</f>
        <v>3.6537999999999999</v>
      </c>
      <c r="I238" s="27">
        <f>'High Growth 3'!F244</f>
        <v>0.95069999999999999</v>
      </c>
      <c r="J238" s="43">
        <f>'High Growth 4'!F244</f>
        <v>2.2787999999999999</v>
      </c>
      <c r="K238" s="10" t="str">
        <f>Growth!P244</f>
        <v>No</v>
      </c>
      <c r="L238" s="152"/>
      <c r="M238" s="147">
        <f>Summary!$G$56</f>
        <v>0.5</v>
      </c>
      <c r="N238" s="146">
        <f>Summary!$G$57</f>
        <v>0</v>
      </c>
      <c r="O238" s="146">
        <f>Summary!$G$58</f>
        <v>0</v>
      </c>
      <c r="P238" s="146">
        <f>Summary!$G$59</f>
        <v>0.125</v>
      </c>
      <c r="Q238" s="146">
        <f>Summary!$G$60</f>
        <v>0.125</v>
      </c>
      <c r="R238" s="146">
        <f>Summary!$G$61</f>
        <v>0.125</v>
      </c>
      <c r="S238" s="146">
        <f>Summary!$G$62</f>
        <v>0.125</v>
      </c>
      <c r="T238" s="150">
        <f t="shared" si="116"/>
        <v>1</v>
      </c>
      <c r="U238" s="158">
        <f t="shared" si="94"/>
        <v>37807.695283928719</v>
      </c>
      <c r="V238" s="155">
        <f t="shared" si="95"/>
        <v>0</v>
      </c>
      <c r="W238" s="155">
        <f t="shared" si="96"/>
        <v>0</v>
      </c>
      <c r="X238" s="155">
        <f t="shared" si="97"/>
        <v>2266.0937981544935</v>
      </c>
      <c r="Y238" s="155">
        <f t="shared" si="98"/>
        <v>4330.8041437134052</v>
      </c>
      <c r="Z238" s="155">
        <f t="shared" si="99"/>
        <v>16011.271935442554</v>
      </c>
      <c r="AA238" s="159">
        <f t="shared" si="100"/>
        <v>6390.9197811749063</v>
      </c>
      <c r="AB238" s="38">
        <f t="shared" si="117"/>
        <v>61974.374109415956</v>
      </c>
      <c r="AC238" s="35">
        <f t="shared" si="118"/>
        <v>0</v>
      </c>
      <c r="AD238" s="35">
        <f t="shared" si="119"/>
        <v>0</v>
      </c>
      <c r="AE238" s="35">
        <f t="shared" si="120"/>
        <v>15950.354417070033</v>
      </c>
      <c r="AF238" s="35">
        <f t="shared" si="121"/>
        <v>15823.892180300039</v>
      </c>
      <c r="AG238" s="35">
        <f t="shared" si="122"/>
        <v>15221.916229025235</v>
      </c>
      <c r="AH238" s="163">
        <f t="shared" si="123"/>
        <v>14563.627997341377</v>
      </c>
      <c r="AI238" s="144">
        <f t="shared" si="101"/>
        <v>123534.16493315266</v>
      </c>
      <c r="AJ238" s="144" t="e">
        <f t="shared" si="124"/>
        <v>#N/A</v>
      </c>
      <c r="AK238" s="35">
        <f>IF(OR(K238="Yes",Summary!$G$77="EP"),$AI238*M238,AB238)</f>
        <v>61974.374109415956</v>
      </c>
      <c r="AL238" s="38">
        <f>IF(OR(L238="Yes",Summary!$G$77="EP"),$AI238*N238,AC238)</f>
        <v>0</v>
      </c>
      <c r="AM238" s="38">
        <f>IF(OR(M238="Yes",Summary!$G$77="EP"),$AI238*O238,AD238)</f>
        <v>0</v>
      </c>
      <c r="AN238" s="38">
        <f>IF(OR(N238="Yes",Summary!$G$77="EP"),$AI238*P238,AE238)</f>
        <v>15950.354417070033</v>
      </c>
      <c r="AO238" s="38">
        <f>IF(OR(O238="Yes",Summary!$G$77="EP"),$AI238*Q238,AF238)</f>
        <v>15823.892180300039</v>
      </c>
      <c r="AP238" s="38">
        <f>IF(OR(P238="Yes",Summary!$G$77="EP"),$AI238*R238,AG238)</f>
        <v>15221.916229025235</v>
      </c>
      <c r="AQ238" s="156">
        <f>IF(OR(Q238="Yes",Summary!$G$77="EP"),$AI238*S238,AH238)</f>
        <v>14563.627997341377</v>
      </c>
      <c r="AR238" s="158">
        <f t="shared" si="102"/>
        <v>37807.695283928719</v>
      </c>
      <c r="AS238" s="155">
        <f t="shared" si="103"/>
        <v>0</v>
      </c>
      <c r="AT238" s="155">
        <f t="shared" si="104"/>
        <v>0</v>
      </c>
      <c r="AU238" s="155">
        <f t="shared" si="105"/>
        <v>2266.0937981544935</v>
      </c>
      <c r="AV238" s="155">
        <f t="shared" si="106"/>
        <v>4330.8041437134052</v>
      </c>
      <c r="AW238" s="155">
        <f t="shared" si="107"/>
        <v>16011.271935442554</v>
      </c>
      <c r="AX238" s="159">
        <f t="shared" si="108"/>
        <v>6390.9197811749063</v>
      </c>
      <c r="AZ238" s="40">
        <f t="shared" si="109"/>
        <v>101079.11450946538</v>
      </c>
      <c r="BA238" s="173">
        <f t="shared" si="110"/>
        <v>108859.91438557908</v>
      </c>
      <c r="BB238" s="41">
        <f t="shared" si="111"/>
        <v>109497.42393311947</v>
      </c>
      <c r="BC238" s="173">
        <f t="shared" si="112"/>
        <v>127602.83533656027</v>
      </c>
      <c r="BD238" s="41">
        <f t="shared" si="113"/>
        <v>126591.13744240032</v>
      </c>
      <c r="BE238" s="173">
        <f t="shared" si="114"/>
        <v>121775.32983220187</v>
      </c>
      <c r="BF238" s="42">
        <f t="shared" si="115"/>
        <v>116509.02397873101</v>
      </c>
    </row>
    <row r="239" spans="2:58" x14ac:dyDescent="0.25">
      <c r="B239" s="24">
        <v>231</v>
      </c>
      <c r="C239" s="10">
        <f>Cash!B245</f>
        <v>20190715</v>
      </c>
      <c r="D239" s="24">
        <f>Cash!F245</f>
        <v>1.6391</v>
      </c>
      <c r="E239" s="27">
        <f>Balanced!F245</f>
        <v>2.7732000000000001</v>
      </c>
      <c r="F239" s="27">
        <f>Growth!F245</f>
        <v>3.3843999999999999</v>
      </c>
      <c r="G239" s="27">
        <f>'High Growth 1'!F245</f>
        <v>7.0742000000000003</v>
      </c>
      <c r="H239" s="27">
        <f>'High Growth 2'!F245</f>
        <v>3.6589999999999998</v>
      </c>
      <c r="I239" s="27">
        <f>'High Growth 3'!F245</f>
        <v>0.95399999999999996</v>
      </c>
      <c r="J239" s="43">
        <f>'High Growth 4'!F245</f>
        <v>2.286</v>
      </c>
      <c r="K239" s="10" t="str">
        <f>Growth!P245</f>
        <v>No</v>
      </c>
      <c r="L239" s="152"/>
      <c r="M239" s="147">
        <f>Summary!$G$56</f>
        <v>0.5</v>
      </c>
      <c r="N239" s="146">
        <f>Summary!$G$57</f>
        <v>0</v>
      </c>
      <c r="O239" s="146">
        <f>Summary!$G$58</f>
        <v>0</v>
      </c>
      <c r="P239" s="146">
        <f>Summary!$G$59</f>
        <v>0.125</v>
      </c>
      <c r="Q239" s="146">
        <f>Summary!$G$60</f>
        <v>0.125</v>
      </c>
      <c r="R239" s="146">
        <f>Summary!$G$61</f>
        <v>0.125</v>
      </c>
      <c r="S239" s="146">
        <f>Summary!$G$62</f>
        <v>0.125</v>
      </c>
      <c r="T239" s="150">
        <f t="shared" si="116"/>
        <v>1</v>
      </c>
      <c r="U239" s="158">
        <f t="shared" si="94"/>
        <v>37807.695283928719</v>
      </c>
      <c r="V239" s="155">
        <f t="shared" si="95"/>
        <v>0</v>
      </c>
      <c r="W239" s="155">
        <f t="shared" si="96"/>
        <v>0</v>
      </c>
      <c r="X239" s="155">
        <f t="shared" si="97"/>
        <v>2266.0937981544935</v>
      </c>
      <c r="Y239" s="155">
        <f t="shared" si="98"/>
        <v>4330.8041437134052</v>
      </c>
      <c r="Z239" s="155">
        <f t="shared" si="99"/>
        <v>16011.271935442554</v>
      </c>
      <c r="AA239" s="159">
        <f t="shared" si="100"/>
        <v>6390.9197811749063</v>
      </c>
      <c r="AB239" s="38">
        <f t="shared" si="117"/>
        <v>61970.593339887564</v>
      </c>
      <c r="AC239" s="35">
        <f t="shared" si="118"/>
        <v>0</v>
      </c>
      <c r="AD239" s="35">
        <f t="shared" si="119"/>
        <v>0</v>
      </c>
      <c r="AE239" s="35">
        <f t="shared" si="120"/>
        <v>16030.800746904519</v>
      </c>
      <c r="AF239" s="35">
        <f t="shared" si="121"/>
        <v>15846.41236184735</v>
      </c>
      <c r="AG239" s="35">
        <f t="shared" si="122"/>
        <v>15274.753426412195</v>
      </c>
      <c r="AH239" s="163">
        <f t="shared" si="123"/>
        <v>14609.642619765837</v>
      </c>
      <c r="AI239" s="144">
        <f t="shared" si="101"/>
        <v>123732.20249481747</v>
      </c>
      <c r="AJ239" s="144" t="e">
        <f t="shared" si="124"/>
        <v>#N/A</v>
      </c>
      <c r="AK239" s="35">
        <f>IF(OR(K239="Yes",Summary!$G$77="EP"),$AI239*M239,AB239)</f>
        <v>61970.593339887564</v>
      </c>
      <c r="AL239" s="38">
        <f>IF(OR(L239="Yes",Summary!$G$77="EP"),$AI239*N239,AC239)</f>
        <v>0</v>
      </c>
      <c r="AM239" s="38">
        <f>IF(OR(M239="Yes",Summary!$G$77="EP"),$AI239*O239,AD239)</f>
        <v>0</v>
      </c>
      <c r="AN239" s="38">
        <f>IF(OR(N239="Yes",Summary!$G$77="EP"),$AI239*P239,AE239)</f>
        <v>16030.800746904519</v>
      </c>
      <c r="AO239" s="38">
        <f>IF(OR(O239="Yes",Summary!$G$77="EP"),$AI239*Q239,AF239)</f>
        <v>15846.41236184735</v>
      </c>
      <c r="AP239" s="38">
        <f>IF(OR(P239="Yes",Summary!$G$77="EP"),$AI239*R239,AG239)</f>
        <v>15274.753426412195</v>
      </c>
      <c r="AQ239" s="156">
        <f>IF(OR(Q239="Yes",Summary!$G$77="EP"),$AI239*S239,AH239)</f>
        <v>14609.642619765837</v>
      </c>
      <c r="AR239" s="158">
        <f t="shared" si="102"/>
        <v>37807.695283928719</v>
      </c>
      <c r="AS239" s="155">
        <f t="shared" si="103"/>
        <v>0</v>
      </c>
      <c r="AT239" s="155">
        <f t="shared" si="104"/>
        <v>0</v>
      </c>
      <c r="AU239" s="155">
        <f t="shared" si="105"/>
        <v>2266.0937981544935</v>
      </c>
      <c r="AV239" s="155">
        <f t="shared" si="106"/>
        <v>4330.8041437134052</v>
      </c>
      <c r="AW239" s="155">
        <f t="shared" si="107"/>
        <v>16011.271935442554</v>
      </c>
      <c r="AX239" s="159">
        <f t="shared" si="108"/>
        <v>6390.9197811749063</v>
      </c>
      <c r="AZ239" s="40">
        <f t="shared" si="109"/>
        <v>101072.94814083986</v>
      </c>
      <c r="BA239" s="173">
        <f t="shared" si="110"/>
        <v>108910.96885677257</v>
      </c>
      <c r="BB239" s="41">
        <f t="shared" si="111"/>
        <v>109665.92138945594</v>
      </c>
      <c r="BC239" s="173">
        <f t="shared" si="112"/>
        <v>128246.40597523615</v>
      </c>
      <c r="BD239" s="41">
        <f t="shared" si="113"/>
        <v>126771.2988947788</v>
      </c>
      <c r="BE239" s="173">
        <f t="shared" si="114"/>
        <v>122198.02741129755</v>
      </c>
      <c r="BF239" s="42">
        <f t="shared" si="115"/>
        <v>116877.14095812669</v>
      </c>
    </row>
    <row r="240" spans="2:58" x14ac:dyDescent="0.25">
      <c r="B240" s="24">
        <v>232</v>
      </c>
      <c r="C240" s="10">
        <f>Cash!B246</f>
        <v>20190712</v>
      </c>
      <c r="D240" s="24">
        <f>Cash!F246</f>
        <v>1.639</v>
      </c>
      <c r="E240" s="27">
        <f>Balanced!F246</f>
        <v>2.7785000000000002</v>
      </c>
      <c r="F240" s="27">
        <f>Growth!F246</f>
        <v>3.4026000000000001</v>
      </c>
      <c r="G240" s="27">
        <f>'High Growth 1'!F246</f>
        <v>7.1471</v>
      </c>
      <c r="H240" s="27">
        <f>'High Growth 2'!F246</f>
        <v>3.6955</v>
      </c>
      <c r="I240" s="27">
        <f>'High Growth 3'!F246</f>
        <v>0.95589999999999997</v>
      </c>
      <c r="J240" s="43">
        <f>'High Growth 4'!F246</f>
        <v>2.2808999999999999</v>
      </c>
      <c r="K240" s="10" t="str">
        <f>Growth!P246</f>
        <v>No</v>
      </c>
      <c r="L240" s="152"/>
      <c r="M240" s="147">
        <f>Summary!$G$56</f>
        <v>0.5</v>
      </c>
      <c r="N240" s="146">
        <f>Summary!$G$57</f>
        <v>0</v>
      </c>
      <c r="O240" s="146">
        <f>Summary!$G$58</f>
        <v>0</v>
      </c>
      <c r="P240" s="146">
        <f>Summary!$G$59</f>
        <v>0.125</v>
      </c>
      <c r="Q240" s="146">
        <f>Summary!$G$60</f>
        <v>0.125</v>
      </c>
      <c r="R240" s="146">
        <f>Summary!$G$61</f>
        <v>0.125</v>
      </c>
      <c r="S240" s="146">
        <f>Summary!$G$62</f>
        <v>0.125</v>
      </c>
      <c r="T240" s="150">
        <f t="shared" si="116"/>
        <v>1</v>
      </c>
      <c r="U240" s="158">
        <f t="shared" si="94"/>
        <v>37807.695283928719</v>
      </c>
      <c r="V240" s="155">
        <f t="shared" si="95"/>
        <v>0</v>
      </c>
      <c r="W240" s="155">
        <f t="shared" si="96"/>
        <v>0</v>
      </c>
      <c r="X240" s="155">
        <f t="shared" si="97"/>
        <v>2266.0937981544935</v>
      </c>
      <c r="Y240" s="155">
        <f t="shared" si="98"/>
        <v>4330.8041437134052</v>
      </c>
      <c r="Z240" s="155">
        <f t="shared" si="99"/>
        <v>16011.271935442554</v>
      </c>
      <c r="AA240" s="159">
        <f t="shared" si="100"/>
        <v>6390.9197811749063</v>
      </c>
      <c r="AB240" s="38">
        <f t="shared" si="117"/>
        <v>61966.812570359172</v>
      </c>
      <c r="AC240" s="35">
        <f t="shared" si="118"/>
        <v>0</v>
      </c>
      <c r="AD240" s="35">
        <f t="shared" si="119"/>
        <v>0</v>
      </c>
      <c r="AE240" s="35">
        <f t="shared" si="120"/>
        <v>16195.99898478998</v>
      </c>
      <c r="AF240" s="35">
        <f t="shared" si="121"/>
        <v>16004.486713092889</v>
      </c>
      <c r="AG240" s="35">
        <f t="shared" si="122"/>
        <v>15305.174843089537</v>
      </c>
      <c r="AH240" s="163">
        <f t="shared" si="123"/>
        <v>14577.048928881843</v>
      </c>
      <c r="AI240" s="144">
        <f t="shared" si="101"/>
        <v>124049.52204021343</v>
      </c>
      <c r="AJ240" s="144" t="e">
        <f t="shared" si="124"/>
        <v>#N/A</v>
      </c>
      <c r="AK240" s="35">
        <f>IF(OR(K240="Yes",Summary!$G$77="EP"),$AI240*M240,AB240)</f>
        <v>61966.812570359172</v>
      </c>
      <c r="AL240" s="38">
        <f>IF(OR(L240="Yes",Summary!$G$77="EP"),$AI240*N240,AC240)</f>
        <v>0</v>
      </c>
      <c r="AM240" s="38">
        <f>IF(OR(M240="Yes",Summary!$G$77="EP"),$AI240*O240,AD240)</f>
        <v>0</v>
      </c>
      <c r="AN240" s="38">
        <f>IF(OR(N240="Yes",Summary!$G$77="EP"),$AI240*P240,AE240)</f>
        <v>16195.99898478998</v>
      </c>
      <c r="AO240" s="38">
        <f>IF(OR(O240="Yes",Summary!$G$77="EP"),$AI240*Q240,AF240)</f>
        <v>16004.486713092889</v>
      </c>
      <c r="AP240" s="38">
        <f>IF(OR(P240="Yes",Summary!$G$77="EP"),$AI240*R240,AG240)</f>
        <v>15305.174843089537</v>
      </c>
      <c r="AQ240" s="156">
        <f>IF(OR(Q240="Yes",Summary!$G$77="EP"),$AI240*S240,AH240)</f>
        <v>14577.048928881843</v>
      </c>
      <c r="AR240" s="158">
        <f t="shared" si="102"/>
        <v>37807.695283928719</v>
      </c>
      <c r="AS240" s="155">
        <f t="shared" si="103"/>
        <v>0</v>
      </c>
      <c r="AT240" s="155">
        <f t="shared" si="104"/>
        <v>0</v>
      </c>
      <c r="AU240" s="155">
        <f t="shared" si="105"/>
        <v>2266.0937981544935</v>
      </c>
      <c r="AV240" s="155">
        <f t="shared" si="106"/>
        <v>4330.8041437134052</v>
      </c>
      <c r="AW240" s="155">
        <f t="shared" si="107"/>
        <v>16011.271935442554</v>
      </c>
      <c r="AX240" s="159">
        <f t="shared" si="108"/>
        <v>6390.9197811749063</v>
      </c>
      <c r="AZ240" s="40">
        <f t="shared" si="109"/>
        <v>101066.78177221435</v>
      </c>
      <c r="BA240" s="173">
        <f t="shared" si="110"/>
        <v>109119.11400856145</v>
      </c>
      <c r="BB240" s="41">
        <f t="shared" si="111"/>
        <v>110255.66248663361</v>
      </c>
      <c r="BC240" s="173">
        <f t="shared" si="112"/>
        <v>129567.99187831984</v>
      </c>
      <c r="BD240" s="41">
        <f t="shared" si="113"/>
        <v>128035.89370474311</v>
      </c>
      <c r="BE240" s="173">
        <f t="shared" si="114"/>
        <v>122441.39874471628</v>
      </c>
      <c r="BF240" s="42">
        <f t="shared" si="115"/>
        <v>116616.39143105474</v>
      </c>
    </row>
    <row r="241" spans="2:58" x14ac:dyDescent="0.25">
      <c r="B241" s="24">
        <v>233</v>
      </c>
      <c r="C241" s="10">
        <f>Cash!B247</f>
        <v>20190711</v>
      </c>
      <c r="D241" s="24">
        <f>Cash!F247</f>
        <v>1.639</v>
      </c>
      <c r="E241" s="27">
        <f>Balanced!F247</f>
        <v>2.7816999999999998</v>
      </c>
      <c r="F241" s="27">
        <f>Growth!F247</f>
        <v>3.4121999999999999</v>
      </c>
      <c r="G241" s="27">
        <f>'High Growth 1'!F247</f>
        <v>7.1798000000000002</v>
      </c>
      <c r="H241" s="27">
        <f>'High Growth 2'!F247</f>
        <v>3.726</v>
      </c>
      <c r="I241" s="27">
        <f>'High Growth 3'!F247</f>
        <v>0.95920000000000005</v>
      </c>
      <c r="J241" s="43">
        <f>'High Growth 4'!F247</f>
        <v>2.3157000000000001</v>
      </c>
      <c r="K241" s="10" t="str">
        <f>Growth!P247</f>
        <v>No</v>
      </c>
      <c r="L241" s="152"/>
      <c r="M241" s="147">
        <f>Summary!$G$56</f>
        <v>0.5</v>
      </c>
      <c r="N241" s="146">
        <f>Summary!$G$57</f>
        <v>0</v>
      </c>
      <c r="O241" s="146">
        <f>Summary!$G$58</f>
        <v>0</v>
      </c>
      <c r="P241" s="146">
        <f>Summary!$G$59</f>
        <v>0.125</v>
      </c>
      <c r="Q241" s="146">
        <f>Summary!$G$60</f>
        <v>0.125</v>
      </c>
      <c r="R241" s="146">
        <f>Summary!$G$61</f>
        <v>0.125</v>
      </c>
      <c r="S241" s="146">
        <f>Summary!$G$62</f>
        <v>0.125</v>
      </c>
      <c r="T241" s="150">
        <f t="shared" si="116"/>
        <v>1</v>
      </c>
      <c r="U241" s="158">
        <f t="shared" si="94"/>
        <v>37807.695283928719</v>
      </c>
      <c r="V241" s="155">
        <f t="shared" si="95"/>
        <v>0</v>
      </c>
      <c r="W241" s="155">
        <f t="shared" si="96"/>
        <v>0</v>
      </c>
      <c r="X241" s="155">
        <f t="shared" si="97"/>
        <v>2266.0937981544935</v>
      </c>
      <c r="Y241" s="155">
        <f t="shared" si="98"/>
        <v>4330.8041437134052</v>
      </c>
      <c r="Z241" s="155">
        <f t="shared" si="99"/>
        <v>16011.271935442554</v>
      </c>
      <c r="AA241" s="159">
        <f t="shared" si="100"/>
        <v>6390.9197811749063</v>
      </c>
      <c r="AB241" s="38">
        <f t="shared" si="117"/>
        <v>61966.812570359172</v>
      </c>
      <c r="AC241" s="35">
        <f t="shared" si="118"/>
        <v>0</v>
      </c>
      <c r="AD241" s="35">
        <f t="shared" si="119"/>
        <v>0</v>
      </c>
      <c r="AE241" s="35">
        <f t="shared" si="120"/>
        <v>16270.100251989632</v>
      </c>
      <c r="AF241" s="35">
        <f t="shared" si="121"/>
        <v>16136.576239476148</v>
      </c>
      <c r="AG241" s="35">
        <f t="shared" si="122"/>
        <v>15358.012040476498</v>
      </c>
      <c r="AH241" s="163">
        <f t="shared" si="123"/>
        <v>14799.452937266731</v>
      </c>
      <c r="AI241" s="144">
        <f t="shared" si="101"/>
        <v>124530.95403956818</v>
      </c>
      <c r="AJ241" s="144" t="e">
        <f t="shared" si="124"/>
        <v>#N/A</v>
      </c>
      <c r="AK241" s="35">
        <f>IF(OR(K241="Yes",Summary!$G$77="EP"),$AI241*M241,AB241)</f>
        <v>61966.812570359172</v>
      </c>
      <c r="AL241" s="38">
        <f>IF(OR(L241="Yes",Summary!$G$77="EP"),$AI241*N241,AC241)</f>
        <v>0</v>
      </c>
      <c r="AM241" s="38">
        <f>IF(OR(M241="Yes",Summary!$G$77="EP"),$AI241*O241,AD241)</f>
        <v>0</v>
      </c>
      <c r="AN241" s="38">
        <f>IF(OR(N241="Yes",Summary!$G$77="EP"),$AI241*P241,AE241)</f>
        <v>16270.100251989632</v>
      </c>
      <c r="AO241" s="38">
        <f>IF(OR(O241="Yes",Summary!$G$77="EP"),$AI241*Q241,AF241)</f>
        <v>16136.576239476148</v>
      </c>
      <c r="AP241" s="38">
        <f>IF(OR(P241="Yes",Summary!$G$77="EP"),$AI241*R241,AG241)</f>
        <v>15358.012040476498</v>
      </c>
      <c r="AQ241" s="156">
        <f>IF(OR(Q241="Yes",Summary!$G$77="EP"),$AI241*S241,AH241)</f>
        <v>14799.452937266731</v>
      </c>
      <c r="AR241" s="158">
        <f t="shared" si="102"/>
        <v>37807.695283928719</v>
      </c>
      <c r="AS241" s="155">
        <f t="shared" si="103"/>
        <v>0</v>
      </c>
      <c r="AT241" s="155">
        <f t="shared" si="104"/>
        <v>0</v>
      </c>
      <c r="AU241" s="155">
        <f t="shared" si="105"/>
        <v>2266.0937981544935</v>
      </c>
      <c r="AV241" s="155">
        <f t="shared" si="106"/>
        <v>4330.8041437134052</v>
      </c>
      <c r="AW241" s="155">
        <f t="shared" si="107"/>
        <v>16011.271935442554</v>
      </c>
      <c r="AX241" s="159">
        <f t="shared" si="108"/>
        <v>6390.9197811749063</v>
      </c>
      <c r="AZ241" s="40">
        <f t="shared" si="109"/>
        <v>101066.78177221435</v>
      </c>
      <c r="BA241" s="173">
        <f t="shared" si="110"/>
        <v>109244.78655303773</v>
      </c>
      <c r="BB241" s="41">
        <f t="shared" si="111"/>
        <v>110566.73471371633</v>
      </c>
      <c r="BC241" s="173">
        <f t="shared" si="112"/>
        <v>130160.80201591706</v>
      </c>
      <c r="BD241" s="41">
        <f t="shared" si="113"/>
        <v>129092.60991580918</v>
      </c>
      <c r="BE241" s="173">
        <f t="shared" si="114"/>
        <v>122864.09632381197</v>
      </c>
      <c r="BF241" s="42">
        <f t="shared" si="115"/>
        <v>118395.62349813385</v>
      </c>
    </row>
    <row r="242" spans="2:58" x14ac:dyDescent="0.25">
      <c r="B242" s="24">
        <v>234</v>
      </c>
      <c r="C242" s="10">
        <f>Cash!B248</f>
        <v>20190710</v>
      </c>
      <c r="D242" s="24">
        <f>Cash!F248</f>
        <v>1.639</v>
      </c>
      <c r="E242" s="27">
        <f>Balanced!F248</f>
        <v>2.7804000000000002</v>
      </c>
      <c r="F242" s="27">
        <f>Growth!F248</f>
        <v>3.4005000000000001</v>
      </c>
      <c r="G242" s="27">
        <f>'High Growth 1'!F248</f>
        <v>7.1367000000000003</v>
      </c>
      <c r="H242" s="27">
        <f>'High Growth 2'!F248</f>
        <v>3.7088000000000001</v>
      </c>
      <c r="I242" s="27">
        <f>'High Growth 3'!F248</f>
        <v>0.97019999999999995</v>
      </c>
      <c r="J242" s="43">
        <f>'High Growth 4'!F248</f>
        <v>2.3264999999999998</v>
      </c>
      <c r="K242" s="10" t="str">
        <f>Growth!P248</f>
        <v>No</v>
      </c>
      <c r="L242" s="152"/>
      <c r="M242" s="147">
        <f>Summary!$G$56</f>
        <v>0.5</v>
      </c>
      <c r="N242" s="146">
        <f>Summary!$G$57</f>
        <v>0</v>
      </c>
      <c r="O242" s="146">
        <f>Summary!$G$58</f>
        <v>0</v>
      </c>
      <c r="P242" s="146">
        <f>Summary!$G$59</f>
        <v>0.125</v>
      </c>
      <c r="Q242" s="146">
        <f>Summary!$G$60</f>
        <v>0.125</v>
      </c>
      <c r="R242" s="146">
        <f>Summary!$G$61</f>
        <v>0.125</v>
      </c>
      <c r="S242" s="146">
        <f>Summary!$G$62</f>
        <v>0.125</v>
      </c>
      <c r="T242" s="150">
        <f t="shared" si="116"/>
        <v>1</v>
      </c>
      <c r="U242" s="158">
        <f t="shared" si="94"/>
        <v>37807.695283928719</v>
      </c>
      <c r="V242" s="155">
        <f t="shared" si="95"/>
        <v>0</v>
      </c>
      <c r="W242" s="155">
        <f t="shared" si="96"/>
        <v>0</v>
      </c>
      <c r="X242" s="155">
        <f t="shared" si="97"/>
        <v>2266.0937981544935</v>
      </c>
      <c r="Y242" s="155">
        <f t="shared" si="98"/>
        <v>4330.8041437134052</v>
      </c>
      <c r="Z242" s="155">
        <f t="shared" si="99"/>
        <v>16011.271935442554</v>
      </c>
      <c r="AA242" s="159">
        <f t="shared" si="100"/>
        <v>6390.9197811749063</v>
      </c>
      <c r="AB242" s="38">
        <f t="shared" si="117"/>
        <v>61966.812570359172</v>
      </c>
      <c r="AC242" s="35">
        <f t="shared" si="118"/>
        <v>0</v>
      </c>
      <c r="AD242" s="35">
        <f t="shared" si="119"/>
        <v>0</v>
      </c>
      <c r="AE242" s="35">
        <f t="shared" si="120"/>
        <v>16172.431609289175</v>
      </c>
      <c r="AF242" s="35">
        <f t="shared" si="121"/>
        <v>16062.086408204277</v>
      </c>
      <c r="AG242" s="35">
        <f t="shared" si="122"/>
        <v>15534.136031766364</v>
      </c>
      <c r="AH242" s="163">
        <f t="shared" si="123"/>
        <v>14868.474870903417</v>
      </c>
      <c r="AI242" s="144">
        <f t="shared" si="101"/>
        <v>124603.94149052241</v>
      </c>
      <c r="AJ242" s="144" t="e">
        <f t="shared" si="124"/>
        <v>#N/A</v>
      </c>
      <c r="AK242" s="35">
        <f>IF(OR(K242="Yes",Summary!$G$77="EP"),$AI242*M242,AB242)</f>
        <v>61966.812570359172</v>
      </c>
      <c r="AL242" s="38">
        <f>IF(OR(L242="Yes",Summary!$G$77="EP"),$AI242*N242,AC242)</f>
        <v>0</v>
      </c>
      <c r="AM242" s="38">
        <f>IF(OR(M242="Yes",Summary!$G$77="EP"),$AI242*O242,AD242)</f>
        <v>0</v>
      </c>
      <c r="AN242" s="38">
        <f>IF(OR(N242="Yes",Summary!$G$77="EP"),$AI242*P242,AE242)</f>
        <v>16172.431609289175</v>
      </c>
      <c r="AO242" s="38">
        <f>IF(OR(O242="Yes",Summary!$G$77="EP"),$AI242*Q242,AF242)</f>
        <v>16062.086408204277</v>
      </c>
      <c r="AP242" s="38">
        <f>IF(OR(P242="Yes",Summary!$G$77="EP"),$AI242*R242,AG242)</f>
        <v>15534.136031766364</v>
      </c>
      <c r="AQ242" s="156">
        <f>IF(OR(Q242="Yes",Summary!$G$77="EP"),$AI242*S242,AH242)</f>
        <v>14868.474870903417</v>
      </c>
      <c r="AR242" s="158">
        <f t="shared" si="102"/>
        <v>37807.695283928719</v>
      </c>
      <c r="AS242" s="155">
        <f t="shared" si="103"/>
        <v>0</v>
      </c>
      <c r="AT242" s="155">
        <f t="shared" si="104"/>
        <v>0</v>
      </c>
      <c r="AU242" s="155">
        <f t="shared" si="105"/>
        <v>2266.0937981544935</v>
      </c>
      <c r="AV242" s="155">
        <f t="shared" si="106"/>
        <v>4330.8041437134052</v>
      </c>
      <c r="AW242" s="155">
        <f t="shared" si="107"/>
        <v>16011.271935442554</v>
      </c>
      <c r="AX242" s="159">
        <f t="shared" si="108"/>
        <v>6390.9197811749063</v>
      </c>
      <c r="AZ242" s="40">
        <f t="shared" si="109"/>
        <v>101066.78177221435</v>
      </c>
      <c r="BA242" s="173">
        <f t="shared" si="110"/>
        <v>109193.73208184425</v>
      </c>
      <c r="BB242" s="41">
        <f t="shared" si="111"/>
        <v>110187.61543695927</v>
      </c>
      <c r="BC242" s="173">
        <f t="shared" si="112"/>
        <v>129379.4528743134</v>
      </c>
      <c r="BD242" s="41">
        <f t="shared" si="113"/>
        <v>128496.69126563422</v>
      </c>
      <c r="BE242" s="173">
        <f t="shared" si="114"/>
        <v>124273.0882541309</v>
      </c>
      <c r="BF242" s="42">
        <f t="shared" si="115"/>
        <v>118947.79896722734</v>
      </c>
    </row>
    <row r="243" spans="2:58" x14ac:dyDescent="0.25">
      <c r="B243" s="24">
        <v>235</v>
      </c>
      <c r="C243" s="10">
        <f>Cash!B249</f>
        <v>20190709</v>
      </c>
      <c r="D243" s="24">
        <f>Cash!F249</f>
        <v>1.6389</v>
      </c>
      <c r="E243" s="27">
        <f>Balanced!F249</f>
        <v>2.778</v>
      </c>
      <c r="F243" s="27">
        <f>Growth!F249</f>
        <v>3.3906000000000001</v>
      </c>
      <c r="G243" s="27">
        <f>'High Growth 1'!F249</f>
        <v>7.0575999999999999</v>
      </c>
      <c r="H243" s="27">
        <f>'High Growth 2'!F249</f>
        <v>3.6608999999999998</v>
      </c>
      <c r="I243" s="27">
        <f>'High Growth 3'!F249</f>
        <v>0.96479999999999999</v>
      </c>
      <c r="J243" s="43">
        <f>'High Growth 4'!F249</f>
        <v>2.3239000000000001</v>
      </c>
      <c r="K243" s="10" t="str">
        <f>Growth!P249</f>
        <v>No</v>
      </c>
      <c r="L243" s="152"/>
      <c r="M243" s="147">
        <f>Summary!$G$56</f>
        <v>0.5</v>
      </c>
      <c r="N243" s="146">
        <f>Summary!$G$57</f>
        <v>0</v>
      </c>
      <c r="O243" s="146">
        <f>Summary!$G$58</f>
        <v>0</v>
      </c>
      <c r="P243" s="146">
        <f>Summary!$G$59</f>
        <v>0.125</v>
      </c>
      <c r="Q243" s="146">
        <f>Summary!$G$60</f>
        <v>0.125</v>
      </c>
      <c r="R243" s="146">
        <f>Summary!$G$61</f>
        <v>0.125</v>
      </c>
      <c r="S243" s="146">
        <f>Summary!$G$62</f>
        <v>0.125</v>
      </c>
      <c r="T243" s="150">
        <f t="shared" si="116"/>
        <v>1</v>
      </c>
      <c r="U243" s="158">
        <f t="shared" si="94"/>
        <v>37807.695283928719</v>
      </c>
      <c r="V243" s="155">
        <f t="shared" si="95"/>
        <v>0</v>
      </c>
      <c r="W243" s="155">
        <f t="shared" si="96"/>
        <v>0</v>
      </c>
      <c r="X243" s="155">
        <f t="shared" si="97"/>
        <v>2266.0937981544935</v>
      </c>
      <c r="Y243" s="155">
        <f t="shared" si="98"/>
        <v>4330.8041437134052</v>
      </c>
      <c r="Z243" s="155">
        <f t="shared" si="99"/>
        <v>16011.271935442554</v>
      </c>
      <c r="AA243" s="159">
        <f t="shared" si="100"/>
        <v>6390.9197811749063</v>
      </c>
      <c r="AB243" s="38">
        <f t="shared" si="117"/>
        <v>61963.03180083078</v>
      </c>
      <c r="AC243" s="35">
        <f t="shared" si="118"/>
        <v>0</v>
      </c>
      <c r="AD243" s="35">
        <f t="shared" si="119"/>
        <v>0</v>
      </c>
      <c r="AE243" s="35">
        <f t="shared" si="120"/>
        <v>15993.183589855153</v>
      </c>
      <c r="AF243" s="35">
        <f t="shared" si="121"/>
        <v>15854.640889720404</v>
      </c>
      <c r="AG243" s="35">
        <f t="shared" si="122"/>
        <v>15447.675163314976</v>
      </c>
      <c r="AH243" s="163">
        <f t="shared" si="123"/>
        <v>14851.858479472365</v>
      </c>
      <c r="AI243" s="144">
        <f t="shared" si="101"/>
        <v>124110.3899231937</v>
      </c>
      <c r="AJ243" s="144" t="e">
        <f t="shared" si="124"/>
        <v>#N/A</v>
      </c>
      <c r="AK243" s="35">
        <f>IF(OR(K243="Yes",Summary!$G$77="EP"),$AI243*M243,AB243)</f>
        <v>61963.03180083078</v>
      </c>
      <c r="AL243" s="38">
        <f>IF(OR(L243="Yes",Summary!$G$77="EP"),$AI243*N243,AC243)</f>
        <v>0</v>
      </c>
      <c r="AM243" s="38">
        <f>IF(OR(M243="Yes",Summary!$G$77="EP"),$AI243*O243,AD243)</f>
        <v>0</v>
      </c>
      <c r="AN243" s="38">
        <f>IF(OR(N243="Yes",Summary!$G$77="EP"),$AI243*P243,AE243)</f>
        <v>15993.183589855153</v>
      </c>
      <c r="AO243" s="38">
        <f>IF(OR(O243="Yes",Summary!$G$77="EP"),$AI243*Q243,AF243)</f>
        <v>15854.640889720404</v>
      </c>
      <c r="AP243" s="38">
        <f>IF(OR(P243="Yes",Summary!$G$77="EP"),$AI243*R243,AG243)</f>
        <v>15447.675163314976</v>
      </c>
      <c r="AQ243" s="156">
        <f>IF(OR(Q243="Yes",Summary!$G$77="EP"),$AI243*S243,AH243)</f>
        <v>14851.858479472365</v>
      </c>
      <c r="AR243" s="158">
        <f t="shared" si="102"/>
        <v>37807.695283928719</v>
      </c>
      <c r="AS243" s="155">
        <f t="shared" si="103"/>
        <v>0</v>
      </c>
      <c r="AT243" s="155">
        <f t="shared" si="104"/>
        <v>0</v>
      </c>
      <c r="AU243" s="155">
        <f t="shared" si="105"/>
        <v>2266.0937981544935</v>
      </c>
      <c r="AV243" s="155">
        <f t="shared" si="106"/>
        <v>4330.8041437134052</v>
      </c>
      <c r="AW243" s="155">
        <f t="shared" si="107"/>
        <v>16011.271935442554</v>
      </c>
      <c r="AX243" s="159">
        <f t="shared" si="108"/>
        <v>6390.9197811749063</v>
      </c>
      <c r="AZ243" s="40">
        <f t="shared" si="109"/>
        <v>101060.61540358883</v>
      </c>
      <c r="BA243" s="173">
        <f t="shared" si="110"/>
        <v>109099.47767348702</v>
      </c>
      <c r="BB243" s="41">
        <f t="shared" si="111"/>
        <v>109866.82220278021</v>
      </c>
      <c r="BC243" s="173">
        <f t="shared" si="112"/>
        <v>127945.46871884122</v>
      </c>
      <c r="BD243" s="41">
        <f t="shared" si="113"/>
        <v>126837.12711776323</v>
      </c>
      <c r="BE243" s="173">
        <f t="shared" si="114"/>
        <v>123581.40130651979</v>
      </c>
      <c r="BF243" s="42">
        <f t="shared" si="115"/>
        <v>118814.86783577892</v>
      </c>
    </row>
    <row r="244" spans="2:58" x14ac:dyDescent="0.25">
      <c r="B244" s="24">
        <v>236</v>
      </c>
      <c r="C244" s="10">
        <f>Cash!B250</f>
        <v>20190708</v>
      </c>
      <c r="D244" s="24">
        <f>Cash!F250</f>
        <v>1.6389</v>
      </c>
      <c r="E244" s="27">
        <f>Balanced!F250</f>
        <v>2.7770999999999999</v>
      </c>
      <c r="F244" s="27">
        <f>Growth!F250</f>
        <v>3.3936999999999999</v>
      </c>
      <c r="G244" s="27">
        <f>'High Growth 1'!F250</f>
        <v>7.0754999999999999</v>
      </c>
      <c r="H244" s="27">
        <f>'High Growth 2'!F250</f>
        <v>3.6577000000000002</v>
      </c>
      <c r="I244" s="27">
        <f>'High Growth 3'!F250</f>
        <v>0.95820000000000005</v>
      </c>
      <c r="J244" s="43">
        <f>'High Growth 4'!F250</f>
        <v>2.2976999999999999</v>
      </c>
      <c r="K244" s="10" t="str">
        <f>Growth!P250</f>
        <v>No</v>
      </c>
      <c r="L244" s="152"/>
      <c r="M244" s="147">
        <f>Summary!$G$56</f>
        <v>0.5</v>
      </c>
      <c r="N244" s="146">
        <f>Summary!$G$57</f>
        <v>0</v>
      </c>
      <c r="O244" s="146">
        <f>Summary!$G$58</f>
        <v>0</v>
      </c>
      <c r="P244" s="146">
        <f>Summary!$G$59</f>
        <v>0.125</v>
      </c>
      <c r="Q244" s="146">
        <f>Summary!$G$60</f>
        <v>0.125</v>
      </c>
      <c r="R244" s="146">
        <f>Summary!$G$61</f>
        <v>0.125</v>
      </c>
      <c r="S244" s="146">
        <f>Summary!$G$62</f>
        <v>0.125</v>
      </c>
      <c r="T244" s="150">
        <f t="shared" si="116"/>
        <v>1</v>
      </c>
      <c r="U244" s="158">
        <f t="shared" si="94"/>
        <v>37807.695283928719</v>
      </c>
      <c r="V244" s="155">
        <f t="shared" si="95"/>
        <v>0</v>
      </c>
      <c r="W244" s="155">
        <f t="shared" si="96"/>
        <v>0</v>
      </c>
      <c r="X244" s="155">
        <f t="shared" si="97"/>
        <v>2266.0937981544935</v>
      </c>
      <c r="Y244" s="155">
        <f t="shared" si="98"/>
        <v>4330.8041437134052</v>
      </c>
      <c r="Z244" s="155">
        <f t="shared" si="99"/>
        <v>16011.271935442555</v>
      </c>
      <c r="AA244" s="159">
        <f t="shared" si="100"/>
        <v>6390.9197811749063</v>
      </c>
      <c r="AB244" s="38">
        <f t="shared" si="117"/>
        <v>61963.03180083078</v>
      </c>
      <c r="AC244" s="35">
        <f t="shared" si="118"/>
        <v>0</v>
      </c>
      <c r="AD244" s="35">
        <f t="shared" si="119"/>
        <v>0</v>
      </c>
      <c r="AE244" s="35">
        <f t="shared" si="120"/>
        <v>16033.746668842119</v>
      </c>
      <c r="AF244" s="35">
        <f t="shared" si="121"/>
        <v>15840.782316460523</v>
      </c>
      <c r="AG244" s="35">
        <f t="shared" si="122"/>
        <v>15342.000768541056</v>
      </c>
      <c r="AH244" s="163">
        <f t="shared" si="123"/>
        <v>14684.416381205581</v>
      </c>
      <c r="AI244" s="144">
        <f t="shared" si="101"/>
        <v>123863.97793588004</v>
      </c>
      <c r="AJ244" s="144" t="e">
        <f t="shared" si="124"/>
        <v>#N/A</v>
      </c>
      <c r="AK244" s="35">
        <f>IF(OR(K244="Yes",Summary!$G$77="EP"),$AI244*M244,AB244)</f>
        <v>61963.03180083078</v>
      </c>
      <c r="AL244" s="38">
        <f>IF(OR(L244="Yes",Summary!$G$77="EP"),$AI244*N244,AC244)</f>
        <v>0</v>
      </c>
      <c r="AM244" s="38">
        <f>IF(OR(M244="Yes",Summary!$G$77="EP"),$AI244*O244,AD244)</f>
        <v>0</v>
      </c>
      <c r="AN244" s="38">
        <f>IF(OR(N244="Yes",Summary!$G$77="EP"),$AI244*P244,AE244)</f>
        <v>16033.746668842119</v>
      </c>
      <c r="AO244" s="38">
        <f>IF(OR(O244="Yes",Summary!$G$77="EP"),$AI244*Q244,AF244)</f>
        <v>15840.782316460523</v>
      </c>
      <c r="AP244" s="38">
        <f>IF(OR(P244="Yes",Summary!$G$77="EP"),$AI244*R244,AG244)</f>
        <v>15342.000768541056</v>
      </c>
      <c r="AQ244" s="156">
        <f>IF(OR(Q244="Yes",Summary!$G$77="EP"),$AI244*S244,AH244)</f>
        <v>14684.416381205581</v>
      </c>
      <c r="AR244" s="158">
        <f t="shared" si="102"/>
        <v>37807.695283928719</v>
      </c>
      <c r="AS244" s="155">
        <f t="shared" si="103"/>
        <v>0</v>
      </c>
      <c r="AT244" s="155">
        <f t="shared" si="104"/>
        <v>0</v>
      </c>
      <c r="AU244" s="155">
        <f t="shared" si="105"/>
        <v>2266.0937981544935</v>
      </c>
      <c r="AV244" s="155">
        <f t="shared" si="106"/>
        <v>4330.8041437134052</v>
      </c>
      <c r="AW244" s="155">
        <f t="shared" si="107"/>
        <v>16011.271935442554</v>
      </c>
      <c r="AX244" s="159">
        <f t="shared" si="108"/>
        <v>6390.9197811749063</v>
      </c>
      <c r="AZ244" s="40">
        <f t="shared" si="109"/>
        <v>101060.61540358883</v>
      </c>
      <c r="BA244" s="173">
        <f t="shared" si="110"/>
        <v>109064.13227035306</v>
      </c>
      <c r="BB244" s="41">
        <f t="shared" si="111"/>
        <v>109967.27260944233</v>
      </c>
      <c r="BC244" s="173">
        <f t="shared" si="112"/>
        <v>128269.97335073695</v>
      </c>
      <c r="BD244" s="41">
        <f t="shared" si="113"/>
        <v>126726.25853168419</v>
      </c>
      <c r="BE244" s="173">
        <f t="shared" si="114"/>
        <v>122736.00614832844</v>
      </c>
      <c r="BF244" s="42">
        <f t="shared" si="115"/>
        <v>117475.33104964465</v>
      </c>
    </row>
    <row r="245" spans="2:58" x14ac:dyDescent="0.25">
      <c r="B245" s="24">
        <v>237</v>
      </c>
      <c r="C245" s="10">
        <f>Cash!B251</f>
        <v>20190705</v>
      </c>
      <c r="D245" s="24">
        <f>Cash!F251</f>
        <v>1.6387</v>
      </c>
      <c r="E245" s="27">
        <f>Balanced!F251</f>
        <v>2.7892999999999999</v>
      </c>
      <c r="F245" s="27">
        <f>Growth!F251</f>
        <v>3.4249000000000001</v>
      </c>
      <c r="G245" s="27">
        <f>'High Growth 1'!F251</f>
        <v>7.2255000000000003</v>
      </c>
      <c r="H245" s="27">
        <f>'High Growth 2'!F251</f>
        <v>3.7418</v>
      </c>
      <c r="I245" s="27">
        <f>'High Growth 3'!F251</f>
        <v>0.95830000000000004</v>
      </c>
      <c r="J245" s="43">
        <f>'High Growth 4'!F251</f>
        <v>2.3163999999999998</v>
      </c>
      <c r="K245" s="10" t="str">
        <f>Growth!P251</f>
        <v>Yes</v>
      </c>
      <c r="L245" s="152"/>
      <c r="M245" s="147">
        <f>Summary!$G$56</f>
        <v>0.5</v>
      </c>
      <c r="N245" s="146">
        <f>Summary!$G$57</f>
        <v>0</v>
      </c>
      <c r="O245" s="146">
        <f>Summary!$G$58</f>
        <v>0</v>
      </c>
      <c r="P245" s="146">
        <f>Summary!$G$59</f>
        <v>0.125</v>
      </c>
      <c r="Q245" s="146">
        <f>Summary!$G$60</f>
        <v>0.125</v>
      </c>
      <c r="R245" s="146">
        <f>Summary!$G$61</f>
        <v>0.125</v>
      </c>
      <c r="S245" s="146">
        <f>Summary!$G$62</f>
        <v>0.125</v>
      </c>
      <c r="T245" s="150">
        <f t="shared" si="116"/>
        <v>1</v>
      </c>
      <c r="U245" s="158">
        <f t="shared" si="94"/>
        <v>37337.370087989075</v>
      </c>
      <c r="V245" s="155">
        <f t="shared" si="95"/>
        <v>0</v>
      </c>
      <c r="W245" s="155">
        <f t="shared" si="96"/>
        <v>0</v>
      </c>
      <c r="X245" s="155">
        <f t="shared" si="97"/>
        <v>2266.0937981544935</v>
      </c>
      <c r="Y245" s="155">
        <f t="shared" si="98"/>
        <v>4330.8041437134052</v>
      </c>
      <c r="Z245" s="155">
        <f t="shared" si="99"/>
        <v>16011.271935442557</v>
      </c>
      <c r="AA245" s="159">
        <f t="shared" si="100"/>
        <v>6390.9197811749063</v>
      </c>
      <c r="AB245" s="38">
        <f t="shared" si="117"/>
        <v>61184.748363187697</v>
      </c>
      <c r="AC245" s="35">
        <f t="shared" si="118"/>
        <v>0</v>
      </c>
      <c r="AD245" s="35">
        <f t="shared" si="119"/>
        <v>0</v>
      </c>
      <c r="AE245" s="35">
        <f t="shared" si="120"/>
        <v>16373.660738565293</v>
      </c>
      <c r="AF245" s="35">
        <f t="shared" si="121"/>
        <v>16205.00294494682</v>
      </c>
      <c r="AG245" s="35">
        <f t="shared" si="122"/>
        <v>15343.601895734602</v>
      </c>
      <c r="AH245" s="163">
        <f t="shared" si="123"/>
        <v>14803.926581113552</v>
      </c>
      <c r="AI245" s="144">
        <f t="shared" si="101"/>
        <v>123910.94052354798</v>
      </c>
      <c r="AJ245" s="144">
        <f t="shared" si="124"/>
        <v>123910.94052354798</v>
      </c>
      <c r="AK245" s="35">
        <f>IF(OR(K245="Yes",Summary!$G$77="EP"),$AI245*M245,AB245)</f>
        <v>61955.470261773989</v>
      </c>
      <c r="AL245" s="38">
        <f>IF(OR(L245="Yes",Summary!$G$77="EP"),$AI245*N245,AC245)</f>
        <v>0</v>
      </c>
      <c r="AM245" s="38">
        <f>IF(OR(M245="Yes",Summary!$G$77="EP"),$AI245*O245,AD245)</f>
        <v>0</v>
      </c>
      <c r="AN245" s="38">
        <f>IF(OR(N245="Yes",Summary!$G$77="EP"),$AI245*P245,AE245)</f>
        <v>16373.660738565293</v>
      </c>
      <c r="AO245" s="38">
        <f>IF(OR(O245="Yes",Summary!$G$77="EP"),$AI245*Q245,AF245)</f>
        <v>16205.00294494682</v>
      </c>
      <c r="AP245" s="38">
        <f>IF(OR(P245="Yes",Summary!$G$77="EP"),$AI245*R245,AG245)</f>
        <v>15343.601895734602</v>
      </c>
      <c r="AQ245" s="156">
        <f>IF(OR(Q245="Yes",Summary!$G$77="EP"),$AI245*S245,AH245)</f>
        <v>14803.926581113552</v>
      </c>
      <c r="AR245" s="158">
        <f t="shared" si="102"/>
        <v>37807.695283928719</v>
      </c>
      <c r="AS245" s="155">
        <f t="shared" si="103"/>
        <v>0</v>
      </c>
      <c r="AT245" s="155">
        <f t="shared" si="104"/>
        <v>0</v>
      </c>
      <c r="AU245" s="155">
        <f t="shared" si="105"/>
        <v>2266.0937981544935</v>
      </c>
      <c r="AV245" s="155">
        <f t="shared" si="106"/>
        <v>4330.8041437134052</v>
      </c>
      <c r="AW245" s="155">
        <f t="shared" si="107"/>
        <v>16011.271935442555</v>
      </c>
      <c r="AX245" s="159">
        <f t="shared" si="108"/>
        <v>6390.9197811749063</v>
      </c>
      <c r="AZ245" s="40">
        <f t="shared" si="109"/>
        <v>101048.28266633779</v>
      </c>
      <c r="BA245" s="173">
        <f t="shared" si="110"/>
        <v>109543.25884616894</v>
      </c>
      <c r="BB245" s="41">
        <f t="shared" si="111"/>
        <v>110978.2573474612</v>
      </c>
      <c r="BC245" s="173">
        <f t="shared" si="112"/>
        <v>130989.28590852235</v>
      </c>
      <c r="BD245" s="41">
        <f t="shared" si="113"/>
        <v>129640.02355957456</v>
      </c>
      <c r="BE245" s="173">
        <f t="shared" si="114"/>
        <v>122748.81516587679</v>
      </c>
      <c r="BF245" s="42">
        <f t="shared" si="115"/>
        <v>118431.41264890842</v>
      </c>
    </row>
    <row r="246" spans="2:58" x14ac:dyDescent="0.25">
      <c r="B246" s="24">
        <v>238</v>
      </c>
      <c r="C246" s="10">
        <f>Cash!B252</f>
        <v>20190704</v>
      </c>
      <c r="D246" s="24">
        <f>Cash!F252</f>
        <v>1.6386000000000001</v>
      </c>
      <c r="E246" s="27">
        <f>Balanced!F252</f>
        <v>2.7877999999999998</v>
      </c>
      <c r="F246" s="27">
        <f>Growth!F252</f>
        <v>3.4165000000000001</v>
      </c>
      <c r="G246" s="27">
        <f>'High Growth 1'!F252</f>
        <v>7.1855000000000002</v>
      </c>
      <c r="H246" s="27">
        <f>'High Growth 2'!F252</f>
        <v>3.7069000000000001</v>
      </c>
      <c r="I246" s="27">
        <f>'High Growth 3'!F252</f>
        <v>0.96379999999999999</v>
      </c>
      <c r="J246" s="43">
        <f>'High Growth 4'!F252</f>
        <v>2.3098000000000001</v>
      </c>
      <c r="K246" s="10" t="str">
        <f>Growth!P252</f>
        <v>Yes</v>
      </c>
      <c r="L246" s="152"/>
      <c r="M246" s="147">
        <f>Summary!$G$56</f>
        <v>0.5</v>
      </c>
      <c r="N246" s="146">
        <f>Summary!$G$57</f>
        <v>0</v>
      </c>
      <c r="O246" s="146">
        <f>Summary!$G$58</f>
        <v>0</v>
      </c>
      <c r="P246" s="146">
        <f>Summary!$G$59</f>
        <v>0.125</v>
      </c>
      <c r="Q246" s="146">
        <f>Summary!$G$60</f>
        <v>0.125</v>
      </c>
      <c r="R246" s="146">
        <f>Summary!$G$61</f>
        <v>0.125</v>
      </c>
      <c r="S246" s="146">
        <f>Summary!$G$62</f>
        <v>0.125</v>
      </c>
      <c r="T246" s="150">
        <f t="shared" si="116"/>
        <v>1</v>
      </c>
      <c r="U246" s="158">
        <f t="shared" si="94"/>
        <v>36513.94115919085</v>
      </c>
      <c r="V246" s="155">
        <f t="shared" si="95"/>
        <v>0</v>
      </c>
      <c r="W246" s="155">
        <f t="shared" si="96"/>
        <v>0</v>
      </c>
      <c r="X246" s="155">
        <f t="shared" si="97"/>
        <v>2266.0937981544935</v>
      </c>
      <c r="Y246" s="155">
        <f t="shared" si="98"/>
        <v>4330.8041437134052</v>
      </c>
      <c r="Z246" s="155">
        <f t="shared" si="99"/>
        <v>16011.271935442557</v>
      </c>
      <c r="AA246" s="159">
        <f t="shared" si="100"/>
        <v>6390.9197811749063</v>
      </c>
      <c r="AB246" s="38">
        <f t="shared" si="117"/>
        <v>59831.743983450127</v>
      </c>
      <c r="AC246" s="35">
        <f t="shared" si="118"/>
        <v>0</v>
      </c>
      <c r="AD246" s="35">
        <f t="shared" si="119"/>
        <v>0</v>
      </c>
      <c r="AE246" s="35">
        <f t="shared" si="120"/>
        <v>16283.016986639113</v>
      </c>
      <c r="AF246" s="35">
        <f t="shared" si="121"/>
        <v>16053.857880331223</v>
      </c>
      <c r="AG246" s="35">
        <f t="shared" si="122"/>
        <v>15431.663891379536</v>
      </c>
      <c r="AH246" s="163">
        <f t="shared" si="123"/>
        <v>14761.746510557799</v>
      </c>
      <c r="AI246" s="144">
        <f t="shared" si="101"/>
        <v>122362.0292523578</v>
      </c>
      <c r="AJ246" s="144">
        <f t="shared" si="124"/>
        <v>122362.0292523578</v>
      </c>
      <c r="AK246" s="35">
        <f>IF(OR(K246="Yes",Summary!$G$77="EP"),$AI246*M246,AB246)</f>
        <v>61181.014626178898</v>
      </c>
      <c r="AL246" s="38">
        <f>IF(OR(L246="Yes",Summary!$G$77="EP"),$AI246*N246,AC246)</f>
        <v>0</v>
      </c>
      <c r="AM246" s="38">
        <f>IF(OR(M246="Yes",Summary!$G$77="EP"),$AI246*O246,AD246)</f>
        <v>0</v>
      </c>
      <c r="AN246" s="38">
        <f>IF(OR(N246="Yes",Summary!$G$77="EP"),$AI246*P246,AE246)</f>
        <v>16283.016986639113</v>
      </c>
      <c r="AO246" s="38">
        <f>IF(OR(O246="Yes",Summary!$G$77="EP"),$AI246*Q246,AF246)</f>
        <v>16053.857880331223</v>
      </c>
      <c r="AP246" s="38">
        <f>IF(OR(P246="Yes",Summary!$G$77="EP"),$AI246*R246,AG246)</f>
        <v>15431.663891379536</v>
      </c>
      <c r="AQ246" s="156">
        <f>IF(OR(Q246="Yes",Summary!$G$77="EP"),$AI246*S246,AH246)</f>
        <v>14761.746510557799</v>
      </c>
      <c r="AR246" s="158">
        <f t="shared" si="102"/>
        <v>37337.370087989075</v>
      </c>
      <c r="AS246" s="155">
        <f t="shared" si="103"/>
        <v>0</v>
      </c>
      <c r="AT246" s="155">
        <f t="shared" si="104"/>
        <v>0</v>
      </c>
      <c r="AU246" s="155">
        <f t="shared" si="105"/>
        <v>2266.0937981544935</v>
      </c>
      <c r="AV246" s="155">
        <f t="shared" si="106"/>
        <v>4330.8041437134052</v>
      </c>
      <c r="AW246" s="155">
        <f t="shared" si="107"/>
        <v>16011.271935442557</v>
      </c>
      <c r="AX246" s="159">
        <f t="shared" si="108"/>
        <v>6390.9197811749063</v>
      </c>
      <c r="AZ246" s="40">
        <f t="shared" si="109"/>
        <v>101042.11629771229</v>
      </c>
      <c r="BA246" s="173">
        <f t="shared" si="110"/>
        <v>109484.34984094568</v>
      </c>
      <c r="BB246" s="41">
        <f t="shared" si="111"/>
        <v>110706.06914876381</v>
      </c>
      <c r="BC246" s="173">
        <f t="shared" si="112"/>
        <v>130264.13589311291</v>
      </c>
      <c r="BD246" s="41">
        <f t="shared" si="113"/>
        <v>128430.86304264978</v>
      </c>
      <c r="BE246" s="173">
        <f t="shared" si="114"/>
        <v>123453.31113103624</v>
      </c>
      <c r="BF246" s="42">
        <f t="shared" si="115"/>
        <v>118093.9720844624</v>
      </c>
    </row>
    <row r="247" spans="2:58" x14ac:dyDescent="0.25">
      <c r="B247" s="24">
        <v>239</v>
      </c>
      <c r="C247" s="10">
        <f>Cash!B253</f>
        <v>20190703</v>
      </c>
      <c r="D247" s="24">
        <f>Cash!F253</f>
        <v>1.6385000000000001</v>
      </c>
      <c r="E247" s="27">
        <f>Balanced!F253</f>
        <v>2.7818999999999998</v>
      </c>
      <c r="F247" s="27">
        <f>Growth!F253</f>
        <v>3.4028999999999998</v>
      </c>
      <c r="G247" s="27">
        <f>'High Growth 1'!F253</f>
        <v>7.1378000000000004</v>
      </c>
      <c r="H247" s="27">
        <f>'High Growth 2'!F253</f>
        <v>3.6764999999999999</v>
      </c>
      <c r="I247" s="27">
        <f>'High Growth 3'!F253</f>
        <v>0.96020000000000005</v>
      </c>
      <c r="J247" s="43">
        <f>'High Growth 4'!F253</f>
        <v>2.3058000000000001</v>
      </c>
      <c r="K247" s="10" t="str">
        <f>Growth!P253</f>
        <v>No</v>
      </c>
      <c r="L247" s="152"/>
      <c r="M247" s="147">
        <f>Summary!$G$56</f>
        <v>0.5</v>
      </c>
      <c r="N247" s="146">
        <f>Summary!$G$57</f>
        <v>0</v>
      </c>
      <c r="O247" s="146">
        <f>Summary!$G$58</f>
        <v>0</v>
      </c>
      <c r="P247" s="146">
        <f>Summary!$G$59</f>
        <v>0.125</v>
      </c>
      <c r="Q247" s="146">
        <f>Summary!$G$60</f>
        <v>0.125</v>
      </c>
      <c r="R247" s="146">
        <f>Summary!$G$61</f>
        <v>0.125</v>
      </c>
      <c r="S247" s="146">
        <f>Summary!$G$62</f>
        <v>0.125</v>
      </c>
      <c r="T247" s="150">
        <f t="shared" si="116"/>
        <v>1</v>
      </c>
      <c r="U247" s="158">
        <f t="shared" si="94"/>
        <v>36513.94115919085</v>
      </c>
      <c r="V247" s="155">
        <f t="shared" si="95"/>
        <v>0</v>
      </c>
      <c r="W247" s="155">
        <f t="shared" si="96"/>
        <v>0</v>
      </c>
      <c r="X247" s="155">
        <f t="shared" si="97"/>
        <v>2266.0937981544935</v>
      </c>
      <c r="Y247" s="155">
        <f t="shared" si="98"/>
        <v>4330.8041437134052</v>
      </c>
      <c r="Z247" s="155">
        <f t="shared" si="99"/>
        <v>16011.271935442557</v>
      </c>
      <c r="AA247" s="159">
        <f t="shared" si="100"/>
        <v>6390.9197811749063</v>
      </c>
      <c r="AB247" s="38">
        <f t="shared" si="117"/>
        <v>59828.092589334214</v>
      </c>
      <c r="AC247" s="35">
        <f t="shared" si="118"/>
        <v>0</v>
      </c>
      <c r="AD247" s="35">
        <f t="shared" si="119"/>
        <v>0</v>
      </c>
      <c r="AE247" s="35">
        <f t="shared" si="120"/>
        <v>16174.924312467145</v>
      </c>
      <c r="AF247" s="35">
        <f t="shared" si="121"/>
        <v>15922.201434362334</v>
      </c>
      <c r="AG247" s="35">
        <f t="shared" si="122"/>
        <v>15374.023312411944</v>
      </c>
      <c r="AH247" s="163">
        <f t="shared" si="123"/>
        <v>14736.1828314331</v>
      </c>
      <c r="AI247" s="144">
        <f t="shared" si="101"/>
        <v>122035.42448000872</v>
      </c>
      <c r="AJ247" s="144" t="e">
        <f t="shared" si="124"/>
        <v>#N/A</v>
      </c>
      <c r="AK247" s="35">
        <f>IF(OR(K247="Yes",Summary!$G$77="EP"),$AI247*M247,AB247)</f>
        <v>59828.092589334214</v>
      </c>
      <c r="AL247" s="38">
        <f>IF(OR(L247="Yes",Summary!$G$77="EP"),$AI247*N247,AC247)</f>
        <v>0</v>
      </c>
      <c r="AM247" s="38">
        <f>IF(OR(M247="Yes",Summary!$G$77="EP"),$AI247*O247,AD247)</f>
        <v>0</v>
      </c>
      <c r="AN247" s="38">
        <f>IF(OR(N247="Yes",Summary!$G$77="EP"),$AI247*P247,AE247)</f>
        <v>16174.924312467145</v>
      </c>
      <c r="AO247" s="38">
        <f>IF(OR(O247="Yes",Summary!$G$77="EP"),$AI247*Q247,AF247)</f>
        <v>15922.201434362334</v>
      </c>
      <c r="AP247" s="38">
        <f>IF(OR(P247="Yes",Summary!$G$77="EP"),$AI247*R247,AG247)</f>
        <v>15374.023312411944</v>
      </c>
      <c r="AQ247" s="156">
        <f>IF(OR(Q247="Yes",Summary!$G$77="EP"),$AI247*S247,AH247)</f>
        <v>14736.1828314331</v>
      </c>
      <c r="AR247" s="158">
        <f t="shared" si="102"/>
        <v>36513.94115919085</v>
      </c>
      <c r="AS247" s="155">
        <f t="shared" si="103"/>
        <v>0</v>
      </c>
      <c r="AT247" s="155">
        <f t="shared" si="104"/>
        <v>0</v>
      </c>
      <c r="AU247" s="155">
        <f t="shared" si="105"/>
        <v>2266.0937981544935</v>
      </c>
      <c r="AV247" s="155">
        <f t="shared" si="106"/>
        <v>4330.8041437134052</v>
      </c>
      <c r="AW247" s="155">
        <f t="shared" si="107"/>
        <v>16011.271935442557</v>
      </c>
      <c r="AX247" s="159">
        <f t="shared" si="108"/>
        <v>6390.9197811749063</v>
      </c>
      <c r="AZ247" s="40">
        <f t="shared" si="109"/>
        <v>101035.94992908677</v>
      </c>
      <c r="BA247" s="173">
        <f t="shared" si="110"/>
        <v>109252.6410870675</v>
      </c>
      <c r="BB247" s="41">
        <f t="shared" si="111"/>
        <v>110265.38349372994</v>
      </c>
      <c r="BC247" s="173">
        <f t="shared" si="112"/>
        <v>129399.39449973716</v>
      </c>
      <c r="BD247" s="41">
        <f t="shared" si="113"/>
        <v>127377.61147489867</v>
      </c>
      <c r="BE247" s="173">
        <f t="shared" si="114"/>
        <v>122992.18649929551</v>
      </c>
      <c r="BF247" s="42">
        <f t="shared" si="115"/>
        <v>117889.4626514648</v>
      </c>
    </row>
    <row r="248" spans="2:58" x14ac:dyDescent="0.25">
      <c r="B248" s="24">
        <v>240</v>
      </c>
      <c r="C248" s="10">
        <f>Cash!B254</f>
        <v>20190702</v>
      </c>
      <c r="D248" s="24">
        <f>Cash!F254</f>
        <v>1.6384000000000001</v>
      </c>
      <c r="E248" s="27">
        <f>Balanced!F254</f>
        <v>2.7728000000000002</v>
      </c>
      <c r="F248" s="27">
        <f>Growth!F254</f>
        <v>3.3940000000000001</v>
      </c>
      <c r="G248" s="27">
        <f>'High Growth 1'!F254</f>
        <v>7.0785999999999998</v>
      </c>
      <c r="H248" s="27">
        <f>'High Growth 2'!F254</f>
        <v>3.6246999999999998</v>
      </c>
      <c r="I248" s="27">
        <f>'High Growth 3'!F254</f>
        <v>0.94130000000000003</v>
      </c>
      <c r="J248" s="43">
        <f>'High Growth 4'!F254</f>
        <v>2.3048999999999999</v>
      </c>
      <c r="K248" s="10" t="str">
        <f>Growth!P254</f>
        <v>No</v>
      </c>
      <c r="L248" s="152"/>
      <c r="M248" s="147">
        <f>Summary!$G$56</f>
        <v>0.5</v>
      </c>
      <c r="N248" s="146">
        <f>Summary!$G$57</f>
        <v>0</v>
      </c>
      <c r="O248" s="146">
        <f>Summary!$G$58</f>
        <v>0</v>
      </c>
      <c r="P248" s="146">
        <f>Summary!$G$59</f>
        <v>0.125</v>
      </c>
      <c r="Q248" s="146">
        <f>Summary!$G$60</f>
        <v>0.125</v>
      </c>
      <c r="R248" s="146">
        <f>Summary!$G$61</f>
        <v>0.125</v>
      </c>
      <c r="S248" s="146">
        <f>Summary!$G$62</f>
        <v>0.125</v>
      </c>
      <c r="T248" s="150">
        <f t="shared" si="116"/>
        <v>1</v>
      </c>
      <c r="U248" s="158">
        <f t="shared" si="94"/>
        <v>36513.94115919085</v>
      </c>
      <c r="V248" s="155">
        <f t="shared" si="95"/>
        <v>0</v>
      </c>
      <c r="W248" s="155">
        <f t="shared" si="96"/>
        <v>0</v>
      </c>
      <c r="X248" s="155">
        <f t="shared" si="97"/>
        <v>2266.0937981544935</v>
      </c>
      <c r="Y248" s="155">
        <f t="shared" si="98"/>
        <v>4330.8041437134052</v>
      </c>
      <c r="Z248" s="155">
        <f t="shared" si="99"/>
        <v>16011.271935442557</v>
      </c>
      <c r="AA248" s="159">
        <f t="shared" si="100"/>
        <v>6390.9197811749063</v>
      </c>
      <c r="AB248" s="38">
        <f t="shared" si="117"/>
        <v>59824.441195218293</v>
      </c>
      <c r="AC248" s="35">
        <f t="shared" si="118"/>
        <v>0</v>
      </c>
      <c r="AD248" s="35">
        <f t="shared" si="119"/>
        <v>0</v>
      </c>
      <c r="AE248" s="35">
        <f t="shared" si="120"/>
        <v>16040.771559616396</v>
      </c>
      <c r="AF248" s="35">
        <f t="shared" si="121"/>
        <v>15697.865779717979</v>
      </c>
      <c r="AG248" s="35">
        <f t="shared" si="122"/>
        <v>15071.410272832079</v>
      </c>
      <c r="AH248" s="163">
        <f t="shared" si="123"/>
        <v>14730.431003630041</v>
      </c>
      <c r="AI248" s="144">
        <f t="shared" si="101"/>
        <v>121364.91981101478</v>
      </c>
      <c r="AJ248" s="144" t="e">
        <f t="shared" si="124"/>
        <v>#N/A</v>
      </c>
      <c r="AK248" s="35">
        <f>IF(OR(K248="Yes",Summary!$G$77="EP"),$AI248*M248,AB248)</f>
        <v>59824.441195218293</v>
      </c>
      <c r="AL248" s="38">
        <f>IF(OR(L248="Yes",Summary!$G$77="EP"),$AI248*N248,AC248)</f>
        <v>0</v>
      </c>
      <c r="AM248" s="38">
        <f>IF(OR(M248="Yes",Summary!$G$77="EP"),$AI248*O248,AD248)</f>
        <v>0</v>
      </c>
      <c r="AN248" s="38">
        <f>IF(OR(N248="Yes",Summary!$G$77="EP"),$AI248*P248,AE248)</f>
        <v>16040.771559616396</v>
      </c>
      <c r="AO248" s="38">
        <f>IF(OR(O248="Yes",Summary!$G$77="EP"),$AI248*Q248,AF248)</f>
        <v>15697.865779717979</v>
      </c>
      <c r="AP248" s="38">
        <f>IF(OR(P248="Yes",Summary!$G$77="EP"),$AI248*R248,AG248)</f>
        <v>15071.410272832079</v>
      </c>
      <c r="AQ248" s="156">
        <f>IF(OR(Q248="Yes",Summary!$G$77="EP"),$AI248*S248,AH248)</f>
        <v>14730.431003630041</v>
      </c>
      <c r="AR248" s="158">
        <f t="shared" si="102"/>
        <v>36513.94115919085</v>
      </c>
      <c r="AS248" s="155">
        <f t="shared" si="103"/>
        <v>0</v>
      </c>
      <c r="AT248" s="155">
        <f t="shared" si="104"/>
        <v>0</v>
      </c>
      <c r="AU248" s="155">
        <f t="shared" si="105"/>
        <v>2266.0937981544935</v>
      </c>
      <c r="AV248" s="155">
        <f t="shared" si="106"/>
        <v>4330.8041437134052</v>
      </c>
      <c r="AW248" s="155">
        <f t="shared" si="107"/>
        <v>16011.271935442557</v>
      </c>
      <c r="AX248" s="159">
        <f t="shared" si="108"/>
        <v>6390.9197811749063</v>
      </c>
      <c r="AZ248" s="40">
        <f t="shared" si="109"/>
        <v>101029.78356046125</v>
      </c>
      <c r="BA248" s="173">
        <f t="shared" si="110"/>
        <v>108895.25978871304</v>
      </c>
      <c r="BB248" s="41">
        <f t="shared" si="111"/>
        <v>109976.99361653868</v>
      </c>
      <c r="BC248" s="173">
        <f t="shared" si="112"/>
        <v>128326.17247693117</v>
      </c>
      <c r="BD248" s="41">
        <f t="shared" si="113"/>
        <v>125582.92623774383</v>
      </c>
      <c r="BE248" s="173">
        <f t="shared" si="114"/>
        <v>120571.28218265659</v>
      </c>
      <c r="BF248" s="42">
        <f t="shared" si="115"/>
        <v>117843.44802904033</v>
      </c>
    </row>
    <row r="249" spans="2:58" x14ac:dyDescent="0.25">
      <c r="B249" s="24">
        <v>241</v>
      </c>
      <c r="C249" s="10">
        <f>Cash!B255</f>
        <v>20190701</v>
      </c>
      <c r="D249" s="24">
        <f>Cash!F255</f>
        <v>1.6383000000000001</v>
      </c>
      <c r="E249" s="27">
        <f>Balanced!F255</f>
        <v>2.7688000000000001</v>
      </c>
      <c r="F249" s="27">
        <f>Growth!F255</f>
        <v>3.3893</v>
      </c>
      <c r="G249" s="27">
        <f>'High Growth 1'!F255</f>
        <v>7.0849000000000002</v>
      </c>
      <c r="H249" s="27">
        <f>'High Growth 2'!F255</f>
        <v>3.5996000000000001</v>
      </c>
      <c r="I249" s="27">
        <f>'High Growth 3'!F255</f>
        <v>0.92100000000000004</v>
      </c>
      <c r="J249" s="43">
        <f>'High Growth 4'!F255</f>
        <v>2.3024</v>
      </c>
      <c r="K249" s="10" t="str">
        <f>Growth!P255</f>
        <v>No</v>
      </c>
      <c r="L249" s="152"/>
      <c r="M249" s="147">
        <f>Summary!$G$56</f>
        <v>0.5</v>
      </c>
      <c r="N249" s="146">
        <f>Summary!$G$57</f>
        <v>0</v>
      </c>
      <c r="O249" s="146">
        <f>Summary!$G$58</f>
        <v>0</v>
      </c>
      <c r="P249" s="146">
        <f>Summary!$G$59</f>
        <v>0.125</v>
      </c>
      <c r="Q249" s="146">
        <f>Summary!$G$60</f>
        <v>0.125</v>
      </c>
      <c r="R249" s="146">
        <f>Summary!$G$61</f>
        <v>0.125</v>
      </c>
      <c r="S249" s="146">
        <f>Summary!$G$62</f>
        <v>0.125</v>
      </c>
      <c r="T249" s="150">
        <f t="shared" si="116"/>
        <v>1</v>
      </c>
      <c r="U249" s="158">
        <f t="shared" si="94"/>
        <v>36513.94115919085</v>
      </c>
      <c r="V249" s="155">
        <f t="shared" si="95"/>
        <v>0</v>
      </c>
      <c r="W249" s="155">
        <f t="shared" si="96"/>
        <v>0</v>
      </c>
      <c r="X249" s="155">
        <f t="shared" si="97"/>
        <v>2266.0937981544935</v>
      </c>
      <c r="Y249" s="155">
        <f t="shared" si="98"/>
        <v>4330.8041437134052</v>
      </c>
      <c r="Z249" s="155">
        <f t="shared" si="99"/>
        <v>16011.271935442557</v>
      </c>
      <c r="AA249" s="159">
        <f t="shared" si="100"/>
        <v>6390.9197811749063</v>
      </c>
      <c r="AB249" s="38">
        <f t="shared" si="117"/>
        <v>59820.789801102372</v>
      </c>
      <c r="AC249" s="35">
        <f t="shared" si="118"/>
        <v>0</v>
      </c>
      <c r="AD249" s="35">
        <f t="shared" si="119"/>
        <v>0</v>
      </c>
      <c r="AE249" s="35">
        <f t="shared" si="120"/>
        <v>16055.047950544771</v>
      </c>
      <c r="AF249" s="35">
        <f t="shared" si="121"/>
        <v>15589.162595710774</v>
      </c>
      <c r="AG249" s="35">
        <f t="shared" si="122"/>
        <v>14746.381452542595</v>
      </c>
      <c r="AH249" s="163">
        <f t="shared" si="123"/>
        <v>14714.453704177104</v>
      </c>
      <c r="AI249" s="144">
        <f t="shared" si="101"/>
        <v>120925.83550407761</v>
      </c>
      <c r="AJ249" s="144" t="e">
        <f t="shared" si="124"/>
        <v>#N/A</v>
      </c>
      <c r="AK249" s="35">
        <f>IF(OR(K249="Yes",Summary!$G$77="EP"),$AI249*M249,AB249)</f>
        <v>59820.789801102372</v>
      </c>
      <c r="AL249" s="38">
        <f>IF(OR(L249="Yes",Summary!$G$77="EP"),$AI249*N249,AC249)</f>
        <v>0</v>
      </c>
      <c r="AM249" s="38">
        <f>IF(OR(M249="Yes",Summary!$G$77="EP"),$AI249*O249,AD249)</f>
        <v>0</v>
      </c>
      <c r="AN249" s="38">
        <f>IF(OR(N249="Yes",Summary!$G$77="EP"),$AI249*P249,AE249)</f>
        <v>16055.047950544771</v>
      </c>
      <c r="AO249" s="38">
        <f>IF(OR(O249="Yes",Summary!$G$77="EP"),$AI249*Q249,AF249)</f>
        <v>15589.162595710774</v>
      </c>
      <c r="AP249" s="38">
        <f>IF(OR(P249="Yes",Summary!$G$77="EP"),$AI249*R249,AG249)</f>
        <v>14746.381452542595</v>
      </c>
      <c r="AQ249" s="156">
        <f>IF(OR(Q249="Yes",Summary!$G$77="EP"),$AI249*S249,AH249)</f>
        <v>14714.453704177104</v>
      </c>
      <c r="AR249" s="158">
        <f t="shared" si="102"/>
        <v>36513.94115919085</v>
      </c>
      <c r="AS249" s="155">
        <f t="shared" si="103"/>
        <v>0</v>
      </c>
      <c r="AT249" s="155">
        <f t="shared" si="104"/>
        <v>0</v>
      </c>
      <c r="AU249" s="155">
        <f t="shared" si="105"/>
        <v>2266.0937981544935</v>
      </c>
      <c r="AV249" s="155">
        <f t="shared" si="106"/>
        <v>4330.8041437134052</v>
      </c>
      <c r="AW249" s="155">
        <f t="shared" si="107"/>
        <v>16011.271935442557</v>
      </c>
      <c r="AX249" s="159">
        <f t="shared" si="108"/>
        <v>6390.9197811749063</v>
      </c>
      <c r="AZ249" s="40">
        <f t="shared" si="109"/>
        <v>101023.61719183574</v>
      </c>
      <c r="BA249" s="173">
        <f t="shared" si="110"/>
        <v>108738.16910811767</v>
      </c>
      <c r="BB249" s="41">
        <f t="shared" si="111"/>
        <v>109824.69783869608</v>
      </c>
      <c r="BC249" s="173">
        <f t="shared" si="112"/>
        <v>128440.38360435817</v>
      </c>
      <c r="BD249" s="41">
        <f t="shared" si="113"/>
        <v>124713.30076568619</v>
      </c>
      <c r="BE249" s="173">
        <f t="shared" si="114"/>
        <v>117971.05162034073</v>
      </c>
      <c r="BF249" s="42">
        <f t="shared" si="115"/>
        <v>117715.62963341683</v>
      </c>
    </row>
    <row r="250" spans="2:58" x14ac:dyDescent="0.25">
      <c r="B250" s="24">
        <v>242</v>
      </c>
      <c r="C250" s="10">
        <f>Cash!B256</f>
        <v>20190630</v>
      </c>
      <c r="D250" s="24">
        <f>Cash!F256</f>
        <v>1.6384000000000001</v>
      </c>
      <c r="E250" s="27">
        <f>Balanced!F256</f>
        <v>2.7581000000000002</v>
      </c>
      <c r="F250" s="27">
        <f>Growth!F256</f>
        <v>3.3803999999999998</v>
      </c>
      <c r="G250" s="27">
        <f>'High Growth 1'!F256</f>
        <v>7.0301999999999998</v>
      </c>
      <c r="H250" s="27">
        <f>'High Growth 2'!F256</f>
        <v>3.5861999999999998</v>
      </c>
      <c r="I250" s="27">
        <f>'High Growth 3'!F256</f>
        <v>0.90759999999999996</v>
      </c>
      <c r="J250" s="43">
        <f>'High Growth 4'!F256</f>
        <v>2.2648000000000001</v>
      </c>
      <c r="K250" s="10" t="str">
        <f>Growth!P256</f>
        <v>No</v>
      </c>
      <c r="L250" s="152"/>
      <c r="M250" s="147">
        <f>Summary!$G$56</f>
        <v>0.5</v>
      </c>
      <c r="N250" s="146">
        <f>Summary!$G$57</f>
        <v>0</v>
      </c>
      <c r="O250" s="146">
        <f>Summary!$G$58</f>
        <v>0</v>
      </c>
      <c r="P250" s="146">
        <f>Summary!$G$59</f>
        <v>0.125</v>
      </c>
      <c r="Q250" s="146">
        <f>Summary!$G$60</f>
        <v>0.125</v>
      </c>
      <c r="R250" s="146">
        <f>Summary!$G$61</f>
        <v>0.125</v>
      </c>
      <c r="S250" s="146">
        <f>Summary!$G$62</f>
        <v>0.125</v>
      </c>
      <c r="T250" s="150">
        <f t="shared" si="116"/>
        <v>1</v>
      </c>
      <c r="U250" s="158">
        <f t="shared" si="94"/>
        <v>36513.94115919085</v>
      </c>
      <c r="V250" s="155">
        <f t="shared" si="95"/>
        <v>0</v>
      </c>
      <c r="W250" s="155">
        <f t="shared" si="96"/>
        <v>0</v>
      </c>
      <c r="X250" s="155">
        <f t="shared" si="97"/>
        <v>2266.0937981544935</v>
      </c>
      <c r="Y250" s="155">
        <f t="shared" si="98"/>
        <v>4330.8041437134052</v>
      </c>
      <c r="Z250" s="155">
        <f t="shared" si="99"/>
        <v>16011.271935442557</v>
      </c>
      <c r="AA250" s="159">
        <f t="shared" si="100"/>
        <v>6390.9197811749063</v>
      </c>
      <c r="AB250" s="38">
        <f t="shared" si="117"/>
        <v>59824.441195218293</v>
      </c>
      <c r="AC250" s="35">
        <f t="shared" si="118"/>
        <v>0</v>
      </c>
      <c r="AD250" s="35">
        <f t="shared" si="119"/>
        <v>0</v>
      </c>
      <c r="AE250" s="35">
        <f t="shared" si="120"/>
        <v>15931.092619785719</v>
      </c>
      <c r="AF250" s="35">
        <f t="shared" si="121"/>
        <v>15531.129820185013</v>
      </c>
      <c r="AG250" s="35">
        <f t="shared" si="122"/>
        <v>14531.830408607664</v>
      </c>
      <c r="AH250" s="163">
        <f t="shared" si="123"/>
        <v>14474.155120404928</v>
      </c>
      <c r="AI250" s="144">
        <f t="shared" si="101"/>
        <v>120292.64916420163</v>
      </c>
      <c r="AJ250" s="144" t="e">
        <f t="shared" si="124"/>
        <v>#N/A</v>
      </c>
      <c r="AK250" s="35">
        <f>IF(OR(K250="Yes",Summary!$G$77="EP"),$AI250*M250,AB250)</f>
        <v>59824.441195218293</v>
      </c>
      <c r="AL250" s="38">
        <f>IF(OR(L250="Yes",Summary!$G$77="EP"),$AI250*N250,AC250)</f>
        <v>0</v>
      </c>
      <c r="AM250" s="38">
        <f>IF(OR(M250="Yes",Summary!$G$77="EP"),$AI250*O250,AD250)</f>
        <v>0</v>
      </c>
      <c r="AN250" s="38">
        <f>IF(OR(N250="Yes",Summary!$G$77="EP"),$AI250*P250,AE250)</f>
        <v>15931.092619785719</v>
      </c>
      <c r="AO250" s="38">
        <f>IF(OR(O250="Yes",Summary!$G$77="EP"),$AI250*Q250,AF250)</f>
        <v>15531.129820185013</v>
      </c>
      <c r="AP250" s="38">
        <f>IF(OR(P250="Yes",Summary!$G$77="EP"),$AI250*R250,AG250)</f>
        <v>14531.830408607664</v>
      </c>
      <c r="AQ250" s="156">
        <f>IF(OR(Q250="Yes",Summary!$G$77="EP"),$AI250*S250,AH250)</f>
        <v>14474.155120404928</v>
      </c>
      <c r="AR250" s="158">
        <f t="shared" si="102"/>
        <v>36513.94115919085</v>
      </c>
      <c r="AS250" s="155">
        <f t="shared" si="103"/>
        <v>0</v>
      </c>
      <c r="AT250" s="155">
        <f t="shared" si="104"/>
        <v>0</v>
      </c>
      <c r="AU250" s="155">
        <f t="shared" si="105"/>
        <v>2266.0937981544935</v>
      </c>
      <c r="AV250" s="155">
        <f t="shared" si="106"/>
        <v>4330.8041437134052</v>
      </c>
      <c r="AW250" s="155">
        <f t="shared" si="107"/>
        <v>16011.271935442557</v>
      </c>
      <c r="AX250" s="159">
        <f t="shared" si="108"/>
        <v>6390.9197811749063</v>
      </c>
      <c r="AZ250" s="40">
        <f t="shared" si="109"/>
        <v>101029.78356046125</v>
      </c>
      <c r="BA250" s="173">
        <f t="shared" si="110"/>
        <v>108317.95153752505</v>
      </c>
      <c r="BB250" s="41">
        <f t="shared" si="111"/>
        <v>109536.3079615048</v>
      </c>
      <c r="BC250" s="173">
        <f t="shared" si="112"/>
        <v>127448.74095828575</v>
      </c>
      <c r="BD250" s="41">
        <f t="shared" si="113"/>
        <v>124249.03856148011</v>
      </c>
      <c r="BE250" s="173">
        <f t="shared" si="114"/>
        <v>116254.64326886127</v>
      </c>
      <c r="BF250" s="42">
        <f t="shared" si="115"/>
        <v>115793.24096323943</v>
      </c>
    </row>
    <row r="251" spans="2:58" x14ac:dyDescent="0.25">
      <c r="B251" s="24">
        <v>243</v>
      </c>
      <c r="C251" s="10">
        <f>Cash!B257</f>
        <v>20190628</v>
      </c>
      <c r="D251" s="24">
        <f>Cash!F257</f>
        <v>1.6384000000000001</v>
      </c>
      <c r="E251" s="27">
        <f>Balanced!F257</f>
        <v>2.7581000000000002</v>
      </c>
      <c r="F251" s="27">
        <f>Growth!F257</f>
        <v>3.3803999999999998</v>
      </c>
      <c r="G251" s="27">
        <f>'High Growth 1'!F257</f>
        <v>7.0301999999999998</v>
      </c>
      <c r="H251" s="27">
        <f>'High Growth 2'!F257</f>
        <v>3.5861999999999998</v>
      </c>
      <c r="I251" s="27">
        <f>'High Growth 3'!F257</f>
        <v>0.90759999999999996</v>
      </c>
      <c r="J251" s="43">
        <f>'High Growth 4'!F257</f>
        <v>2.2648000000000001</v>
      </c>
      <c r="K251" s="10" t="str">
        <f>Growth!P257</f>
        <v>No</v>
      </c>
      <c r="L251" s="152"/>
      <c r="M251" s="147">
        <f>Summary!$G$56</f>
        <v>0.5</v>
      </c>
      <c r="N251" s="146">
        <f>Summary!$G$57</f>
        <v>0</v>
      </c>
      <c r="O251" s="146">
        <f>Summary!$G$58</f>
        <v>0</v>
      </c>
      <c r="P251" s="146">
        <f>Summary!$G$59</f>
        <v>0.125</v>
      </c>
      <c r="Q251" s="146">
        <f>Summary!$G$60</f>
        <v>0.125</v>
      </c>
      <c r="R251" s="146">
        <f>Summary!$G$61</f>
        <v>0.125</v>
      </c>
      <c r="S251" s="146">
        <f>Summary!$G$62</f>
        <v>0.125</v>
      </c>
      <c r="T251" s="150">
        <f t="shared" si="116"/>
        <v>1</v>
      </c>
      <c r="U251" s="158">
        <f t="shared" si="94"/>
        <v>36513.94115919085</v>
      </c>
      <c r="V251" s="155">
        <f t="shared" si="95"/>
        <v>0</v>
      </c>
      <c r="W251" s="155">
        <f t="shared" si="96"/>
        <v>0</v>
      </c>
      <c r="X251" s="155">
        <f t="shared" si="97"/>
        <v>2266.0937981544935</v>
      </c>
      <c r="Y251" s="155">
        <f t="shared" si="98"/>
        <v>4330.8041437134052</v>
      </c>
      <c r="Z251" s="155">
        <f t="shared" si="99"/>
        <v>16011.271935442557</v>
      </c>
      <c r="AA251" s="159">
        <f t="shared" si="100"/>
        <v>6390.9197811749063</v>
      </c>
      <c r="AB251" s="38">
        <f t="shared" si="117"/>
        <v>59824.441195218293</v>
      </c>
      <c r="AC251" s="35">
        <f t="shared" si="118"/>
        <v>0</v>
      </c>
      <c r="AD251" s="35">
        <f t="shared" si="119"/>
        <v>0</v>
      </c>
      <c r="AE251" s="35">
        <f t="shared" si="120"/>
        <v>15931.092619785719</v>
      </c>
      <c r="AF251" s="35">
        <f t="shared" si="121"/>
        <v>15531.129820185013</v>
      </c>
      <c r="AG251" s="35">
        <f t="shared" si="122"/>
        <v>14531.830408607664</v>
      </c>
      <c r="AH251" s="163">
        <f t="shared" si="123"/>
        <v>14474.155120404928</v>
      </c>
      <c r="AI251" s="144">
        <f t="shared" si="101"/>
        <v>120292.64916420163</v>
      </c>
      <c r="AJ251" s="144" t="e">
        <f t="shared" si="124"/>
        <v>#N/A</v>
      </c>
      <c r="AK251" s="35">
        <f>IF(OR(K251="Yes",Summary!$G$77="EP"),$AI251*M251,AB251)</f>
        <v>59824.441195218293</v>
      </c>
      <c r="AL251" s="38">
        <f>IF(OR(L251="Yes",Summary!$G$77="EP"),$AI251*N251,AC251)</f>
        <v>0</v>
      </c>
      <c r="AM251" s="38">
        <f>IF(OR(M251="Yes",Summary!$G$77="EP"),$AI251*O251,AD251)</f>
        <v>0</v>
      </c>
      <c r="AN251" s="38">
        <f>IF(OR(N251="Yes",Summary!$G$77="EP"),$AI251*P251,AE251)</f>
        <v>15931.092619785719</v>
      </c>
      <c r="AO251" s="38">
        <f>IF(OR(O251="Yes",Summary!$G$77="EP"),$AI251*Q251,AF251)</f>
        <v>15531.129820185013</v>
      </c>
      <c r="AP251" s="38">
        <f>IF(OR(P251="Yes",Summary!$G$77="EP"),$AI251*R251,AG251)</f>
        <v>14531.830408607664</v>
      </c>
      <c r="AQ251" s="156">
        <f>IF(OR(Q251="Yes",Summary!$G$77="EP"),$AI251*S251,AH251)</f>
        <v>14474.155120404928</v>
      </c>
      <c r="AR251" s="158">
        <f t="shared" si="102"/>
        <v>36513.94115919085</v>
      </c>
      <c r="AS251" s="155">
        <f t="shared" si="103"/>
        <v>0</v>
      </c>
      <c r="AT251" s="155">
        <f t="shared" si="104"/>
        <v>0</v>
      </c>
      <c r="AU251" s="155">
        <f t="shared" si="105"/>
        <v>2266.0937981544935</v>
      </c>
      <c r="AV251" s="155">
        <f t="shared" si="106"/>
        <v>4330.8041437134052</v>
      </c>
      <c r="AW251" s="155">
        <f t="shared" si="107"/>
        <v>16011.271935442557</v>
      </c>
      <c r="AX251" s="159">
        <f t="shared" si="108"/>
        <v>6390.9197811749063</v>
      </c>
      <c r="AZ251" s="40">
        <f t="shared" si="109"/>
        <v>101029.78356046125</v>
      </c>
      <c r="BA251" s="173">
        <f t="shared" si="110"/>
        <v>108317.95153752505</v>
      </c>
      <c r="BB251" s="41">
        <f t="shared" si="111"/>
        <v>109536.3079615048</v>
      </c>
      <c r="BC251" s="173">
        <f t="shared" si="112"/>
        <v>127448.74095828575</v>
      </c>
      <c r="BD251" s="41">
        <f t="shared" si="113"/>
        <v>124249.03856148011</v>
      </c>
      <c r="BE251" s="173">
        <f t="shared" si="114"/>
        <v>116254.64326886127</v>
      </c>
      <c r="BF251" s="42">
        <f t="shared" si="115"/>
        <v>115793.24096323943</v>
      </c>
    </row>
    <row r="252" spans="2:58" x14ac:dyDescent="0.25">
      <c r="B252" s="24">
        <v>244</v>
      </c>
      <c r="C252" s="10">
        <f>Cash!B258</f>
        <v>20190627</v>
      </c>
      <c r="D252" s="24">
        <f>Cash!F258</f>
        <v>1.6383000000000001</v>
      </c>
      <c r="E252" s="27">
        <f>Balanced!F258</f>
        <v>2.7570000000000001</v>
      </c>
      <c r="F252" s="27">
        <f>Growth!F258</f>
        <v>3.4024000000000001</v>
      </c>
      <c r="G252" s="27">
        <f>'High Growth 1'!F258</f>
        <v>7.1174999999999997</v>
      </c>
      <c r="H252" s="27">
        <f>'High Growth 2'!F258</f>
        <v>3.6215999999999999</v>
      </c>
      <c r="I252" s="27">
        <f>'High Growth 3'!F258</f>
        <v>0.89600000000000002</v>
      </c>
      <c r="J252" s="43">
        <f>'High Growth 4'!F258</f>
        <v>2.2572999999999999</v>
      </c>
      <c r="K252" s="10" t="str">
        <f>Growth!P258</f>
        <v>No</v>
      </c>
      <c r="L252" s="152"/>
      <c r="M252" s="147">
        <f>Summary!$G$56</f>
        <v>0.5</v>
      </c>
      <c r="N252" s="146">
        <f>Summary!$G$57</f>
        <v>0</v>
      </c>
      <c r="O252" s="146">
        <f>Summary!$G$58</f>
        <v>0</v>
      </c>
      <c r="P252" s="146">
        <f>Summary!$G$59</f>
        <v>0.125</v>
      </c>
      <c r="Q252" s="146">
        <f>Summary!$G$60</f>
        <v>0.125</v>
      </c>
      <c r="R252" s="146">
        <f>Summary!$G$61</f>
        <v>0.125</v>
      </c>
      <c r="S252" s="146">
        <f>Summary!$G$62</f>
        <v>0.125</v>
      </c>
      <c r="T252" s="150">
        <f t="shared" si="116"/>
        <v>1</v>
      </c>
      <c r="U252" s="158">
        <f t="shared" si="94"/>
        <v>36513.94115919085</v>
      </c>
      <c r="V252" s="155">
        <f t="shared" si="95"/>
        <v>0</v>
      </c>
      <c r="W252" s="155">
        <f t="shared" si="96"/>
        <v>0</v>
      </c>
      <c r="X252" s="155">
        <f t="shared" si="97"/>
        <v>2266.0937981544935</v>
      </c>
      <c r="Y252" s="155">
        <f t="shared" si="98"/>
        <v>4330.8041437134052</v>
      </c>
      <c r="Z252" s="155">
        <f t="shared" si="99"/>
        <v>16011.271935442557</v>
      </c>
      <c r="AA252" s="159">
        <f t="shared" si="100"/>
        <v>6390.9197811749063</v>
      </c>
      <c r="AB252" s="38">
        <f t="shared" si="117"/>
        <v>59820.789801102372</v>
      </c>
      <c r="AC252" s="35">
        <f t="shared" si="118"/>
        <v>0</v>
      </c>
      <c r="AD252" s="35">
        <f t="shared" si="119"/>
        <v>0</v>
      </c>
      <c r="AE252" s="35">
        <f t="shared" si="120"/>
        <v>16128.922608364606</v>
      </c>
      <c r="AF252" s="35">
        <f t="shared" si="121"/>
        <v>15684.440286872468</v>
      </c>
      <c r="AG252" s="35">
        <f t="shared" si="122"/>
        <v>14346.099654156531</v>
      </c>
      <c r="AH252" s="163">
        <f t="shared" si="123"/>
        <v>14426.223222046116</v>
      </c>
      <c r="AI252" s="144">
        <f t="shared" si="101"/>
        <v>120406.47557254208</v>
      </c>
      <c r="AJ252" s="144" t="e">
        <f t="shared" si="124"/>
        <v>#N/A</v>
      </c>
      <c r="AK252" s="35">
        <f>IF(OR(K252="Yes",Summary!$G$77="EP"),$AI252*M252,AB252)</f>
        <v>59820.789801102372</v>
      </c>
      <c r="AL252" s="38">
        <f>IF(OR(L252="Yes",Summary!$G$77="EP"),$AI252*N252,AC252)</f>
        <v>0</v>
      </c>
      <c r="AM252" s="38">
        <f>IF(OR(M252="Yes",Summary!$G$77="EP"),$AI252*O252,AD252)</f>
        <v>0</v>
      </c>
      <c r="AN252" s="38">
        <f>IF(OR(N252="Yes",Summary!$G$77="EP"),$AI252*P252,AE252)</f>
        <v>16128.922608364606</v>
      </c>
      <c r="AO252" s="38">
        <f>IF(OR(O252="Yes",Summary!$G$77="EP"),$AI252*Q252,AF252)</f>
        <v>15684.440286872468</v>
      </c>
      <c r="AP252" s="38">
        <f>IF(OR(P252="Yes",Summary!$G$77="EP"),$AI252*R252,AG252)</f>
        <v>14346.099654156531</v>
      </c>
      <c r="AQ252" s="156">
        <f>IF(OR(Q252="Yes",Summary!$G$77="EP"),$AI252*S252,AH252)</f>
        <v>14426.223222046116</v>
      </c>
      <c r="AR252" s="158">
        <f t="shared" si="102"/>
        <v>36513.94115919085</v>
      </c>
      <c r="AS252" s="155">
        <f t="shared" si="103"/>
        <v>0</v>
      </c>
      <c r="AT252" s="155">
        <f t="shared" si="104"/>
        <v>0</v>
      </c>
      <c r="AU252" s="155">
        <f t="shared" si="105"/>
        <v>2266.0937981544935</v>
      </c>
      <c r="AV252" s="155">
        <f t="shared" si="106"/>
        <v>4330.8041437134052</v>
      </c>
      <c r="AW252" s="155">
        <f t="shared" si="107"/>
        <v>16011.271935442557</v>
      </c>
      <c r="AX252" s="159">
        <f t="shared" si="108"/>
        <v>6390.9197811749063</v>
      </c>
      <c r="AZ252" s="40">
        <f t="shared" si="109"/>
        <v>101023.61719183574</v>
      </c>
      <c r="BA252" s="173">
        <f t="shared" si="110"/>
        <v>108274.75160036131</v>
      </c>
      <c r="BB252" s="41">
        <f t="shared" si="111"/>
        <v>110249.18181523605</v>
      </c>
      <c r="BC252" s="173">
        <f t="shared" si="112"/>
        <v>129031.38086691685</v>
      </c>
      <c r="BD252" s="41">
        <f t="shared" si="113"/>
        <v>125475.52229497975</v>
      </c>
      <c r="BE252" s="173">
        <f t="shared" si="114"/>
        <v>114768.79723325222</v>
      </c>
      <c r="BF252" s="42">
        <f t="shared" si="115"/>
        <v>115409.78577636892</v>
      </c>
    </row>
    <row r="253" spans="2:58" x14ac:dyDescent="0.25">
      <c r="B253" s="24">
        <v>245</v>
      </c>
      <c r="C253" s="10">
        <f>Cash!B259</f>
        <v>20190626</v>
      </c>
      <c r="D253" s="24">
        <f>Cash!F259</f>
        <v>1.6383000000000001</v>
      </c>
      <c r="E253" s="27">
        <f>Balanced!F259</f>
        <v>2.7492999999999999</v>
      </c>
      <c r="F253" s="27">
        <f>Growth!F259</f>
        <v>3.3835999999999999</v>
      </c>
      <c r="G253" s="27">
        <f>'High Growth 1'!F259</f>
        <v>7.0411999999999999</v>
      </c>
      <c r="H253" s="27">
        <f>'High Growth 2'!F259</f>
        <v>3.5990000000000002</v>
      </c>
      <c r="I253" s="27">
        <f>'High Growth 3'!F259</f>
        <v>0.88859999999999995</v>
      </c>
      <c r="J253" s="43">
        <f>'High Growth 4'!F259</f>
        <v>2.2397999999999998</v>
      </c>
      <c r="K253" s="10" t="str">
        <f>Growth!P259</f>
        <v>No</v>
      </c>
      <c r="L253" s="152"/>
      <c r="M253" s="147">
        <f>Summary!$G$56</f>
        <v>0.5</v>
      </c>
      <c r="N253" s="146">
        <f>Summary!$G$57</f>
        <v>0</v>
      </c>
      <c r="O253" s="146">
        <f>Summary!$G$58</f>
        <v>0</v>
      </c>
      <c r="P253" s="146">
        <f>Summary!$G$59</f>
        <v>0.125</v>
      </c>
      <c r="Q253" s="146">
        <f>Summary!$G$60</f>
        <v>0.125</v>
      </c>
      <c r="R253" s="146">
        <f>Summary!$G$61</f>
        <v>0.125</v>
      </c>
      <c r="S253" s="146">
        <f>Summary!$G$62</f>
        <v>0.125</v>
      </c>
      <c r="T253" s="150">
        <f t="shared" si="116"/>
        <v>1</v>
      </c>
      <c r="U253" s="158">
        <f t="shared" si="94"/>
        <v>36513.94115919085</v>
      </c>
      <c r="V253" s="155">
        <f t="shared" si="95"/>
        <v>0</v>
      </c>
      <c r="W253" s="155">
        <f t="shared" si="96"/>
        <v>0</v>
      </c>
      <c r="X253" s="155">
        <f t="shared" si="97"/>
        <v>2266.0937981544935</v>
      </c>
      <c r="Y253" s="155">
        <f t="shared" si="98"/>
        <v>4330.8041437134052</v>
      </c>
      <c r="Z253" s="155">
        <f t="shared" si="99"/>
        <v>16011.271935442557</v>
      </c>
      <c r="AA253" s="159">
        <f t="shared" si="100"/>
        <v>6390.9197811749063</v>
      </c>
      <c r="AB253" s="38">
        <f t="shared" si="117"/>
        <v>59820.789801102372</v>
      </c>
      <c r="AC253" s="35">
        <f t="shared" si="118"/>
        <v>0</v>
      </c>
      <c r="AD253" s="35">
        <f t="shared" si="119"/>
        <v>0</v>
      </c>
      <c r="AE253" s="35">
        <f t="shared" si="120"/>
        <v>15956.019651565419</v>
      </c>
      <c r="AF253" s="35">
        <f t="shared" si="121"/>
        <v>15586.564113224546</v>
      </c>
      <c r="AG253" s="35">
        <f t="shared" si="122"/>
        <v>14227.616241834256</v>
      </c>
      <c r="AH253" s="163">
        <f t="shared" si="123"/>
        <v>14314.382125875554</v>
      </c>
      <c r="AI253" s="144">
        <f t="shared" si="101"/>
        <v>119905.37193360215</v>
      </c>
      <c r="AJ253" s="144" t="e">
        <f t="shared" si="124"/>
        <v>#N/A</v>
      </c>
      <c r="AK253" s="35">
        <f>IF(OR(K253="Yes",Summary!$G$77="EP"),$AI253*M253,AB253)</f>
        <v>59820.789801102372</v>
      </c>
      <c r="AL253" s="38">
        <f>IF(OR(L253="Yes",Summary!$G$77="EP"),$AI253*N253,AC253)</f>
        <v>0</v>
      </c>
      <c r="AM253" s="38">
        <f>IF(OR(M253="Yes",Summary!$G$77="EP"),$AI253*O253,AD253)</f>
        <v>0</v>
      </c>
      <c r="AN253" s="38">
        <f>IF(OR(N253="Yes",Summary!$G$77="EP"),$AI253*P253,AE253)</f>
        <v>15956.019651565419</v>
      </c>
      <c r="AO253" s="38">
        <f>IF(OR(O253="Yes",Summary!$G$77="EP"),$AI253*Q253,AF253)</f>
        <v>15586.564113224546</v>
      </c>
      <c r="AP253" s="38">
        <f>IF(OR(P253="Yes",Summary!$G$77="EP"),$AI253*R253,AG253)</f>
        <v>14227.616241834256</v>
      </c>
      <c r="AQ253" s="156">
        <f>IF(OR(Q253="Yes",Summary!$G$77="EP"),$AI253*S253,AH253)</f>
        <v>14314.382125875554</v>
      </c>
      <c r="AR253" s="158">
        <f t="shared" si="102"/>
        <v>36513.94115919085</v>
      </c>
      <c r="AS253" s="155">
        <f t="shared" si="103"/>
        <v>0</v>
      </c>
      <c r="AT253" s="155">
        <f t="shared" si="104"/>
        <v>0</v>
      </c>
      <c r="AU253" s="155">
        <f t="shared" si="105"/>
        <v>2266.0937981544935</v>
      </c>
      <c r="AV253" s="155">
        <f t="shared" si="106"/>
        <v>4330.8041437134052</v>
      </c>
      <c r="AW253" s="155">
        <f t="shared" si="107"/>
        <v>16011.271935442557</v>
      </c>
      <c r="AX253" s="159">
        <f t="shared" si="108"/>
        <v>6390.9197811749063</v>
      </c>
      <c r="AZ253" s="40">
        <f t="shared" si="109"/>
        <v>101023.61719183574</v>
      </c>
      <c r="BA253" s="173">
        <f t="shared" si="110"/>
        <v>107972.35204021521</v>
      </c>
      <c r="BB253" s="41">
        <f t="shared" si="111"/>
        <v>109639.99870386571</v>
      </c>
      <c r="BC253" s="173">
        <f t="shared" si="112"/>
        <v>127648.15721252335</v>
      </c>
      <c r="BD253" s="41">
        <f t="shared" si="113"/>
        <v>124692.51290579636</v>
      </c>
      <c r="BE253" s="173">
        <f t="shared" si="114"/>
        <v>113820.929934674</v>
      </c>
      <c r="BF253" s="42">
        <f t="shared" si="115"/>
        <v>114515.05700700443</v>
      </c>
    </row>
    <row r="254" spans="2:58" x14ac:dyDescent="0.25">
      <c r="B254" s="24">
        <v>246</v>
      </c>
      <c r="C254" s="10">
        <f>Cash!B260</f>
        <v>20190625</v>
      </c>
      <c r="D254" s="24">
        <f>Cash!F260</f>
        <v>1.6382000000000001</v>
      </c>
      <c r="E254" s="27">
        <f>Balanced!F260</f>
        <v>2.7570999999999999</v>
      </c>
      <c r="F254" s="27">
        <f>Growth!F260</f>
        <v>3.3919000000000001</v>
      </c>
      <c r="G254" s="27">
        <f>'High Growth 1'!F260</f>
        <v>7.0674000000000001</v>
      </c>
      <c r="H254" s="27">
        <f>'High Growth 2'!F260</f>
        <v>3.6171000000000002</v>
      </c>
      <c r="I254" s="27">
        <f>'High Growth 3'!F260</f>
        <v>0.91439999999999999</v>
      </c>
      <c r="J254" s="43">
        <f>'High Growth 4'!F260</f>
        <v>2.2347000000000001</v>
      </c>
      <c r="K254" s="10" t="str">
        <f>Growth!P260</f>
        <v>No</v>
      </c>
      <c r="L254" s="152"/>
      <c r="M254" s="147">
        <f>Summary!$G$56</f>
        <v>0.5</v>
      </c>
      <c r="N254" s="146">
        <f>Summary!$G$57</f>
        <v>0</v>
      </c>
      <c r="O254" s="146">
        <f>Summary!$G$58</f>
        <v>0</v>
      </c>
      <c r="P254" s="146">
        <f>Summary!$G$59</f>
        <v>0.125</v>
      </c>
      <c r="Q254" s="146">
        <f>Summary!$G$60</f>
        <v>0.125</v>
      </c>
      <c r="R254" s="146">
        <f>Summary!$G$61</f>
        <v>0.125</v>
      </c>
      <c r="S254" s="146">
        <f>Summary!$G$62</f>
        <v>0.125</v>
      </c>
      <c r="T254" s="150">
        <f t="shared" si="116"/>
        <v>1</v>
      </c>
      <c r="U254" s="158">
        <f t="shared" si="94"/>
        <v>36513.94115919085</v>
      </c>
      <c r="V254" s="155">
        <f t="shared" si="95"/>
        <v>0</v>
      </c>
      <c r="W254" s="155">
        <f t="shared" si="96"/>
        <v>0</v>
      </c>
      <c r="X254" s="155">
        <f t="shared" si="97"/>
        <v>2266.0937981544935</v>
      </c>
      <c r="Y254" s="155">
        <f t="shared" si="98"/>
        <v>4330.8041437134052</v>
      </c>
      <c r="Z254" s="155">
        <f t="shared" si="99"/>
        <v>16011.271935442557</v>
      </c>
      <c r="AA254" s="159">
        <f t="shared" si="100"/>
        <v>6390.9197811749063</v>
      </c>
      <c r="AB254" s="38">
        <f t="shared" si="117"/>
        <v>59817.138406986458</v>
      </c>
      <c r="AC254" s="35">
        <f t="shared" si="118"/>
        <v>0</v>
      </c>
      <c r="AD254" s="35">
        <f t="shared" si="119"/>
        <v>0</v>
      </c>
      <c r="AE254" s="35">
        <f t="shared" si="120"/>
        <v>16015.391309077067</v>
      </c>
      <c r="AF254" s="35">
        <f t="shared" si="121"/>
        <v>15664.951668225758</v>
      </c>
      <c r="AG254" s="35">
        <f t="shared" si="122"/>
        <v>14640.707057768674</v>
      </c>
      <c r="AH254" s="163">
        <f t="shared" si="123"/>
        <v>14281.788434991564</v>
      </c>
      <c r="AI254" s="144">
        <f t="shared" si="101"/>
        <v>120419.97687704951</v>
      </c>
      <c r="AJ254" s="144" t="e">
        <f t="shared" si="124"/>
        <v>#N/A</v>
      </c>
      <c r="AK254" s="35">
        <f>IF(OR(K254="Yes",Summary!$G$77="EP"),$AI254*M254,AB254)</f>
        <v>59817.138406986458</v>
      </c>
      <c r="AL254" s="38">
        <f>IF(OR(L254="Yes",Summary!$G$77="EP"),$AI254*N254,AC254)</f>
        <v>0</v>
      </c>
      <c r="AM254" s="38">
        <f>IF(OR(M254="Yes",Summary!$G$77="EP"),$AI254*O254,AD254)</f>
        <v>0</v>
      </c>
      <c r="AN254" s="38">
        <f>IF(OR(N254="Yes",Summary!$G$77="EP"),$AI254*P254,AE254)</f>
        <v>16015.391309077067</v>
      </c>
      <c r="AO254" s="38">
        <f>IF(OR(O254="Yes",Summary!$G$77="EP"),$AI254*Q254,AF254)</f>
        <v>15664.951668225758</v>
      </c>
      <c r="AP254" s="38">
        <f>IF(OR(P254="Yes",Summary!$G$77="EP"),$AI254*R254,AG254)</f>
        <v>14640.707057768674</v>
      </c>
      <c r="AQ254" s="156">
        <f>IF(OR(Q254="Yes",Summary!$G$77="EP"),$AI254*S254,AH254)</f>
        <v>14281.788434991564</v>
      </c>
      <c r="AR254" s="158">
        <f t="shared" si="102"/>
        <v>36513.94115919085</v>
      </c>
      <c r="AS254" s="155">
        <f t="shared" si="103"/>
        <v>0</v>
      </c>
      <c r="AT254" s="155">
        <f t="shared" si="104"/>
        <v>0</v>
      </c>
      <c r="AU254" s="155">
        <f t="shared" si="105"/>
        <v>2266.0937981544935</v>
      </c>
      <c r="AV254" s="155">
        <f t="shared" si="106"/>
        <v>4330.8041437134052</v>
      </c>
      <c r="AW254" s="155">
        <f t="shared" si="107"/>
        <v>16011.271935442557</v>
      </c>
      <c r="AX254" s="159">
        <f t="shared" si="108"/>
        <v>6390.9197811749063</v>
      </c>
      <c r="AZ254" s="40">
        <f t="shared" si="109"/>
        <v>101017.45082321022</v>
      </c>
      <c r="BA254" s="173">
        <f t="shared" si="110"/>
        <v>108278.67886737619</v>
      </c>
      <c r="BB254" s="41">
        <f t="shared" si="111"/>
        <v>109908.94656686432</v>
      </c>
      <c r="BC254" s="173">
        <f t="shared" si="112"/>
        <v>128123.13047261654</v>
      </c>
      <c r="BD254" s="41">
        <f t="shared" si="113"/>
        <v>125319.61334580606</v>
      </c>
      <c r="BE254" s="173">
        <f t="shared" si="114"/>
        <v>117125.65646214936</v>
      </c>
      <c r="BF254" s="42">
        <f t="shared" si="115"/>
        <v>114254.30747993251</v>
      </c>
    </row>
    <row r="255" spans="2:58" x14ac:dyDescent="0.25">
      <c r="B255" s="24">
        <v>247</v>
      </c>
      <c r="C255" s="10">
        <f>Cash!B261</f>
        <v>20190624</v>
      </c>
      <c r="D255" s="24">
        <f>Cash!F261</f>
        <v>1.6382000000000001</v>
      </c>
      <c r="E255" s="27">
        <f>Balanced!F261</f>
        <v>2.7642000000000002</v>
      </c>
      <c r="F255" s="27">
        <f>Growth!F261</f>
        <v>3.3965000000000001</v>
      </c>
      <c r="G255" s="27">
        <f>'High Growth 1'!F261</f>
        <v>7.0678000000000001</v>
      </c>
      <c r="H255" s="27">
        <f>'High Growth 2'!F261</f>
        <v>3.6238000000000001</v>
      </c>
      <c r="I255" s="27">
        <f>'High Growth 3'!F261</f>
        <v>0.92589999999999995</v>
      </c>
      <c r="J255" s="43">
        <f>'High Growth 4'!F261</f>
        <v>2.2717000000000001</v>
      </c>
      <c r="K255" s="10" t="str">
        <f>Growth!P261</f>
        <v>No</v>
      </c>
      <c r="L255" s="152"/>
      <c r="M255" s="147">
        <f>Summary!$G$56</f>
        <v>0.5</v>
      </c>
      <c r="N255" s="146">
        <f>Summary!$G$57</f>
        <v>0</v>
      </c>
      <c r="O255" s="146">
        <f>Summary!$G$58</f>
        <v>0</v>
      </c>
      <c r="P255" s="146">
        <f>Summary!$G$59</f>
        <v>0.125</v>
      </c>
      <c r="Q255" s="146">
        <f>Summary!$G$60</f>
        <v>0.125</v>
      </c>
      <c r="R255" s="146">
        <f>Summary!$G$61</f>
        <v>0.125</v>
      </c>
      <c r="S255" s="146">
        <f>Summary!$G$62</f>
        <v>0.125</v>
      </c>
      <c r="T255" s="150">
        <f t="shared" si="116"/>
        <v>1</v>
      </c>
      <c r="U255" s="158">
        <f t="shared" si="94"/>
        <v>36513.94115919085</v>
      </c>
      <c r="V255" s="155">
        <f t="shared" si="95"/>
        <v>0</v>
      </c>
      <c r="W255" s="155">
        <f t="shared" si="96"/>
        <v>0</v>
      </c>
      <c r="X255" s="155">
        <f t="shared" si="97"/>
        <v>2266.0937981544935</v>
      </c>
      <c r="Y255" s="155">
        <f t="shared" si="98"/>
        <v>4330.8041437134052</v>
      </c>
      <c r="Z255" s="155">
        <f t="shared" si="99"/>
        <v>16011.271935442557</v>
      </c>
      <c r="AA255" s="159">
        <f t="shared" si="100"/>
        <v>6390.9197811749063</v>
      </c>
      <c r="AB255" s="38">
        <f t="shared" si="117"/>
        <v>59817.138406986458</v>
      </c>
      <c r="AC255" s="35">
        <f t="shared" si="118"/>
        <v>0</v>
      </c>
      <c r="AD255" s="35">
        <f t="shared" si="119"/>
        <v>0</v>
      </c>
      <c r="AE255" s="35">
        <f t="shared" si="120"/>
        <v>16016.297746596329</v>
      </c>
      <c r="AF255" s="35">
        <f t="shared" si="121"/>
        <v>15693.968055988638</v>
      </c>
      <c r="AG255" s="35">
        <f t="shared" si="122"/>
        <v>14824.836685026263</v>
      </c>
      <c r="AH255" s="163">
        <f t="shared" si="123"/>
        <v>14518.252466895035</v>
      </c>
      <c r="AI255" s="144">
        <f t="shared" si="101"/>
        <v>120870.49336149273</v>
      </c>
      <c r="AJ255" s="144" t="e">
        <f t="shared" si="124"/>
        <v>#N/A</v>
      </c>
      <c r="AK255" s="35">
        <f>IF(OR(K255="Yes",Summary!$G$77="EP"),$AI255*M255,AB255)</f>
        <v>59817.138406986458</v>
      </c>
      <c r="AL255" s="38">
        <f>IF(OR(L255="Yes",Summary!$G$77="EP"),$AI255*N255,AC255)</f>
        <v>0</v>
      </c>
      <c r="AM255" s="38">
        <f>IF(OR(M255="Yes",Summary!$G$77="EP"),$AI255*O255,AD255)</f>
        <v>0</v>
      </c>
      <c r="AN255" s="38">
        <f>IF(OR(N255="Yes",Summary!$G$77="EP"),$AI255*P255,AE255)</f>
        <v>16016.297746596329</v>
      </c>
      <c r="AO255" s="38">
        <f>IF(OR(O255="Yes",Summary!$G$77="EP"),$AI255*Q255,AF255)</f>
        <v>15693.968055988638</v>
      </c>
      <c r="AP255" s="38">
        <f>IF(OR(P255="Yes",Summary!$G$77="EP"),$AI255*R255,AG255)</f>
        <v>14824.836685026263</v>
      </c>
      <c r="AQ255" s="156">
        <f>IF(OR(Q255="Yes",Summary!$G$77="EP"),$AI255*S255,AH255)</f>
        <v>14518.252466895035</v>
      </c>
      <c r="AR255" s="158">
        <f t="shared" si="102"/>
        <v>36513.94115919085</v>
      </c>
      <c r="AS255" s="155">
        <f t="shared" si="103"/>
        <v>0</v>
      </c>
      <c r="AT255" s="155">
        <f t="shared" si="104"/>
        <v>0</v>
      </c>
      <c r="AU255" s="155">
        <f t="shared" si="105"/>
        <v>2266.0937981544935</v>
      </c>
      <c r="AV255" s="155">
        <f t="shared" si="106"/>
        <v>4330.8041437134052</v>
      </c>
      <c r="AW255" s="155">
        <f t="shared" si="107"/>
        <v>16011.271935442557</v>
      </c>
      <c r="AX255" s="159">
        <f t="shared" si="108"/>
        <v>6390.9197811749063</v>
      </c>
      <c r="AZ255" s="40">
        <f t="shared" si="109"/>
        <v>101017.45082321022</v>
      </c>
      <c r="BA255" s="173">
        <f t="shared" si="110"/>
        <v>108557.51482543298</v>
      </c>
      <c r="BB255" s="41">
        <f t="shared" si="111"/>
        <v>110058.00200900812</v>
      </c>
      <c r="BC255" s="173">
        <f t="shared" si="112"/>
        <v>128130.38197277063</v>
      </c>
      <c r="BD255" s="41">
        <f t="shared" si="113"/>
        <v>125551.74444790911</v>
      </c>
      <c r="BE255" s="173">
        <f t="shared" si="114"/>
        <v>118598.69348021006</v>
      </c>
      <c r="BF255" s="42">
        <f t="shared" si="115"/>
        <v>116146.01973516028</v>
      </c>
    </row>
    <row r="256" spans="2:58" x14ac:dyDescent="0.25">
      <c r="B256" s="24">
        <v>248</v>
      </c>
      <c r="C256" s="10">
        <f>Cash!B262</f>
        <v>20190621</v>
      </c>
      <c r="D256" s="24">
        <f>Cash!F262</f>
        <v>1.6379999999999999</v>
      </c>
      <c r="E256" s="27">
        <f>Balanced!F262</f>
        <v>2.7675999999999998</v>
      </c>
      <c r="F256" s="27">
        <f>Growth!F262</f>
        <v>3.3923999999999999</v>
      </c>
      <c r="G256" s="27">
        <f>'High Growth 1'!F262</f>
        <v>7.0354999999999999</v>
      </c>
      <c r="H256" s="27">
        <f>'High Growth 2'!F262</f>
        <v>3.6360000000000001</v>
      </c>
      <c r="I256" s="27">
        <f>'High Growth 3'!F262</f>
        <v>0.93120000000000003</v>
      </c>
      <c r="J256" s="43">
        <f>'High Growth 4'!F262</f>
        <v>2.2887</v>
      </c>
      <c r="K256" s="10" t="str">
        <f>Growth!P262</f>
        <v>No</v>
      </c>
      <c r="L256" s="152"/>
      <c r="M256" s="147">
        <f>Summary!$G$56</f>
        <v>0.5</v>
      </c>
      <c r="N256" s="146">
        <f>Summary!$G$57</f>
        <v>0</v>
      </c>
      <c r="O256" s="146">
        <f>Summary!$G$58</f>
        <v>0</v>
      </c>
      <c r="P256" s="146">
        <f>Summary!$G$59</f>
        <v>0.125</v>
      </c>
      <c r="Q256" s="146">
        <f>Summary!$G$60</f>
        <v>0.125</v>
      </c>
      <c r="R256" s="146">
        <f>Summary!$G$61</f>
        <v>0.125</v>
      </c>
      <c r="S256" s="146">
        <f>Summary!$G$62</f>
        <v>0.125</v>
      </c>
      <c r="T256" s="150">
        <f t="shared" si="116"/>
        <v>1</v>
      </c>
      <c r="U256" s="158">
        <f t="shared" si="94"/>
        <v>36513.94115919085</v>
      </c>
      <c r="V256" s="155">
        <f t="shared" si="95"/>
        <v>0</v>
      </c>
      <c r="W256" s="155">
        <f t="shared" si="96"/>
        <v>0</v>
      </c>
      <c r="X256" s="155">
        <f t="shared" si="97"/>
        <v>2266.0937981544935</v>
      </c>
      <c r="Y256" s="155">
        <f t="shared" si="98"/>
        <v>4330.8041437134052</v>
      </c>
      <c r="Z256" s="155">
        <f t="shared" si="99"/>
        <v>16011.271935442557</v>
      </c>
      <c r="AA256" s="159">
        <f t="shared" si="100"/>
        <v>6390.9197811749063</v>
      </c>
      <c r="AB256" s="38">
        <f t="shared" si="117"/>
        <v>59809.835618754609</v>
      </c>
      <c r="AC256" s="35">
        <f t="shared" si="118"/>
        <v>0</v>
      </c>
      <c r="AD256" s="35">
        <f t="shared" si="119"/>
        <v>0</v>
      </c>
      <c r="AE256" s="35">
        <f t="shared" si="120"/>
        <v>15943.102916915939</v>
      </c>
      <c r="AF256" s="35">
        <f t="shared" si="121"/>
        <v>15746.803866541943</v>
      </c>
      <c r="AG256" s="35">
        <f t="shared" si="122"/>
        <v>14909.69642628411</v>
      </c>
      <c r="AH256" s="163">
        <f t="shared" si="123"/>
        <v>14626.898103175008</v>
      </c>
      <c r="AI256" s="144">
        <f t="shared" si="101"/>
        <v>121036.3369316716</v>
      </c>
      <c r="AJ256" s="144" t="e">
        <f t="shared" si="124"/>
        <v>#N/A</v>
      </c>
      <c r="AK256" s="35">
        <f>IF(OR(K256="Yes",Summary!$G$77="EP"),$AI256*M256,AB256)</f>
        <v>59809.835618754609</v>
      </c>
      <c r="AL256" s="38">
        <f>IF(OR(L256="Yes",Summary!$G$77="EP"),$AI256*N256,AC256)</f>
        <v>0</v>
      </c>
      <c r="AM256" s="38">
        <f>IF(OR(M256="Yes",Summary!$G$77="EP"),$AI256*O256,AD256)</f>
        <v>0</v>
      </c>
      <c r="AN256" s="38">
        <f>IF(OR(N256="Yes",Summary!$G$77="EP"),$AI256*P256,AE256)</f>
        <v>15943.102916915939</v>
      </c>
      <c r="AO256" s="38">
        <f>IF(OR(O256="Yes",Summary!$G$77="EP"),$AI256*Q256,AF256)</f>
        <v>15746.803866541943</v>
      </c>
      <c r="AP256" s="38">
        <f>IF(OR(P256="Yes",Summary!$G$77="EP"),$AI256*R256,AG256)</f>
        <v>14909.69642628411</v>
      </c>
      <c r="AQ256" s="156">
        <f>IF(OR(Q256="Yes",Summary!$G$77="EP"),$AI256*S256,AH256)</f>
        <v>14626.898103175008</v>
      </c>
      <c r="AR256" s="158">
        <f t="shared" si="102"/>
        <v>36513.94115919085</v>
      </c>
      <c r="AS256" s="155">
        <f t="shared" si="103"/>
        <v>0</v>
      </c>
      <c r="AT256" s="155">
        <f t="shared" si="104"/>
        <v>0</v>
      </c>
      <c r="AU256" s="155">
        <f t="shared" si="105"/>
        <v>2266.0937981544935</v>
      </c>
      <c r="AV256" s="155">
        <f t="shared" si="106"/>
        <v>4330.8041437134052</v>
      </c>
      <c r="AW256" s="155">
        <f t="shared" si="107"/>
        <v>16011.271935442557</v>
      </c>
      <c r="AX256" s="159">
        <f t="shared" si="108"/>
        <v>6390.9197811749063</v>
      </c>
      <c r="AZ256" s="40">
        <f t="shared" si="109"/>
        <v>101005.11808595917</v>
      </c>
      <c r="BA256" s="173">
        <f t="shared" si="110"/>
        <v>108691.04190393904</v>
      </c>
      <c r="BB256" s="41">
        <f t="shared" si="111"/>
        <v>109925.14824535821</v>
      </c>
      <c r="BC256" s="173">
        <f t="shared" si="112"/>
        <v>127544.82333532751</v>
      </c>
      <c r="BD256" s="41">
        <f t="shared" si="113"/>
        <v>125974.43093233554</v>
      </c>
      <c r="BE256" s="173">
        <f t="shared" si="114"/>
        <v>119277.57141027284</v>
      </c>
      <c r="BF256" s="42">
        <f t="shared" si="115"/>
        <v>117015.18482540007</v>
      </c>
    </row>
    <row r="257" spans="2:58" x14ac:dyDescent="0.25">
      <c r="B257" s="24">
        <v>249</v>
      </c>
      <c r="C257" s="10">
        <f>Cash!B263</f>
        <v>20190620</v>
      </c>
      <c r="D257" s="24">
        <f>Cash!F263</f>
        <v>1.6378999999999999</v>
      </c>
      <c r="E257" s="27">
        <f>Balanced!F263</f>
        <v>2.7728999999999999</v>
      </c>
      <c r="F257" s="27">
        <f>Growth!F263</f>
        <v>3.4051999999999998</v>
      </c>
      <c r="G257" s="27">
        <f>'High Growth 1'!F263</f>
        <v>7.1123000000000003</v>
      </c>
      <c r="H257" s="27">
        <f>'High Growth 2'!F263</f>
        <v>3.6637</v>
      </c>
      <c r="I257" s="27">
        <f>'High Growth 3'!F263</f>
        <v>0.94869999999999999</v>
      </c>
      <c r="J257" s="43">
        <f>'High Growth 4'!F263</f>
        <v>2.2875999999999999</v>
      </c>
      <c r="K257" s="10" t="str">
        <f>Growth!P263</f>
        <v>Yes</v>
      </c>
      <c r="L257" s="152"/>
      <c r="M257" s="147">
        <f>Summary!$G$56</f>
        <v>0.5</v>
      </c>
      <c r="N257" s="146">
        <f>Summary!$G$57</f>
        <v>0</v>
      </c>
      <c r="O257" s="146">
        <f>Summary!$G$58</f>
        <v>0</v>
      </c>
      <c r="P257" s="146">
        <f>Summary!$G$59</f>
        <v>0.125</v>
      </c>
      <c r="Q257" s="146">
        <f>Summary!$G$60</f>
        <v>0.125</v>
      </c>
      <c r="R257" s="146">
        <f>Summary!$G$61</f>
        <v>0.125</v>
      </c>
      <c r="S257" s="146">
        <f>Summary!$G$62</f>
        <v>0.125</v>
      </c>
      <c r="T257" s="150">
        <f t="shared" si="116"/>
        <v>1</v>
      </c>
      <c r="U257" s="158">
        <f t="shared" si="94"/>
        <v>35300.50711934203</v>
      </c>
      <c r="V257" s="155">
        <f t="shared" si="95"/>
        <v>0</v>
      </c>
      <c r="W257" s="155">
        <f t="shared" si="96"/>
        <v>0</v>
      </c>
      <c r="X257" s="155">
        <f t="shared" si="97"/>
        <v>2266.0937981544935</v>
      </c>
      <c r="Y257" s="155">
        <f t="shared" si="98"/>
        <v>4330.8041437134052</v>
      </c>
      <c r="Z257" s="155">
        <f t="shared" si="99"/>
        <v>16011.271935442557</v>
      </c>
      <c r="AA257" s="159">
        <f t="shared" si="100"/>
        <v>6390.9197811749063</v>
      </c>
      <c r="AB257" s="38">
        <f t="shared" si="117"/>
        <v>57818.700610770306</v>
      </c>
      <c r="AC257" s="35">
        <f t="shared" si="118"/>
        <v>0</v>
      </c>
      <c r="AD257" s="35">
        <f t="shared" si="119"/>
        <v>0</v>
      </c>
      <c r="AE257" s="35">
        <f t="shared" si="120"/>
        <v>16117.138920614205</v>
      </c>
      <c r="AF257" s="35">
        <f t="shared" si="121"/>
        <v>15866.767141322802</v>
      </c>
      <c r="AG257" s="35">
        <f t="shared" si="122"/>
        <v>15189.893685154353</v>
      </c>
      <c r="AH257" s="163">
        <f t="shared" si="123"/>
        <v>14619.868091415714</v>
      </c>
      <c r="AI257" s="144">
        <f t="shared" si="101"/>
        <v>119612.36844927738</v>
      </c>
      <c r="AJ257" s="144">
        <f t="shared" si="124"/>
        <v>119612.36844927738</v>
      </c>
      <c r="AK257" s="35">
        <f>IF(OR(K257="Yes",Summary!$G$77="EP"),$AI257*M257,AB257)</f>
        <v>59806.184224638688</v>
      </c>
      <c r="AL257" s="38">
        <f>IF(OR(L257="Yes",Summary!$G$77="EP"),$AI257*N257,AC257)</f>
        <v>0</v>
      </c>
      <c r="AM257" s="38">
        <f>IF(OR(M257="Yes",Summary!$G$77="EP"),$AI257*O257,AD257)</f>
        <v>0</v>
      </c>
      <c r="AN257" s="38">
        <f>IF(OR(N257="Yes",Summary!$G$77="EP"),$AI257*P257,AE257)</f>
        <v>16117.138920614205</v>
      </c>
      <c r="AO257" s="38">
        <f>IF(OR(O257="Yes",Summary!$G$77="EP"),$AI257*Q257,AF257)</f>
        <v>15866.767141322802</v>
      </c>
      <c r="AP257" s="38">
        <f>IF(OR(P257="Yes",Summary!$G$77="EP"),$AI257*R257,AG257)</f>
        <v>15189.893685154353</v>
      </c>
      <c r="AQ257" s="156">
        <f>IF(OR(Q257="Yes",Summary!$G$77="EP"),$AI257*S257,AH257)</f>
        <v>14619.868091415714</v>
      </c>
      <c r="AR257" s="158">
        <f t="shared" si="102"/>
        <v>36513.94115919085</v>
      </c>
      <c r="AS257" s="155">
        <f t="shared" si="103"/>
        <v>0</v>
      </c>
      <c r="AT257" s="155">
        <f t="shared" si="104"/>
        <v>0</v>
      </c>
      <c r="AU257" s="155">
        <f t="shared" si="105"/>
        <v>2266.0937981544935</v>
      </c>
      <c r="AV257" s="155">
        <f t="shared" si="106"/>
        <v>4330.8041437134052</v>
      </c>
      <c r="AW257" s="155">
        <f t="shared" si="107"/>
        <v>16011.271935442557</v>
      </c>
      <c r="AX257" s="159">
        <f t="shared" si="108"/>
        <v>6390.9197811749063</v>
      </c>
      <c r="AZ257" s="40">
        <f t="shared" si="109"/>
        <v>100998.95171733366</v>
      </c>
      <c r="BA257" s="173">
        <f t="shared" si="110"/>
        <v>108899.18705572792</v>
      </c>
      <c r="BB257" s="41">
        <f t="shared" si="111"/>
        <v>110339.91121480185</v>
      </c>
      <c r="BC257" s="173">
        <f t="shared" si="112"/>
        <v>128937.11136491364</v>
      </c>
      <c r="BD257" s="41">
        <f t="shared" si="113"/>
        <v>126934.13713058241</v>
      </c>
      <c r="BE257" s="173">
        <f t="shared" si="114"/>
        <v>121519.1494812348</v>
      </c>
      <c r="BF257" s="42">
        <f t="shared" si="115"/>
        <v>116958.94473132571</v>
      </c>
    </row>
    <row r="258" spans="2:58" x14ac:dyDescent="0.25">
      <c r="B258" s="24">
        <v>250</v>
      </c>
      <c r="C258" s="10">
        <f>Cash!B264</f>
        <v>20190619</v>
      </c>
      <c r="D258" s="24">
        <f>Cash!F264</f>
        <v>1.6377999999999999</v>
      </c>
      <c r="E258" s="27">
        <f>Balanced!F264</f>
        <v>2.7616000000000001</v>
      </c>
      <c r="F258" s="27">
        <f>Growth!F264</f>
        <v>3.3872</v>
      </c>
      <c r="G258" s="27">
        <f>'High Growth 1'!F264</f>
        <v>6.9782999999999999</v>
      </c>
      <c r="H258" s="27">
        <f>'High Growth 2'!F264</f>
        <v>3.6236999999999999</v>
      </c>
      <c r="I258" s="27">
        <f>'High Growth 3'!F264</f>
        <v>0.94020000000000004</v>
      </c>
      <c r="J258" s="43">
        <f>'High Growth 4'!F264</f>
        <v>2.2780999999999998</v>
      </c>
      <c r="K258" s="10" t="str">
        <f>Growth!P264</f>
        <v>Yes</v>
      </c>
      <c r="L258" s="152"/>
      <c r="M258" s="147">
        <f>Summary!$G$56</f>
        <v>0.5</v>
      </c>
      <c r="N258" s="146">
        <f>Summary!$G$57</f>
        <v>0</v>
      </c>
      <c r="O258" s="146">
        <f>Summary!$G$58</f>
        <v>0</v>
      </c>
      <c r="P258" s="146">
        <f>Summary!$G$59</f>
        <v>0.125</v>
      </c>
      <c r="Q258" s="146">
        <f>Summary!$G$60</f>
        <v>0.125</v>
      </c>
      <c r="R258" s="146">
        <f>Summary!$G$61</f>
        <v>0.125</v>
      </c>
      <c r="S258" s="146">
        <f>Summary!$G$62</f>
        <v>0.125</v>
      </c>
      <c r="T258" s="150">
        <f t="shared" si="116"/>
        <v>1</v>
      </c>
      <c r="U258" s="158">
        <f t="shared" si="94"/>
        <v>33282.678938627025</v>
      </c>
      <c r="V258" s="155">
        <f t="shared" si="95"/>
        <v>0</v>
      </c>
      <c r="W258" s="155">
        <f t="shared" si="96"/>
        <v>0</v>
      </c>
      <c r="X258" s="155">
        <f t="shared" si="97"/>
        <v>2266.0937981544935</v>
      </c>
      <c r="Y258" s="155">
        <f t="shared" si="98"/>
        <v>4330.8041437134052</v>
      </c>
      <c r="Z258" s="155">
        <f t="shared" si="99"/>
        <v>16011.271935442557</v>
      </c>
      <c r="AA258" s="159">
        <f t="shared" si="100"/>
        <v>6390.9197811749063</v>
      </c>
      <c r="AB258" s="38">
        <f t="shared" si="117"/>
        <v>54510.371565683337</v>
      </c>
      <c r="AC258" s="35">
        <f t="shared" si="118"/>
        <v>0</v>
      </c>
      <c r="AD258" s="35">
        <f t="shared" si="119"/>
        <v>0</v>
      </c>
      <c r="AE258" s="35">
        <f t="shared" si="120"/>
        <v>15813.482351661502</v>
      </c>
      <c r="AF258" s="35">
        <f t="shared" si="121"/>
        <v>15693.534975574266</v>
      </c>
      <c r="AG258" s="35">
        <f t="shared" si="122"/>
        <v>15053.797873703094</v>
      </c>
      <c r="AH258" s="163">
        <f t="shared" si="123"/>
        <v>14559.154353494552</v>
      </c>
      <c r="AI258" s="144">
        <f t="shared" si="101"/>
        <v>115630.34112011675</v>
      </c>
      <c r="AJ258" s="144">
        <f t="shared" si="124"/>
        <v>115630.34112011675</v>
      </c>
      <c r="AK258" s="35">
        <f>IF(OR(K258="Yes",Summary!$G$77="EP"),$AI258*M258,AB258)</f>
        <v>57815.170560058374</v>
      </c>
      <c r="AL258" s="38">
        <f>IF(OR(L258="Yes",Summary!$G$77="EP"),$AI258*N258,AC258)</f>
        <v>0</v>
      </c>
      <c r="AM258" s="38">
        <f>IF(OR(M258="Yes",Summary!$G$77="EP"),$AI258*O258,AD258)</f>
        <v>0</v>
      </c>
      <c r="AN258" s="38">
        <f>IF(OR(N258="Yes",Summary!$G$77="EP"),$AI258*P258,AE258)</f>
        <v>15813.482351661502</v>
      </c>
      <c r="AO258" s="38">
        <f>IF(OR(O258="Yes",Summary!$G$77="EP"),$AI258*Q258,AF258)</f>
        <v>15693.534975574266</v>
      </c>
      <c r="AP258" s="38">
        <f>IF(OR(P258="Yes",Summary!$G$77="EP"),$AI258*R258,AG258)</f>
        <v>15053.797873703094</v>
      </c>
      <c r="AQ258" s="156">
        <f>IF(OR(Q258="Yes",Summary!$G$77="EP"),$AI258*S258,AH258)</f>
        <v>14559.154353494552</v>
      </c>
      <c r="AR258" s="158">
        <f t="shared" si="102"/>
        <v>35300.50711934203</v>
      </c>
      <c r="AS258" s="155">
        <f t="shared" si="103"/>
        <v>0</v>
      </c>
      <c r="AT258" s="155">
        <f t="shared" si="104"/>
        <v>0</v>
      </c>
      <c r="AU258" s="155">
        <f t="shared" si="105"/>
        <v>2266.0937981544935</v>
      </c>
      <c r="AV258" s="155">
        <f t="shared" si="106"/>
        <v>4330.8041437134052</v>
      </c>
      <c r="AW258" s="155">
        <f t="shared" si="107"/>
        <v>16011.271935442557</v>
      </c>
      <c r="AX258" s="159">
        <f t="shared" si="108"/>
        <v>6390.9197811749063</v>
      </c>
      <c r="AZ258" s="40">
        <f t="shared" si="109"/>
        <v>100992.78534870814</v>
      </c>
      <c r="BA258" s="173">
        <f t="shared" si="110"/>
        <v>108455.40588304598</v>
      </c>
      <c r="BB258" s="41">
        <f t="shared" si="111"/>
        <v>109756.65078902173</v>
      </c>
      <c r="BC258" s="173">
        <f t="shared" si="112"/>
        <v>126507.85881329201</v>
      </c>
      <c r="BD258" s="41">
        <f t="shared" si="113"/>
        <v>125548.27980459413</v>
      </c>
      <c r="BE258" s="173">
        <f t="shared" si="114"/>
        <v>120430.3829896247</v>
      </c>
      <c r="BF258" s="42">
        <f t="shared" si="115"/>
        <v>116473.23482795642</v>
      </c>
    </row>
    <row r="259" spans="2:58" x14ac:dyDescent="0.25">
      <c r="B259" s="24">
        <v>251</v>
      </c>
      <c r="C259" s="10">
        <f>Cash!B265</f>
        <v>20190618</v>
      </c>
      <c r="D259" s="24">
        <f>Cash!F265</f>
        <v>1.6376999999999999</v>
      </c>
      <c r="E259" s="27">
        <f>Balanced!F265</f>
        <v>2.7471000000000001</v>
      </c>
      <c r="F259" s="27">
        <f>Growth!F265</f>
        <v>3.3502000000000001</v>
      </c>
      <c r="G259" s="27">
        <f>'High Growth 1'!F265</f>
        <v>6.8323</v>
      </c>
      <c r="H259" s="27">
        <f>'High Growth 2'!F265</f>
        <v>3.5575000000000001</v>
      </c>
      <c r="I259" s="27">
        <f>'High Growth 3'!F265</f>
        <v>0.93489999999999995</v>
      </c>
      <c r="J259" s="43">
        <f>'High Growth 4'!F265</f>
        <v>2.2572000000000001</v>
      </c>
      <c r="K259" s="10" t="str">
        <f>Growth!P265</f>
        <v>No</v>
      </c>
      <c r="L259" s="152"/>
      <c r="M259" s="147">
        <f>Summary!$G$56</f>
        <v>0.5</v>
      </c>
      <c r="N259" s="146">
        <f>Summary!$G$57</f>
        <v>0</v>
      </c>
      <c r="O259" s="146">
        <f>Summary!$G$58</f>
        <v>0</v>
      </c>
      <c r="P259" s="146">
        <f>Summary!$G$59</f>
        <v>0.125</v>
      </c>
      <c r="Q259" s="146">
        <f>Summary!$G$60</f>
        <v>0.125</v>
      </c>
      <c r="R259" s="146">
        <f>Summary!$G$61</f>
        <v>0.125</v>
      </c>
      <c r="S259" s="146">
        <f>Summary!$G$62</f>
        <v>0.125</v>
      </c>
      <c r="T259" s="150">
        <f t="shared" si="116"/>
        <v>1</v>
      </c>
      <c r="U259" s="158">
        <f t="shared" si="94"/>
        <v>33282.678938627025</v>
      </c>
      <c r="V259" s="155">
        <f t="shared" si="95"/>
        <v>0</v>
      </c>
      <c r="W259" s="155">
        <f t="shared" si="96"/>
        <v>0</v>
      </c>
      <c r="X259" s="155">
        <f t="shared" si="97"/>
        <v>2266.0937981544935</v>
      </c>
      <c r="Y259" s="155">
        <f t="shared" si="98"/>
        <v>4330.8041437134052</v>
      </c>
      <c r="Z259" s="155">
        <f t="shared" si="99"/>
        <v>16011.271935442557</v>
      </c>
      <c r="AA259" s="159">
        <f t="shared" si="100"/>
        <v>6390.9197811749063</v>
      </c>
      <c r="AB259" s="38">
        <f t="shared" si="117"/>
        <v>54507.043297789474</v>
      </c>
      <c r="AC259" s="35">
        <f t="shared" si="118"/>
        <v>0</v>
      </c>
      <c r="AD259" s="35">
        <f t="shared" si="119"/>
        <v>0</v>
      </c>
      <c r="AE259" s="35">
        <f t="shared" si="120"/>
        <v>15482.632657130946</v>
      </c>
      <c r="AF259" s="35">
        <f t="shared" si="121"/>
        <v>15406.83574126044</v>
      </c>
      <c r="AG259" s="35">
        <f t="shared" si="122"/>
        <v>14968.938132445246</v>
      </c>
      <c r="AH259" s="163">
        <f t="shared" si="123"/>
        <v>14425.584130067999</v>
      </c>
      <c r="AI259" s="144">
        <f t="shared" si="101"/>
        <v>114791.0339586941</v>
      </c>
      <c r="AJ259" s="144" t="e">
        <f t="shared" si="124"/>
        <v>#N/A</v>
      </c>
      <c r="AK259" s="35">
        <f>IF(OR(K259="Yes",Summary!$G$77="EP"),$AI259*M259,AB259)</f>
        <v>54507.043297789474</v>
      </c>
      <c r="AL259" s="38">
        <f>IF(OR(L259="Yes",Summary!$G$77="EP"),$AI259*N259,AC259)</f>
        <v>0</v>
      </c>
      <c r="AM259" s="38">
        <f>IF(OR(M259="Yes",Summary!$G$77="EP"),$AI259*O259,AD259)</f>
        <v>0</v>
      </c>
      <c r="AN259" s="38">
        <f>IF(OR(N259="Yes",Summary!$G$77="EP"),$AI259*P259,AE259)</f>
        <v>15482.632657130946</v>
      </c>
      <c r="AO259" s="38">
        <f>IF(OR(O259="Yes",Summary!$G$77="EP"),$AI259*Q259,AF259)</f>
        <v>15406.83574126044</v>
      </c>
      <c r="AP259" s="38">
        <f>IF(OR(P259="Yes",Summary!$G$77="EP"),$AI259*R259,AG259)</f>
        <v>14968.938132445246</v>
      </c>
      <c r="AQ259" s="156">
        <f>IF(OR(Q259="Yes",Summary!$G$77="EP"),$AI259*S259,AH259)</f>
        <v>14425.584130067999</v>
      </c>
      <c r="AR259" s="158">
        <f t="shared" si="102"/>
        <v>33282.678938627025</v>
      </c>
      <c r="AS259" s="155">
        <f t="shared" si="103"/>
        <v>0</v>
      </c>
      <c r="AT259" s="155">
        <f t="shared" si="104"/>
        <v>0</v>
      </c>
      <c r="AU259" s="155">
        <f t="shared" si="105"/>
        <v>2266.0937981544935</v>
      </c>
      <c r="AV259" s="155">
        <f t="shared" si="106"/>
        <v>4330.8041437134052</v>
      </c>
      <c r="AW259" s="155">
        <f t="shared" si="107"/>
        <v>16011.271935442557</v>
      </c>
      <c r="AX259" s="159">
        <f t="shared" si="108"/>
        <v>6390.9197811749063</v>
      </c>
      <c r="AZ259" s="40">
        <f t="shared" si="109"/>
        <v>100986.61898008263</v>
      </c>
      <c r="BA259" s="173">
        <f t="shared" si="110"/>
        <v>107885.95216588776</v>
      </c>
      <c r="BB259" s="41">
        <f t="shared" si="111"/>
        <v>108557.72658047374</v>
      </c>
      <c r="BC259" s="173">
        <f t="shared" si="112"/>
        <v>123861.06125704756</v>
      </c>
      <c r="BD259" s="41">
        <f t="shared" si="113"/>
        <v>123254.68593008352</v>
      </c>
      <c r="BE259" s="173">
        <f t="shared" si="114"/>
        <v>119751.50505956193</v>
      </c>
      <c r="BF259" s="42">
        <f t="shared" si="115"/>
        <v>115404.67304054399</v>
      </c>
    </row>
    <row r="260" spans="2:58" x14ac:dyDescent="0.25">
      <c r="B260" s="24">
        <v>252</v>
      </c>
      <c r="C260" s="10">
        <f>Cash!B266</f>
        <v>20190617</v>
      </c>
      <c r="D260" s="24">
        <f>Cash!F266</f>
        <v>1.6375999999999999</v>
      </c>
      <c r="E260" s="27">
        <f>Balanced!F266</f>
        <v>2.7351999999999999</v>
      </c>
      <c r="F260" s="27">
        <f>Growth!F266</f>
        <v>3.3391999999999999</v>
      </c>
      <c r="G260" s="27">
        <f>'High Growth 1'!F266</f>
        <v>6.7716000000000003</v>
      </c>
      <c r="H260" s="27">
        <f>'High Growth 2'!F266</f>
        <v>3.5230999999999999</v>
      </c>
      <c r="I260" s="27">
        <f>'High Growth 3'!F266</f>
        <v>0.93379999999999996</v>
      </c>
      <c r="J260" s="43">
        <f>'High Growth 4'!F266</f>
        <v>2.2385999999999999</v>
      </c>
      <c r="K260" s="10" t="str">
        <f>Growth!P266</f>
        <v>No</v>
      </c>
      <c r="L260" s="152"/>
      <c r="M260" s="147">
        <f>Summary!$G$56</f>
        <v>0.5</v>
      </c>
      <c r="N260" s="146">
        <f>Summary!$G$57</f>
        <v>0</v>
      </c>
      <c r="O260" s="146">
        <f>Summary!$G$58</f>
        <v>0</v>
      </c>
      <c r="P260" s="146">
        <f>Summary!$G$59</f>
        <v>0.125</v>
      </c>
      <c r="Q260" s="146">
        <f>Summary!$G$60</f>
        <v>0.125</v>
      </c>
      <c r="R260" s="146">
        <f>Summary!$G$61</f>
        <v>0.125</v>
      </c>
      <c r="S260" s="146">
        <f>Summary!$G$62</f>
        <v>0.125</v>
      </c>
      <c r="T260" s="150">
        <f t="shared" si="116"/>
        <v>1</v>
      </c>
      <c r="U260" s="158">
        <f t="shared" si="94"/>
        <v>33282.678938627025</v>
      </c>
      <c r="V260" s="155">
        <f t="shared" si="95"/>
        <v>0</v>
      </c>
      <c r="W260" s="155">
        <f t="shared" si="96"/>
        <v>0</v>
      </c>
      <c r="X260" s="155">
        <f t="shared" si="97"/>
        <v>2266.0937981544935</v>
      </c>
      <c r="Y260" s="155">
        <f t="shared" si="98"/>
        <v>4330.8041437134052</v>
      </c>
      <c r="Z260" s="155">
        <f t="shared" si="99"/>
        <v>16011.271935442557</v>
      </c>
      <c r="AA260" s="159">
        <f t="shared" si="100"/>
        <v>6390.9197811749063</v>
      </c>
      <c r="AB260" s="38">
        <f t="shared" si="117"/>
        <v>54503.715029895611</v>
      </c>
      <c r="AC260" s="35">
        <f t="shared" si="118"/>
        <v>0</v>
      </c>
      <c r="AD260" s="35">
        <f t="shared" si="119"/>
        <v>0</v>
      </c>
      <c r="AE260" s="35">
        <f t="shared" si="120"/>
        <v>15345.080763582968</v>
      </c>
      <c r="AF260" s="35">
        <f t="shared" si="121"/>
        <v>15257.856078716697</v>
      </c>
      <c r="AG260" s="35">
        <f t="shared" si="122"/>
        <v>14951.32573331626</v>
      </c>
      <c r="AH260" s="163">
        <f t="shared" si="123"/>
        <v>14306.713022138145</v>
      </c>
      <c r="AI260" s="144">
        <f t="shared" si="101"/>
        <v>114364.69062764969</v>
      </c>
      <c r="AJ260" s="144" t="e">
        <f t="shared" si="124"/>
        <v>#N/A</v>
      </c>
      <c r="AK260" s="35">
        <f>IF(OR(K260="Yes",Summary!$G$77="EP"),$AI260*M260,AB260)</f>
        <v>54503.715029895611</v>
      </c>
      <c r="AL260" s="38">
        <f>IF(OR(L260="Yes",Summary!$G$77="EP"),$AI260*N260,AC260)</f>
        <v>0</v>
      </c>
      <c r="AM260" s="38">
        <f>IF(OR(M260="Yes",Summary!$G$77="EP"),$AI260*O260,AD260)</f>
        <v>0</v>
      </c>
      <c r="AN260" s="38">
        <f>IF(OR(N260="Yes",Summary!$G$77="EP"),$AI260*P260,AE260)</f>
        <v>15345.080763582968</v>
      </c>
      <c r="AO260" s="38">
        <f>IF(OR(O260="Yes",Summary!$G$77="EP"),$AI260*Q260,AF260)</f>
        <v>15257.856078716697</v>
      </c>
      <c r="AP260" s="38">
        <f>IF(OR(P260="Yes",Summary!$G$77="EP"),$AI260*R260,AG260)</f>
        <v>14951.32573331626</v>
      </c>
      <c r="AQ260" s="156">
        <f>IF(OR(Q260="Yes",Summary!$G$77="EP"),$AI260*S260,AH260)</f>
        <v>14306.713022138145</v>
      </c>
      <c r="AR260" s="158">
        <f t="shared" si="102"/>
        <v>33282.678938627025</v>
      </c>
      <c r="AS260" s="155">
        <f t="shared" si="103"/>
        <v>0</v>
      </c>
      <c r="AT260" s="155">
        <f t="shared" si="104"/>
        <v>0</v>
      </c>
      <c r="AU260" s="155">
        <f t="shared" si="105"/>
        <v>2266.0937981544935</v>
      </c>
      <c r="AV260" s="155">
        <f t="shared" si="106"/>
        <v>4330.8041437134052</v>
      </c>
      <c r="AW260" s="155">
        <f t="shared" si="107"/>
        <v>16011.271935442557</v>
      </c>
      <c r="AX260" s="159">
        <f t="shared" si="108"/>
        <v>6390.9197811749063</v>
      </c>
      <c r="AZ260" s="40">
        <f t="shared" si="109"/>
        <v>100980.45261145711</v>
      </c>
      <c r="BA260" s="173">
        <f t="shared" si="110"/>
        <v>107418.60739111651</v>
      </c>
      <c r="BB260" s="41">
        <f t="shared" si="111"/>
        <v>108201.28965360811</v>
      </c>
      <c r="BC260" s="173">
        <f t="shared" si="112"/>
        <v>122760.64610866374</v>
      </c>
      <c r="BD260" s="41">
        <f t="shared" si="113"/>
        <v>122062.84862973358</v>
      </c>
      <c r="BE260" s="173">
        <f t="shared" si="114"/>
        <v>119610.60586653004</v>
      </c>
      <c r="BF260" s="42">
        <f t="shared" si="115"/>
        <v>114453.70417710516</v>
      </c>
    </row>
    <row r="261" spans="2:58" x14ac:dyDescent="0.25">
      <c r="B261" s="24">
        <v>253</v>
      </c>
      <c r="C261" s="10">
        <f>Cash!B267</f>
        <v>20190614</v>
      </c>
      <c r="D261" s="24">
        <f>Cash!F267</f>
        <v>1.6373</v>
      </c>
      <c r="E261" s="27">
        <f>Balanced!F267</f>
        <v>2.7376</v>
      </c>
      <c r="F261" s="27">
        <f>Growth!F267</f>
        <v>3.3462000000000001</v>
      </c>
      <c r="G261" s="27">
        <f>'High Growth 1'!F267</f>
        <v>6.7705000000000002</v>
      </c>
      <c r="H261" s="27">
        <f>'High Growth 2'!F267</f>
        <v>3.5413000000000001</v>
      </c>
      <c r="I261" s="27">
        <f>'High Growth 3'!F267</f>
        <v>0.92400000000000004</v>
      </c>
      <c r="J261" s="43">
        <f>'High Growth 4'!F267</f>
        <v>2.2058</v>
      </c>
      <c r="K261" s="10" t="str">
        <f>Growth!P267</f>
        <v>No</v>
      </c>
      <c r="L261" s="152"/>
      <c r="M261" s="147">
        <f>Summary!$G$56</f>
        <v>0.5</v>
      </c>
      <c r="N261" s="146">
        <f>Summary!$G$57</f>
        <v>0</v>
      </c>
      <c r="O261" s="146">
        <f>Summary!$G$58</f>
        <v>0</v>
      </c>
      <c r="P261" s="146">
        <f>Summary!$G$59</f>
        <v>0.125</v>
      </c>
      <c r="Q261" s="146">
        <f>Summary!$G$60</f>
        <v>0.125</v>
      </c>
      <c r="R261" s="146">
        <f>Summary!$G$61</f>
        <v>0.125</v>
      </c>
      <c r="S261" s="146">
        <f>Summary!$G$62</f>
        <v>0.125</v>
      </c>
      <c r="T261" s="150">
        <f t="shared" si="116"/>
        <v>1</v>
      </c>
      <c r="U261" s="158">
        <f t="shared" si="94"/>
        <v>33282.678938627025</v>
      </c>
      <c r="V261" s="155">
        <f t="shared" si="95"/>
        <v>0</v>
      </c>
      <c r="W261" s="155">
        <f t="shared" si="96"/>
        <v>0</v>
      </c>
      <c r="X261" s="155">
        <f t="shared" si="97"/>
        <v>2266.0937981544935</v>
      </c>
      <c r="Y261" s="155">
        <f t="shared" si="98"/>
        <v>4330.8041437134052</v>
      </c>
      <c r="Z261" s="155">
        <f t="shared" si="99"/>
        <v>16011.271935442557</v>
      </c>
      <c r="AA261" s="159">
        <f t="shared" si="100"/>
        <v>6390.9197811749063</v>
      </c>
      <c r="AB261" s="38">
        <f t="shared" si="117"/>
        <v>54493.730226214029</v>
      </c>
      <c r="AC261" s="35">
        <f t="shared" si="118"/>
        <v>0</v>
      </c>
      <c r="AD261" s="35">
        <f t="shared" si="119"/>
        <v>0</v>
      </c>
      <c r="AE261" s="35">
        <f t="shared" si="120"/>
        <v>15342.588060404998</v>
      </c>
      <c r="AF261" s="35">
        <f t="shared" si="121"/>
        <v>15336.676714132282</v>
      </c>
      <c r="AG261" s="35">
        <f t="shared" si="122"/>
        <v>14794.415268348923</v>
      </c>
      <c r="AH261" s="163">
        <f t="shared" si="123"/>
        <v>14097.090853315609</v>
      </c>
      <c r="AI261" s="144">
        <f t="shared" si="101"/>
        <v>114064.50112241584</v>
      </c>
      <c r="AJ261" s="144" t="e">
        <f t="shared" si="124"/>
        <v>#N/A</v>
      </c>
      <c r="AK261" s="35">
        <f>IF(OR(K261="Yes",Summary!$G$77="EP"),$AI261*M261,AB261)</f>
        <v>54493.730226214029</v>
      </c>
      <c r="AL261" s="38">
        <f>IF(OR(L261="Yes",Summary!$G$77="EP"),$AI261*N261,AC261)</f>
        <v>0</v>
      </c>
      <c r="AM261" s="38">
        <f>IF(OR(M261="Yes",Summary!$G$77="EP"),$AI261*O261,AD261)</f>
        <v>0</v>
      </c>
      <c r="AN261" s="38">
        <f>IF(OR(N261="Yes",Summary!$G$77="EP"),$AI261*P261,AE261)</f>
        <v>15342.588060404998</v>
      </c>
      <c r="AO261" s="38">
        <f>IF(OR(O261="Yes",Summary!$G$77="EP"),$AI261*Q261,AF261)</f>
        <v>15336.676714132282</v>
      </c>
      <c r="AP261" s="38">
        <f>IF(OR(P261="Yes",Summary!$G$77="EP"),$AI261*R261,AG261)</f>
        <v>14794.415268348923</v>
      </c>
      <c r="AQ261" s="156">
        <f>IF(OR(Q261="Yes",Summary!$G$77="EP"),$AI261*S261,AH261)</f>
        <v>14097.090853315609</v>
      </c>
      <c r="AR261" s="158">
        <f t="shared" si="102"/>
        <v>33282.678938627025</v>
      </c>
      <c r="AS261" s="155">
        <f t="shared" si="103"/>
        <v>0</v>
      </c>
      <c r="AT261" s="155">
        <f t="shared" si="104"/>
        <v>0</v>
      </c>
      <c r="AU261" s="155">
        <f t="shared" si="105"/>
        <v>2266.0937981544935</v>
      </c>
      <c r="AV261" s="155">
        <f t="shared" si="106"/>
        <v>4330.8041437134052</v>
      </c>
      <c r="AW261" s="155">
        <f t="shared" si="107"/>
        <v>16011.271935442557</v>
      </c>
      <c r="AX261" s="159">
        <f t="shared" si="108"/>
        <v>6390.9197811749063</v>
      </c>
      <c r="AZ261" s="40">
        <f t="shared" si="109"/>
        <v>100961.95350558056</v>
      </c>
      <c r="BA261" s="173">
        <f t="shared" si="110"/>
        <v>107512.86179947374</v>
      </c>
      <c r="BB261" s="41">
        <f t="shared" si="111"/>
        <v>108428.11315252259</v>
      </c>
      <c r="BC261" s="173">
        <f t="shared" si="112"/>
        <v>122740.70448323998</v>
      </c>
      <c r="BD261" s="41">
        <f t="shared" si="113"/>
        <v>122693.41371305825</v>
      </c>
      <c r="BE261" s="173">
        <f t="shared" si="114"/>
        <v>118355.32214679135</v>
      </c>
      <c r="BF261" s="42">
        <f t="shared" si="115"/>
        <v>112776.72682652487</v>
      </c>
    </row>
    <row r="262" spans="2:58" x14ac:dyDescent="0.25">
      <c r="B262" s="24">
        <v>254</v>
      </c>
      <c r="C262" s="10">
        <f>Cash!B268</f>
        <v>20190613</v>
      </c>
      <c r="D262" s="24">
        <f>Cash!F268</f>
        <v>1.6372</v>
      </c>
      <c r="E262" s="27">
        <f>Balanced!F268</f>
        <v>2.7360000000000002</v>
      </c>
      <c r="F262" s="27">
        <f>Growth!F268</f>
        <v>3.3380999999999998</v>
      </c>
      <c r="G262" s="27">
        <f>'High Growth 1'!F268</f>
        <v>6.7396000000000003</v>
      </c>
      <c r="H262" s="27">
        <f>'High Growth 2'!F268</f>
        <v>3.5341999999999998</v>
      </c>
      <c r="I262" s="27">
        <f>'High Growth 3'!F268</f>
        <v>0.92359999999999998</v>
      </c>
      <c r="J262" s="43">
        <f>'High Growth 4'!F268</f>
        <v>2.2077</v>
      </c>
      <c r="K262" s="10" t="str">
        <f>Growth!P268</f>
        <v>No</v>
      </c>
      <c r="L262" s="152"/>
      <c r="M262" s="147">
        <f>Summary!$G$56</f>
        <v>0.5</v>
      </c>
      <c r="N262" s="146">
        <f>Summary!$G$57</f>
        <v>0</v>
      </c>
      <c r="O262" s="146">
        <f>Summary!$G$58</f>
        <v>0</v>
      </c>
      <c r="P262" s="146">
        <f>Summary!$G$59</f>
        <v>0.125</v>
      </c>
      <c r="Q262" s="146">
        <f>Summary!$G$60</f>
        <v>0.125</v>
      </c>
      <c r="R262" s="146">
        <f>Summary!$G$61</f>
        <v>0.125</v>
      </c>
      <c r="S262" s="146">
        <f>Summary!$G$62</f>
        <v>0.125</v>
      </c>
      <c r="T262" s="150">
        <f t="shared" si="116"/>
        <v>1</v>
      </c>
      <c r="U262" s="158">
        <f t="shared" si="94"/>
        <v>33282.678938627025</v>
      </c>
      <c r="V262" s="155">
        <f t="shared" si="95"/>
        <v>0</v>
      </c>
      <c r="W262" s="155">
        <f t="shared" si="96"/>
        <v>0</v>
      </c>
      <c r="X262" s="155">
        <f t="shared" si="97"/>
        <v>2266.0937981544935</v>
      </c>
      <c r="Y262" s="155">
        <f t="shared" si="98"/>
        <v>4330.8041437134052</v>
      </c>
      <c r="Z262" s="155">
        <f t="shared" si="99"/>
        <v>16011.271935442557</v>
      </c>
      <c r="AA262" s="159">
        <f t="shared" si="100"/>
        <v>6390.9197811749063</v>
      </c>
      <c r="AB262" s="38">
        <f t="shared" si="117"/>
        <v>54490.401958320166</v>
      </c>
      <c r="AC262" s="35">
        <f t="shared" si="118"/>
        <v>0</v>
      </c>
      <c r="AD262" s="35">
        <f t="shared" si="119"/>
        <v>0</v>
      </c>
      <c r="AE262" s="35">
        <f t="shared" si="120"/>
        <v>15272.565762042024</v>
      </c>
      <c r="AF262" s="35">
        <f t="shared" si="121"/>
        <v>15305.928004711915</v>
      </c>
      <c r="AG262" s="35">
        <f t="shared" si="122"/>
        <v>14788.010759574745</v>
      </c>
      <c r="AH262" s="163">
        <f t="shared" si="123"/>
        <v>14109.233600899841</v>
      </c>
      <c r="AI262" s="144">
        <f t="shared" si="101"/>
        <v>113966.14008554867</v>
      </c>
      <c r="AJ262" s="144" t="e">
        <f t="shared" si="124"/>
        <v>#N/A</v>
      </c>
      <c r="AK262" s="35">
        <f>IF(OR(K262="Yes",Summary!$G$77="EP"),$AI262*M262,AB262)</f>
        <v>54490.401958320166</v>
      </c>
      <c r="AL262" s="38">
        <f>IF(OR(L262="Yes",Summary!$G$77="EP"),$AI262*N262,AC262)</f>
        <v>0</v>
      </c>
      <c r="AM262" s="38">
        <f>IF(OR(M262="Yes",Summary!$G$77="EP"),$AI262*O262,AD262)</f>
        <v>0</v>
      </c>
      <c r="AN262" s="38">
        <f>IF(OR(N262="Yes",Summary!$G$77="EP"),$AI262*P262,AE262)</f>
        <v>15272.565762042024</v>
      </c>
      <c r="AO262" s="38">
        <f>IF(OR(O262="Yes",Summary!$G$77="EP"),$AI262*Q262,AF262)</f>
        <v>15305.928004711915</v>
      </c>
      <c r="AP262" s="38">
        <f>IF(OR(P262="Yes",Summary!$G$77="EP"),$AI262*R262,AG262)</f>
        <v>14788.010759574745</v>
      </c>
      <c r="AQ262" s="156">
        <f>IF(OR(Q262="Yes",Summary!$G$77="EP"),$AI262*S262,AH262)</f>
        <v>14109.233600899841</v>
      </c>
      <c r="AR262" s="158">
        <f t="shared" si="102"/>
        <v>33282.678938627025</v>
      </c>
      <c r="AS262" s="155">
        <f t="shared" si="103"/>
        <v>0</v>
      </c>
      <c r="AT262" s="155">
        <f t="shared" si="104"/>
        <v>0</v>
      </c>
      <c r="AU262" s="155">
        <f t="shared" si="105"/>
        <v>2266.0937981544935</v>
      </c>
      <c r="AV262" s="155">
        <f t="shared" si="106"/>
        <v>4330.8041437134052</v>
      </c>
      <c r="AW262" s="155">
        <f t="shared" si="107"/>
        <v>16011.271935442557</v>
      </c>
      <c r="AX262" s="159">
        <f t="shared" si="108"/>
        <v>6390.9197811749063</v>
      </c>
      <c r="AZ262" s="40">
        <f t="shared" si="109"/>
        <v>100955.78713695506</v>
      </c>
      <c r="BA262" s="173">
        <f t="shared" si="110"/>
        <v>107450.0255272356</v>
      </c>
      <c r="BB262" s="41">
        <f t="shared" si="111"/>
        <v>108165.64596092154</v>
      </c>
      <c r="BC262" s="173">
        <f t="shared" si="112"/>
        <v>122180.52609633619</v>
      </c>
      <c r="BD262" s="41">
        <f t="shared" si="113"/>
        <v>122447.42403769532</v>
      </c>
      <c r="BE262" s="173">
        <f t="shared" si="114"/>
        <v>118304.08607659792</v>
      </c>
      <c r="BF262" s="42">
        <f t="shared" si="115"/>
        <v>112873.86880719873</v>
      </c>
    </row>
    <row r="263" spans="2:58" x14ac:dyDescent="0.25">
      <c r="B263" s="24">
        <v>255</v>
      </c>
      <c r="C263" s="10">
        <f>Cash!B269</f>
        <v>20190612</v>
      </c>
      <c r="D263" s="24">
        <f>Cash!F269</f>
        <v>1.6371</v>
      </c>
      <c r="E263" s="27">
        <f>Balanced!F269</f>
        <v>2.7322000000000002</v>
      </c>
      <c r="F263" s="27">
        <f>Growth!F269</f>
        <v>3.3351999999999999</v>
      </c>
      <c r="G263" s="27">
        <f>'High Growth 1'!F269</f>
        <v>6.7081</v>
      </c>
      <c r="H263" s="27">
        <f>'High Growth 2'!F269</f>
        <v>3.5457000000000001</v>
      </c>
      <c r="I263" s="27">
        <f>'High Growth 3'!F269</f>
        <v>0.9143</v>
      </c>
      <c r="J263" s="43">
        <f>'High Growth 4'!F269</f>
        <v>2.1926999999999999</v>
      </c>
      <c r="K263" s="10" t="str">
        <f>Growth!P269</f>
        <v>No</v>
      </c>
      <c r="L263" s="152"/>
      <c r="M263" s="147">
        <f>Summary!$G$56</f>
        <v>0.5</v>
      </c>
      <c r="N263" s="146">
        <f>Summary!$G$57</f>
        <v>0</v>
      </c>
      <c r="O263" s="146">
        <f>Summary!$G$58</f>
        <v>0</v>
      </c>
      <c r="P263" s="146">
        <f>Summary!$G$59</f>
        <v>0.125</v>
      </c>
      <c r="Q263" s="146">
        <f>Summary!$G$60</f>
        <v>0.125</v>
      </c>
      <c r="R263" s="146">
        <f>Summary!$G$61</f>
        <v>0.125</v>
      </c>
      <c r="S263" s="146">
        <f>Summary!$G$62</f>
        <v>0.125</v>
      </c>
      <c r="T263" s="150">
        <f t="shared" si="116"/>
        <v>1</v>
      </c>
      <c r="U263" s="158">
        <f t="shared" si="94"/>
        <v>33282.678938627025</v>
      </c>
      <c r="V263" s="155">
        <f t="shared" si="95"/>
        <v>0</v>
      </c>
      <c r="W263" s="155">
        <f t="shared" si="96"/>
        <v>0</v>
      </c>
      <c r="X263" s="155">
        <f t="shared" si="97"/>
        <v>2266.0937981544935</v>
      </c>
      <c r="Y263" s="155">
        <f t="shared" si="98"/>
        <v>4330.8041437134052</v>
      </c>
      <c r="Z263" s="155">
        <f t="shared" si="99"/>
        <v>16011.271935442557</v>
      </c>
      <c r="AA263" s="159">
        <f t="shared" si="100"/>
        <v>6390.9197811749063</v>
      </c>
      <c r="AB263" s="38">
        <f t="shared" si="117"/>
        <v>54487.073690426303</v>
      </c>
      <c r="AC263" s="35">
        <f t="shared" si="118"/>
        <v>0</v>
      </c>
      <c r="AD263" s="35">
        <f t="shared" si="119"/>
        <v>0</v>
      </c>
      <c r="AE263" s="35">
        <f t="shared" si="120"/>
        <v>15201.183807400157</v>
      </c>
      <c r="AF263" s="35">
        <f t="shared" si="121"/>
        <v>15355.732252364622</v>
      </c>
      <c r="AG263" s="35">
        <f t="shared" si="122"/>
        <v>14639.10593057513</v>
      </c>
      <c r="AH263" s="163">
        <f t="shared" si="123"/>
        <v>14013.369804182217</v>
      </c>
      <c r="AI263" s="144">
        <f t="shared" si="101"/>
        <v>113696.46548494842</v>
      </c>
      <c r="AJ263" s="144" t="e">
        <f t="shared" si="124"/>
        <v>#N/A</v>
      </c>
      <c r="AK263" s="35">
        <f>IF(OR(K263="Yes",Summary!$G$77="EP"),$AI263*M263,AB263)</f>
        <v>54487.073690426303</v>
      </c>
      <c r="AL263" s="38">
        <f>IF(OR(L263="Yes",Summary!$G$77="EP"),$AI263*N263,AC263)</f>
        <v>0</v>
      </c>
      <c r="AM263" s="38">
        <f>IF(OR(M263="Yes",Summary!$G$77="EP"),$AI263*O263,AD263)</f>
        <v>0</v>
      </c>
      <c r="AN263" s="38">
        <f>IF(OR(N263="Yes",Summary!$G$77="EP"),$AI263*P263,AE263)</f>
        <v>15201.183807400157</v>
      </c>
      <c r="AO263" s="38">
        <f>IF(OR(O263="Yes",Summary!$G$77="EP"),$AI263*Q263,AF263)</f>
        <v>15355.732252364622</v>
      </c>
      <c r="AP263" s="38">
        <f>IF(OR(P263="Yes",Summary!$G$77="EP"),$AI263*R263,AG263)</f>
        <v>14639.10593057513</v>
      </c>
      <c r="AQ263" s="156">
        <f>IF(OR(Q263="Yes",Summary!$G$77="EP"),$AI263*S263,AH263)</f>
        <v>14013.369804182217</v>
      </c>
      <c r="AR263" s="158">
        <f t="shared" si="102"/>
        <v>33282.678938627025</v>
      </c>
      <c r="AS263" s="155">
        <f t="shared" si="103"/>
        <v>0</v>
      </c>
      <c r="AT263" s="155">
        <f t="shared" si="104"/>
        <v>0</v>
      </c>
      <c r="AU263" s="155">
        <f t="shared" si="105"/>
        <v>2266.0937981544935</v>
      </c>
      <c r="AV263" s="155">
        <f t="shared" si="106"/>
        <v>4330.8041437134052</v>
      </c>
      <c r="AW263" s="155">
        <f t="shared" si="107"/>
        <v>16011.271935442557</v>
      </c>
      <c r="AX263" s="159">
        <f t="shared" si="108"/>
        <v>6390.9197811749063</v>
      </c>
      <c r="AZ263" s="40">
        <f t="shared" si="109"/>
        <v>100949.62076832954</v>
      </c>
      <c r="BA263" s="173">
        <f t="shared" si="110"/>
        <v>107300.78938067</v>
      </c>
      <c r="BB263" s="41">
        <f t="shared" si="111"/>
        <v>108071.67622565696</v>
      </c>
      <c r="BC263" s="173">
        <f t="shared" si="112"/>
        <v>121609.47045920126</v>
      </c>
      <c r="BD263" s="41">
        <f t="shared" si="113"/>
        <v>122845.85801891697</v>
      </c>
      <c r="BE263" s="173">
        <f t="shared" si="114"/>
        <v>117112.84744460099</v>
      </c>
      <c r="BF263" s="42">
        <f t="shared" si="115"/>
        <v>112106.95843345774</v>
      </c>
    </row>
    <row r="264" spans="2:58" x14ac:dyDescent="0.25">
      <c r="B264" s="24">
        <v>256</v>
      </c>
      <c r="C264" s="10">
        <f>Cash!B270</f>
        <v>20190611</v>
      </c>
      <c r="D264" s="24">
        <f>Cash!F270</f>
        <v>1.637</v>
      </c>
      <c r="E264" s="27">
        <f>Balanced!F270</f>
        <v>2.7321</v>
      </c>
      <c r="F264" s="27">
        <f>Growth!F270</f>
        <v>3.3361000000000001</v>
      </c>
      <c r="G264" s="27">
        <f>'High Growth 1'!F270</f>
        <v>6.7445000000000004</v>
      </c>
      <c r="H264" s="27">
        <f>'High Growth 2'!F270</f>
        <v>3.5142000000000002</v>
      </c>
      <c r="I264" s="27">
        <f>'High Growth 3'!F270</f>
        <v>0.9163</v>
      </c>
      <c r="J264" s="43">
        <f>'High Growth 4'!F270</f>
        <v>2.2029999999999998</v>
      </c>
      <c r="K264" s="10" t="str">
        <f>Growth!P270</f>
        <v>No</v>
      </c>
      <c r="L264" s="152"/>
      <c r="M264" s="147">
        <f>Summary!$G$56</f>
        <v>0.5</v>
      </c>
      <c r="N264" s="146">
        <f>Summary!$G$57</f>
        <v>0</v>
      </c>
      <c r="O264" s="146">
        <f>Summary!$G$58</f>
        <v>0</v>
      </c>
      <c r="P264" s="146">
        <f>Summary!$G$59</f>
        <v>0.125</v>
      </c>
      <c r="Q264" s="146">
        <f>Summary!$G$60</f>
        <v>0.125</v>
      </c>
      <c r="R264" s="146">
        <f>Summary!$G$61</f>
        <v>0.125</v>
      </c>
      <c r="S264" s="146">
        <f>Summary!$G$62</f>
        <v>0.125</v>
      </c>
      <c r="T264" s="150">
        <f t="shared" si="116"/>
        <v>1</v>
      </c>
      <c r="U264" s="158">
        <f t="shared" si="94"/>
        <v>33282.678938627025</v>
      </c>
      <c r="V264" s="155">
        <f t="shared" si="95"/>
        <v>0</v>
      </c>
      <c r="W264" s="155">
        <f t="shared" si="96"/>
        <v>0</v>
      </c>
      <c r="X264" s="155">
        <f t="shared" si="97"/>
        <v>2266.0937981544935</v>
      </c>
      <c r="Y264" s="155">
        <f t="shared" si="98"/>
        <v>4330.8041437134052</v>
      </c>
      <c r="Z264" s="155">
        <f t="shared" si="99"/>
        <v>16011.271935442557</v>
      </c>
      <c r="AA264" s="159">
        <f t="shared" si="100"/>
        <v>6390.9197811749063</v>
      </c>
      <c r="AB264" s="38">
        <f t="shared" si="117"/>
        <v>54483.74542253244</v>
      </c>
      <c r="AC264" s="35">
        <f t="shared" si="118"/>
        <v>0</v>
      </c>
      <c r="AD264" s="35">
        <f t="shared" si="119"/>
        <v>0</v>
      </c>
      <c r="AE264" s="35">
        <f t="shared" si="120"/>
        <v>15283.669621652982</v>
      </c>
      <c r="AF264" s="35">
        <f t="shared" si="121"/>
        <v>15219.311921837649</v>
      </c>
      <c r="AG264" s="35">
        <f t="shared" si="122"/>
        <v>14671.128474446015</v>
      </c>
      <c r="AH264" s="163">
        <f t="shared" si="123"/>
        <v>14079.196277928319</v>
      </c>
      <c r="AI264" s="144">
        <f t="shared" si="101"/>
        <v>113737.0517183974</v>
      </c>
      <c r="AJ264" s="144" t="e">
        <f t="shared" si="124"/>
        <v>#N/A</v>
      </c>
      <c r="AK264" s="35">
        <f>IF(OR(K264="Yes",Summary!$G$77="EP"),$AI264*M264,AB264)</f>
        <v>54483.74542253244</v>
      </c>
      <c r="AL264" s="38">
        <f>IF(OR(L264="Yes",Summary!$G$77="EP"),$AI264*N264,AC264)</f>
        <v>0</v>
      </c>
      <c r="AM264" s="38">
        <f>IF(OR(M264="Yes",Summary!$G$77="EP"),$AI264*O264,AD264)</f>
        <v>0</v>
      </c>
      <c r="AN264" s="38">
        <f>IF(OR(N264="Yes",Summary!$G$77="EP"),$AI264*P264,AE264)</f>
        <v>15283.669621652982</v>
      </c>
      <c r="AO264" s="38">
        <f>IF(OR(O264="Yes",Summary!$G$77="EP"),$AI264*Q264,AF264)</f>
        <v>15219.311921837649</v>
      </c>
      <c r="AP264" s="38">
        <f>IF(OR(P264="Yes",Summary!$G$77="EP"),$AI264*R264,AG264)</f>
        <v>14671.128474446015</v>
      </c>
      <c r="AQ264" s="156">
        <f>IF(OR(Q264="Yes",Summary!$G$77="EP"),$AI264*S264,AH264)</f>
        <v>14079.196277928319</v>
      </c>
      <c r="AR264" s="158">
        <f t="shared" si="102"/>
        <v>33282.678938627025</v>
      </c>
      <c r="AS264" s="155">
        <f t="shared" si="103"/>
        <v>0</v>
      </c>
      <c r="AT264" s="155">
        <f t="shared" si="104"/>
        <v>0</v>
      </c>
      <c r="AU264" s="155">
        <f t="shared" si="105"/>
        <v>2266.0937981544935</v>
      </c>
      <c r="AV264" s="155">
        <f t="shared" si="106"/>
        <v>4330.8041437134052</v>
      </c>
      <c r="AW264" s="155">
        <f t="shared" si="107"/>
        <v>16011.271935442557</v>
      </c>
      <c r="AX264" s="159">
        <f t="shared" si="108"/>
        <v>6390.9197811749063</v>
      </c>
      <c r="AZ264" s="40">
        <f t="shared" si="109"/>
        <v>100943.45439970402</v>
      </c>
      <c r="BA264" s="173">
        <f t="shared" si="110"/>
        <v>107296.86211365511</v>
      </c>
      <c r="BB264" s="41">
        <f t="shared" si="111"/>
        <v>108100.83924694598</v>
      </c>
      <c r="BC264" s="173">
        <f t="shared" si="112"/>
        <v>122269.35697322385</v>
      </c>
      <c r="BD264" s="41">
        <f t="shared" si="113"/>
        <v>121754.49537470119</v>
      </c>
      <c r="BE264" s="173">
        <f t="shared" si="114"/>
        <v>117369.02779556808</v>
      </c>
      <c r="BF264" s="42">
        <f t="shared" si="115"/>
        <v>112633.57022342655</v>
      </c>
    </row>
    <row r="265" spans="2:58" x14ac:dyDescent="0.25">
      <c r="B265" s="24">
        <v>257</v>
      </c>
      <c r="C265" s="10">
        <f>Cash!B271</f>
        <v>20190607</v>
      </c>
      <c r="D265" s="24">
        <f>Cash!F271</f>
        <v>1.6368</v>
      </c>
      <c r="E265" s="27">
        <f>Balanced!F271</f>
        <v>2.7117</v>
      </c>
      <c r="F265" s="27">
        <f>Growth!F271</f>
        <v>3.2875999999999999</v>
      </c>
      <c r="G265" s="27">
        <f>'High Growth 1'!F271</f>
        <v>6.5462999999999996</v>
      </c>
      <c r="H265" s="27">
        <f>'High Growth 2'!F271</f>
        <v>3.4390000000000001</v>
      </c>
      <c r="I265" s="27">
        <f>'High Growth 3'!F271</f>
        <v>0.91059999999999997</v>
      </c>
      <c r="J265" s="43">
        <f>'High Growth 4'!F271</f>
        <v>2.1537000000000002</v>
      </c>
      <c r="K265" s="10" t="str">
        <f>Growth!P271</f>
        <v>No</v>
      </c>
      <c r="L265" s="152"/>
      <c r="M265" s="147">
        <f>Summary!$G$56</f>
        <v>0.5</v>
      </c>
      <c r="N265" s="146">
        <f>Summary!$G$57</f>
        <v>0</v>
      </c>
      <c r="O265" s="146">
        <f>Summary!$G$58</f>
        <v>0</v>
      </c>
      <c r="P265" s="146">
        <f>Summary!$G$59</f>
        <v>0.125</v>
      </c>
      <c r="Q265" s="146">
        <f>Summary!$G$60</f>
        <v>0.125</v>
      </c>
      <c r="R265" s="146">
        <f>Summary!$G$61</f>
        <v>0.125</v>
      </c>
      <c r="S265" s="146">
        <f>Summary!$G$62</f>
        <v>0.125</v>
      </c>
      <c r="T265" s="150">
        <f t="shared" si="116"/>
        <v>1</v>
      </c>
      <c r="U265" s="158">
        <f t="shared" ref="U265:U328" si="125">AR266</f>
        <v>33282.678938627025</v>
      </c>
      <c r="V265" s="155">
        <f t="shared" ref="V265:V328" si="126">AS266</f>
        <v>0</v>
      </c>
      <c r="W265" s="155">
        <f t="shared" ref="W265:W328" si="127">AT266</f>
        <v>0</v>
      </c>
      <c r="X265" s="155">
        <f t="shared" ref="X265:X328" si="128">AU266</f>
        <v>2266.0937981544935</v>
      </c>
      <c r="Y265" s="155">
        <f t="shared" ref="Y265:Y328" si="129">AV266</f>
        <v>4330.8041437134052</v>
      </c>
      <c r="Z265" s="155">
        <f t="shared" ref="Z265:Z328" si="130">AW266</f>
        <v>16011.271935442557</v>
      </c>
      <c r="AA265" s="159">
        <f t="shared" ref="AA265:AA328" si="131">AX266</f>
        <v>6390.9197811749063</v>
      </c>
      <c r="AB265" s="38">
        <f t="shared" si="117"/>
        <v>54477.088886744714</v>
      </c>
      <c r="AC265" s="35">
        <f t="shared" si="118"/>
        <v>0</v>
      </c>
      <c r="AD265" s="35">
        <f t="shared" si="119"/>
        <v>0</v>
      </c>
      <c r="AE265" s="35">
        <f t="shared" si="120"/>
        <v>14834.529830858759</v>
      </c>
      <c r="AF265" s="35">
        <f t="shared" si="121"/>
        <v>14893.6354502304</v>
      </c>
      <c r="AG265" s="35">
        <f t="shared" si="122"/>
        <v>14579.864224413992</v>
      </c>
      <c r="AH265" s="163">
        <f t="shared" si="123"/>
        <v>13764.123932716397</v>
      </c>
      <c r="AI265" s="144">
        <f t="shared" ref="AI265:AI328" si="132">SUM(AB265:AH265)</f>
        <v>112549.24232496426</v>
      </c>
      <c r="AJ265" s="144" t="e">
        <f t="shared" si="124"/>
        <v>#N/A</v>
      </c>
      <c r="AK265" s="35">
        <f>IF(OR(K265="Yes",Summary!$G$77="EP"),$AI265*M265,AB265)</f>
        <v>54477.088886744714</v>
      </c>
      <c r="AL265" s="38">
        <f>IF(OR(L265="Yes",Summary!$G$77="EP"),$AI265*N265,AC265)</f>
        <v>0</v>
      </c>
      <c r="AM265" s="38">
        <f>IF(OR(M265="Yes",Summary!$G$77="EP"),$AI265*O265,AD265)</f>
        <v>0</v>
      </c>
      <c r="AN265" s="38">
        <f>IF(OR(N265="Yes",Summary!$G$77="EP"),$AI265*P265,AE265)</f>
        <v>14834.529830858759</v>
      </c>
      <c r="AO265" s="38">
        <f>IF(OR(O265="Yes",Summary!$G$77="EP"),$AI265*Q265,AF265)</f>
        <v>14893.6354502304</v>
      </c>
      <c r="AP265" s="38">
        <f>IF(OR(P265="Yes",Summary!$G$77="EP"),$AI265*R265,AG265)</f>
        <v>14579.864224413992</v>
      </c>
      <c r="AQ265" s="156">
        <f>IF(OR(Q265="Yes",Summary!$G$77="EP"),$AI265*S265,AH265)</f>
        <v>13764.123932716397</v>
      </c>
      <c r="AR265" s="158">
        <f t="shared" ref="AR265:AR328" si="133">AK265/D265</f>
        <v>33282.678938627025</v>
      </c>
      <c r="AS265" s="155">
        <f t="shared" ref="AS265:AS328" si="134">AL265/E265</f>
        <v>0</v>
      </c>
      <c r="AT265" s="155">
        <f t="shared" ref="AT265:AT328" si="135">AM265/F265</f>
        <v>0</v>
      </c>
      <c r="AU265" s="155">
        <f t="shared" ref="AU265:AU328" si="136">AN265/G265</f>
        <v>2266.0937981544935</v>
      </c>
      <c r="AV265" s="155">
        <f t="shared" ref="AV265:AV328" si="137">AO265/H265</f>
        <v>4330.8041437134052</v>
      </c>
      <c r="AW265" s="155">
        <f t="shared" ref="AW265:AW328" si="138">AP265/I265</f>
        <v>16011.271935442557</v>
      </c>
      <c r="AX265" s="159">
        <f t="shared" ref="AX265:AX328" si="139">AQ265/J265</f>
        <v>6390.9197811749063</v>
      </c>
      <c r="AZ265" s="40">
        <f t="shared" ref="AZ265:AZ328" si="140">($L$408/$D$408)*D265</f>
        <v>100931.12166245299</v>
      </c>
      <c r="BA265" s="173">
        <f t="shared" ref="BA265:BA328" si="141">($L$408/$E$408)*E265</f>
        <v>106495.6996426187</v>
      </c>
      <c r="BB265" s="41">
        <f t="shared" ref="BB265:BB328" si="142">($L$408/$F$408)*F265</f>
        <v>106529.27643303845</v>
      </c>
      <c r="BC265" s="173">
        <f t="shared" ref="BC265:BC328" si="143">($L$408/$G$408)*G265</f>
        <v>118676.23864687007</v>
      </c>
      <c r="BD265" s="41">
        <f t="shared" ref="BD265:BD328" si="144">($L$408/$H$408)*H265</f>
        <v>119149.0836018432</v>
      </c>
      <c r="BE265" s="173">
        <f t="shared" ref="BE265:BE328" si="145">($L$408/$I$408)*I265</f>
        <v>116638.91379531189</v>
      </c>
      <c r="BF265" s="42">
        <f t="shared" ref="BF265:BF328" si="146">($L$408/$J$408)*J265</f>
        <v>110112.99146173117</v>
      </c>
    </row>
    <row r="266" spans="2:58" x14ac:dyDescent="0.25">
      <c r="B266" s="24">
        <v>258</v>
      </c>
      <c r="C266" s="10">
        <f>Cash!B272</f>
        <v>20190606</v>
      </c>
      <c r="D266" s="24">
        <f>Cash!F272</f>
        <v>1.6368</v>
      </c>
      <c r="E266" s="27">
        <f>Balanced!F272</f>
        <v>2.7025999999999999</v>
      </c>
      <c r="F266" s="27">
        <f>Growth!F272</f>
        <v>3.2585000000000002</v>
      </c>
      <c r="G266" s="27">
        <f>'High Growth 1'!F272</f>
        <v>6.4257999999999997</v>
      </c>
      <c r="H266" s="27">
        <f>'High Growth 2'!F272</f>
        <v>3.3805999999999998</v>
      </c>
      <c r="I266" s="27">
        <f>'High Growth 3'!F272</f>
        <v>0.90980000000000005</v>
      </c>
      <c r="J266" s="43">
        <f>'High Growth 4'!F272</f>
        <v>2.1236999999999999</v>
      </c>
      <c r="K266" s="10" t="str">
        <f>Growth!P272</f>
        <v>No</v>
      </c>
      <c r="L266" s="152"/>
      <c r="M266" s="147">
        <f>Summary!$G$56</f>
        <v>0.5</v>
      </c>
      <c r="N266" s="146">
        <f>Summary!$G$57</f>
        <v>0</v>
      </c>
      <c r="O266" s="146">
        <f>Summary!$G$58</f>
        <v>0</v>
      </c>
      <c r="P266" s="146">
        <f>Summary!$G$59</f>
        <v>0.125</v>
      </c>
      <c r="Q266" s="146">
        <f>Summary!$G$60</f>
        <v>0.125</v>
      </c>
      <c r="R266" s="146">
        <f>Summary!$G$61</f>
        <v>0.125</v>
      </c>
      <c r="S266" s="146">
        <f>Summary!$G$62</f>
        <v>0.125</v>
      </c>
      <c r="T266" s="150">
        <f t="shared" ref="T266:T329" si="147">SUM(M266:S266)</f>
        <v>1</v>
      </c>
      <c r="U266" s="158">
        <f t="shared" si="125"/>
        <v>33282.678938627025</v>
      </c>
      <c r="V266" s="155">
        <f t="shared" si="126"/>
        <v>0</v>
      </c>
      <c r="W266" s="155">
        <f t="shared" si="127"/>
        <v>0</v>
      </c>
      <c r="X266" s="155">
        <f t="shared" si="128"/>
        <v>2266.0937981544935</v>
      </c>
      <c r="Y266" s="155">
        <f t="shared" si="129"/>
        <v>4330.8041437134052</v>
      </c>
      <c r="Z266" s="155">
        <f t="shared" si="130"/>
        <v>16011.271935442557</v>
      </c>
      <c r="AA266" s="159">
        <f t="shared" si="131"/>
        <v>6390.9197811749063</v>
      </c>
      <c r="AB266" s="38">
        <f t="shared" ref="AB266:AB329" si="148">U266*D266</f>
        <v>54477.088886744714</v>
      </c>
      <c r="AC266" s="35">
        <f t="shared" ref="AC266:AC329" si="149">V266*E266</f>
        <v>0</v>
      </c>
      <c r="AD266" s="35">
        <f t="shared" ref="AD266:AD329" si="150">W266*F266</f>
        <v>0</v>
      </c>
      <c r="AE266" s="35">
        <f t="shared" ref="AE266:AE329" si="151">X266*G266</f>
        <v>14561.465528181143</v>
      </c>
      <c r="AF266" s="35">
        <f t="shared" ref="AF266:AF329" si="152">Y266*H266</f>
        <v>14640.716488237536</v>
      </c>
      <c r="AG266" s="35">
        <f t="shared" ref="AG266:AG329" si="153">Z266*I266</f>
        <v>14567.05520686564</v>
      </c>
      <c r="AH266" s="163">
        <f t="shared" ref="AH266:AH329" si="154">AA266*J266</f>
        <v>13572.396339281147</v>
      </c>
      <c r="AI266" s="144">
        <f t="shared" si="132"/>
        <v>111818.72244931018</v>
      </c>
      <c r="AJ266" s="144" t="e">
        <f t="shared" ref="AJ266:AJ329" si="155">IF(K266="Yes",AI266,NA())</f>
        <v>#N/A</v>
      </c>
      <c r="AK266" s="35">
        <f>IF(OR(K266="Yes",Summary!$G$77="EP"),$AI266*M266,AB266)</f>
        <v>54477.088886744714</v>
      </c>
      <c r="AL266" s="38">
        <f>IF(OR(L266="Yes",Summary!$G$77="EP"),$AI266*N266,AC266)</f>
        <v>0</v>
      </c>
      <c r="AM266" s="38">
        <f>IF(OR(M266="Yes",Summary!$G$77="EP"),$AI266*O266,AD266)</f>
        <v>0</v>
      </c>
      <c r="AN266" s="38">
        <f>IF(OR(N266="Yes",Summary!$G$77="EP"),$AI266*P266,AE266)</f>
        <v>14561.465528181143</v>
      </c>
      <c r="AO266" s="38">
        <f>IF(OR(O266="Yes",Summary!$G$77="EP"),$AI266*Q266,AF266)</f>
        <v>14640.716488237536</v>
      </c>
      <c r="AP266" s="38">
        <f>IF(OR(P266="Yes",Summary!$G$77="EP"),$AI266*R266,AG266)</f>
        <v>14567.05520686564</v>
      </c>
      <c r="AQ266" s="156">
        <f>IF(OR(Q266="Yes",Summary!$G$77="EP"),$AI266*S266,AH266)</f>
        <v>13572.396339281147</v>
      </c>
      <c r="AR266" s="158">
        <f t="shared" si="133"/>
        <v>33282.678938627025</v>
      </c>
      <c r="AS266" s="155">
        <f t="shared" si="134"/>
        <v>0</v>
      </c>
      <c r="AT266" s="155">
        <f t="shared" si="135"/>
        <v>0</v>
      </c>
      <c r="AU266" s="155">
        <f t="shared" si="136"/>
        <v>2266.0937981544935</v>
      </c>
      <c r="AV266" s="155">
        <f t="shared" si="137"/>
        <v>4330.8041437134052</v>
      </c>
      <c r="AW266" s="155">
        <f t="shared" si="138"/>
        <v>16011.271935442557</v>
      </c>
      <c r="AX266" s="159">
        <f t="shared" si="139"/>
        <v>6390.9197811749063</v>
      </c>
      <c r="AZ266" s="40">
        <f t="shared" si="140"/>
        <v>100931.12166245299</v>
      </c>
      <c r="BA266" s="173">
        <f t="shared" si="141"/>
        <v>106138.31834426422</v>
      </c>
      <c r="BB266" s="41">
        <f t="shared" si="142"/>
        <v>105586.33874469395</v>
      </c>
      <c r="BC266" s="173">
        <f t="shared" si="143"/>
        <v>116491.72422544914</v>
      </c>
      <c r="BD266" s="41">
        <f t="shared" si="144"/>
        <v>117125.73190590029</v>
      </c>
      <c r="BE266" s="173">
        <f t="shared" si="145"/>
        <v>116536.44165492507</v>
      </c>
      <c r="BF266" s="42">
        <f t="shared" si="146"/>
        <v>108579.17071424918</v>
      </c>
    </row>
    <row r="267" spans="2:58" x14ac:dyDescent="0.25">
      <c r="B267" s="24">
        <v>259</v>
      </c>
      <c r="C267" s="10">
        <f>Cash!B273</f>
        <v>20190605</v>
      </c>
      <c r="D267" s="24">
        <f>Cash!F273</f>
        <v>1.6367</v>
      </c>
      <c r="E267" s="27">
        <f>Balanced!F273</f>
        <v>2.6981000000000002</v>
      </c>
      <c r="F267" s="27">
        <f>Growth!F273</f>
        <v>3.2515999999999998</v>
      </c>
      <c r="G267" s="27">
        <f>'High Growth 1'!F273</f>
        <v>6.3994</v>
      </c>
      <c r="H267" s="27">
        <f>'High Growth 2'!F273</f>
        <v>3.3466999999999998</v>
      </c>
      <c r="I267" s="27">
        <f>'High Growth 3'!F273</f>
        <v>0.90429999999999999</v>
      </c>
      <c r="J267" s="43">
        <f>'High Growth 4'!F273</f>
        <v>2.1156999999999999</v>
      </c>
      <c r="K267" s="10" t="str">
        <f>Growth!P273</f>
        <v>No</v>
      </c>
      <c r="L267" s="152"/>
      <c r="M267" s="147">
        <f>Summary!$G$56</f>
        <v>0.5</v>
      </c>
      <c r="N267" s="146">
        <f>Summary!$G$57</f>
        <v>0</v>
      </c>
      <c r="O267" s="146">
        <f>Summary!$G$58</f>
        <v>0</v>
      </c>
      <c r="P267" s="146">
        <f>Summary!$G$59</f>
        <v>0.125</v>
      </c>
      <c r="Q267" s="146">
        <f>Summary!$G$60</f>
        <v>0.125</v>
      </c>
      <c r="R267" s="146">
        <f>Summary!$G$61</f>
        <v>0.125</v>
      </c>
      <c r="S267" s="146">
        <f>Summary!$G$62</f>
        <v>0.125</v>
      </c>
      <c r="T267" s="150">
        <f t="shared" si="147"/>
        <v>1</v>
      </c>
      <c r="U267" s="158">
        <f t="shared" si="125"/>
        <v>33282.678938627025</v>
      </c>
      <c r="V267" s="155">
        <f t="shared" si="126"/>
        <v>0</v>
      </c>
      <c r="W267" s="155">
        <f t="shared" si="127"/>
        <v>0</v>
      </c>
      <c r="X267" s="155">
        <f t="shared" si="128"/>
        <v>2266.0937981544935</v>
      </c>
      <c r="Y267" s="155">
        <f t="shared" si="129"/>
        <v>4330.8041437134052</v>
      </c>
      <c r="Z267" s="155">
        <f t="shared" si="130"/>
        <v>16011.271935442557</v>
      </c>
      <c r="AA267" s="159">
        <f t="shared" si="131"/>
        <v>6390.9197811749063</v>
      </c>
      <c r="AB267" s="38">
        <f t="shared" si="148"/>
        <v>54473.760618850851</v>
      </c>
      <c r="AC267" s="35">
        <f t="shared" si="149"/>
        <v>0</v>
      </c>
      <c r="AD267" s="35">
        <f t="shared" si="150"/>
        <v>0</v>
      </c>
      <c r="AE267" s="35">
        <f t="shared" si="151"/>
        <v>14501.640651909865</v>
      </c>
      <c r="AF267" s="35">
        <f t="shared" si="152"/>
        <v>14493.902227765653</v>
      </c>
      <c r="AG267" s="35">
        <f t="shared" si="153"/>
        <v>14478.993211220704</v>
      </c>
      <c r="AH267" s="163">
        <f t="shared" si="154"/>
        <v>13521.26898103175</v>
      </c>
      <c r="AI267" s="144">
        <f t="shared" si="132"/>
        <v>111469.56569077882</v>
      </c>
      <c r="AJ267" s="144" t="e">
        <f t="shared" si="155"/>
        <v>#N/A</v>
      </c>
      <c r="AK267" s="35">
        <f>IF(OR(K267="Yes",Summary!$G$77="EP"),$AI267*M267,AB267)</f>
        <v>54473.760618850851</v>
      </c>
      <c r="AL267" s="38">
        <f>IF(OR(L267="Yes",Summary!$G$77="EP"),$AI267*N267,AC267)</f>
        <v>0</v>
      </c>
      <c r="AM267" s="38">
        <f>IF(OR(M267="Yes",Summary!$G$77="EP"),$AI267*O267,AD267)</f>
        <v>0</v>
      </c>
      <c r="AN267" s="38">
        <f>IF(OR(N267="Yes",Summary!$G$77="EP"),$AI267*P267,AE267)</f>
        <v>14501.640651909865</v>
      </c>
      <c r="AO267" s="38">
        <f>IF(OR(O267="Yes",Summary!$G$77="EP"),$AI267*Q267,AF267)</f>
        <v>14493.902227765653</v>
      </c>
      <c r="AP267" s="38">
        <f>IF(OR(P267="Yes",Summary!$G$77="EP"),$AI267*R267,AG267)</f>
        <v>14478.993211220704</v>
      </c>
      <c r="AQ267" s="156">
        <f>IF(OR(Q267="Yes",Summary!$G$77="EP"),$AI267*S267,AH267)</f>
        <v>13521.26898103175</v>
      </c>
      <c r="AR267" s="158">
        <f t="shared" si="133"/>
        <v>33282.678938627025</v>
      </c>
      <c r="AS267" s="155">
        <f t="shared" si="134"/>
        <v>0</v>
      </c>
      <c r="AT267" s="155">
        <f t="shared" si="135"/>
        <v>0</v>
      </c>
      <c r="AU267" s="155">
        <f t="shared" si="136"/>
        <v>2266.0937981544935</v>
      </c>
      <c r="AV267" s="155">
        <f t="shared" si="137"/>
        <v>4330.8041437134052</v>
      </c>
      <c r="AW267" s="155">
        <f t="shared" si="138"/>
        <v>16011.271935442557</v>
      </c>
      <c r="AX267" s="159">
        <f t="shared" si="139"/>
        <v>6390.9197811749063</v>
      </c>
      <c r="AZ267" s="40">
        <f t="shared" si="140"/>
        <v>100924.95529382747</v>
      </c>
      <c r="BA267" s="173">
        <f t="shared" si="141"/>
        <v>105961.59132859444</v>
      </c>
      <c r="BB267" s="41">
        <f t="shared" si="142"/>
        <v>105362.75558147822</v>
      </c>
      <c r="BC267" s="173">
        <f t="shared" si="143"/>
        <v>116013.12521527892</v>
      </c>
      <c r="BD267" s="41">
        <f t="shared" si="144"/>
        <v>115951.21782212523</v>
      </c>
      <c r="BE267" s="173">
        <f t="shared" si="145"/>
        <v>115831.94568976559</v>
      </c>
      <c r="BF267" s="42">
        <f t="shared" si="146"/>
        <v>108170.151848254</v>
      </c>
    </row>
    <row r="268" spans="2:58" x14ac:dyDescent="0.25">
      <c r="B268" s="24">
        <v>260</v>
      </c>
      <c r="C268" s="10">
        <f>Cash!B274</f>
        <v>20190604</v>
      </c>
      <c r="D268" s="24">
        <f>Cash!F274</f>
        <v>1.6366000000000001</v>
      </c>
      <c r="E268" s="27">
        <f>Balanced!F274</f>
        <v>2.6886999999999999</v>
      </c>
      <c r="F268" s="27">
        <f>Growth!F274</f>
        <v>3.2332000000000001</v>
      </c>
      <c r="G268" s="27">
        <f>'High Growth 1'!F274</f>
        <v>6.3106</v>
      </c>
      <c r="H268" s="27">
        <f>'High Growth 2'!F274</f>
        <v>3.3248000000000002</v>
      </c>
      <c r="I268" s="27">
        <f>'High Growth 3'!F274</f>
        <v>0.879</v>
      </c>
      <c r="J268" s="43">
        <f>'High Growth 4'!F274</f>
        <v>2.1051000000000002</v>
      </c>
      <c r="K268" s="10" t="str">
        <f>Growth!P274</f>
        <v>No</v>
      </c>
      <c r="L268" s="152"/>
      <c r="M268" s="147">
        <f>Summary!$G$56</f>
        <v>0.5</v>
      </c>
      <c r="N268" s="146">
        <f>Summary!$G$57</f>
        <v>0</v>
      </c>
      <c r="O268" s="146">
        <f>Summary!$G$58</f>
        <v>0</v>
      </c>
      <c r="P268" s="146">
        <f>Summary!$G$59</f>
        <v>0.125</v>
      </c>
      <c r="Q268" s="146">
        <f>Summary!$G$60</f>
        <v>0.125</v>
      </c>
      <c r="R268" s="146">
        <f>Summary!$G$61</f>
        <v>0.125</v>
      </c>
      <c r="S268" s="146">
        <f>Summary!$G$62</f>
        <v>0.125</v>
      </c>
      <c r="T268" s="150">
        <f t="shared" si="147"/>
        <v>1</v>
      </c>
      <c r="U268" s="158">
        <f t="shared" si="125"/>
        <v>33282.678938627025</v>
      </c>
      <c r="V268" s="155">
        <f t="shared" si="126"/>
        <v>0</v>
      </c>
      <c r="W268" s="155">
        <f t="shared" si="127"/>
        <v>0</v>
      </c>
      <c r="X268" s="155">
        <f t="shared" si="128"/>
        <v>2266.0937981544935</v>
      </c>
      <c r="Y268" s="155">
        <f t="shared" si="129"/>
        <v>4330.8041437134052</v>
      </c>
      <c r="Z268" s="155">
        <f t="shared" si="130"/>
        <v>16011.271935442557</v>
      </c>
      <c r="AA268" s="159">
        <f t="shared" si="131"/>
        <v>6390.9197811749063</v>
      </c>
      <c r="AB268" s="38">
        <f t="shared" si="148"/>
        <v>54470.432350956988</v>
      </c>
      <c r="AC268" s="35">
        <f t="shared" si="149"/>
        <v>0</v>
      </c>
      <c r="AD268" s="35">
        <f t="shared" si="150"/>
        <v>0</v>
      </c>
      <c r="AE268" s="35">
        <f t="shared" si="151"/>
        <v>14300.411522633747</v>
      </c>
      <c r="AF268" s="35">
        <f t="shared" si="152"/>
        <v>14399.05761701833</v>
      </c>
      <c r="AG268" s="35">
        <f t="shared" si="153"/>
        <v>14073.908031254008</v>
      </c>
      <c r="AH268" s="163">
        <f t="shared" si="154"/>
        <v>13453.525231351297</v>
      </c>
      <c r="AI268" s="144">
        <f t="shared" si="132"/>
        <v>110697.33475321438</v>
      </c>
      <c r="AJ268" s="144" t="e">
        <f t="shared" si="155"/>
        <v>#N/A</v>
      </c>
      <c r="AK268" s="35">
        <f>IF(OR(K268="Yes",Summary!$G$77="EP"),$AI268*M268,AB268)</f>
        <v>54470.432350956988</v>
      </c>
      <c r="AL268" s="38">
        <f>IF(OR(L268="Yes",Summary!$G$77="EP"),$AI268*N268,AC268)</f>
        <v>0</v>
      </c>
      <c r="AM268" s="38">
        <f>IF(OR(M268="Yes",Summary!$G$77="EP"),$AI268*O268,AD268)</f>
        <v>0</v>
      </c>
      <c r="AN268" s="38">
        <f>IF(OR(N268="Yes",Summary!$G$77="EP"),$AI268*P268,AE268)</f>
        <v>14300.411522633747</v>
      </c>
      <c r="AO268" s="38">
        <f>IF(OR(O268="Yes",Summary!$G$77="EP"),$AI268*Q268,AF268)</f>
        <v>14399.05761701833</v>
      </c>
      <c r="AP268" s="38">
        <f>IF(OR(P268="Yes",Summary!$G$77="EP"),$AI268*R268,AG268)</f>
        <v>14073.908031254008</v>
      </c>
      <c r="AQ268" s="156">
        <f>IF(OR(Q268="Yes",Summary!$G$77="EP"),$AI268*S268,AH268)</f>
        <v>13453.525231351297</v>
      </c>
      <c r="AR268" s="158">
        <f t="shared" si="133"/>
        <v>33282.678938627025</v>
      </c>
      <c r="AS268" s="155">
        <f t="shared" si="134"/>
        <v>0</v>
      </c>
      <c r="AT268" s="155">
        <f t="shared" si="135"/>
        <v>0</v>
      </c>
      <c r="AU268" s="155">
        <f t="shared" si="136"/>
        <v>2266.0937981544935</v>
      </c>
      <c r="AV268" s="155">
        <f t="shared" si="137"/>
        <v>4330.8041437134052</v>
      </c>
      <c r="AW268" s="155">
        <f t="shared" si="138"/>
        <v>16011.271935442557</v>
      </c>
      <c r="AX268" s="159">
        <f t="shared" si="139"/>
        <v>6390.9197811749063</v>
      </c>
      <c r="AZ268" s="40">
        <f t="shared" si="140"/>
        <v>100918.78892520195</v>
      </c>
      <c r="BA268" s="173">
        <f t="shared" si="141"/>
        <v>105592.4282291953</v>
      </c>
      <c r="BB268" s="41">
        <f t="shared" si="142"/>
        <v>104766.53381290301</v>
      </c>
      <c r="BC268" s="173">
        <f t="shared" si="143"/>
        <v>114403.29218106998</v>
      </c>
      <c r="BD268" s="41">
        <f t="shared" si="144"/>
        <v>115192.46093614664</v>
      </c>
      <c r="BE268" s="173">
        <f t="shared" si="145"/>
        <v>112591.26425003202</v>
      </c>
      <c r="BF268" s="42">
        <f t="shared" si="146"/>
        <v>107628.20185081038</v>
      </c>
    </row>
    <row r="269" spans="2:58" x14ac:dyDescent="0.25">
      <c r="B269" s="24">
        <v>261</v>
      </c>
      <c r="C269" s="10">
        <f>Cash!B275</f>
        <v>20190603</v>
      </c>
      <c r="D269" s="24">
        <f>Cash!F275</f>
        <v>1.6366000000000001</v>
      </c>
      <c r="E269" s="27">
        <f>Balanced!F275</f>
        <v>2.6789000000000001</v>
      </c>
      <c r="F269" s="27">
        <f>Growth!F275</f>
        <v>3.2250999999999999</v>
      </c>
      <c r="G269" s="27">
        <f>'High Growth 1'!F275</f>
        <v>6.3174000000000001</v>
      </c>
      <c r="H269" s="27">
        <f>'High Growth 2'!F275</f>
        <v>3.3094000000000001</v>
      </c>
      <c r="I269" s="27">
        <f>'High Growth 3'!F275</f>
        <v>0.88670000000000004</v>
      </c>
      <c r="J269" s="43">
        <f>'High Growth 4'!F275</f>
        <v>2.0720999999999998</v>
      </c>
      <c r="K269" s="10" t="str">
        <f>Growth!P275</f>
        <v>No</v>
      </c>
      <c r="L269" s="152"/>
      <c r="M269" s="147">
        <f>Summary!$G$56</f>
        <v>0.5</v>
      </c>
      <c r="N269" s="146">
        <f>Summary!$G$57</f>
        <v>0</v>
      </c>
      <c r="O269" s="146">
        <f>Summary!$G$58</f>
        <v>0</v>
      </c>
      <c r="P269" s="146">
        <f>Summary!$G$59</f>
        <v>0.125</v>
      </c>
      <c r="Q269" s="146">
        <f>Summary!$G$60</f>
        <v>0.125</v>
      </c>
      <c r="R269" s="146">
        <f>Summary!$G$61</f>
        <v>0.125</v>
      </c>
      <c r="S269" s="146">
        <f>Summary!$G$62</f>
        <v>0.125</v>
      </c>
      <c r="T269" s="150">
        <f t="shared" si="147"/>
        <v>1</v>
      </c>
      <c r="U269" s="158">
        <f t="shared" si="125"/>
        <v>33282.678938627025</v>
      </c>
      <c r="V269" s="155">
        <f t="shared" si="126"/>
        <v>0</v>
      </c>
      <c r="W269" s="155">
        <f t="shared" si="127"/>
        <v>0</v>
      </c>
      <c r="X269" s="155">
        <f t="shared" si="128"/>
        <v>2266.0937981544935</v>
      </c>
      <c r="Y269" s="155">
        <f t="shared" si="129"/>
        <v>4330.8041437134052</v>
      </c>
      <c r="Z269" s="155">
        <f t="shared" si="130"/>
        <v>16011.271935442557</v>
      </c>
      <c r="AA269" s="159">
        <f t="shared" si="131"/>
        <v>6390.9197811749063</v>
      </c>
      <c r="AB269" s="38">
        <f t="shared" si="148"/>
        <v>54470.432350956988</v>
      </c>
      <c r="AC269" s="35">
        <f t="shared" si="149"/>
        <v>0</v>
      </c>
      <c r="AD269" s="35">
        <f t="shared" si="150"/>
        <v>0</v>
      </c>
      <c r="AE269" s="35">
        <f t="shared" si="151"/>
        <v>14315.820960461197</v>
      </c>
      <c r="AF269" s="35">
        <f t="shared" si="152"/>
        <v>14332.363233205144</v>
      </c>
      <c r="AG269" s="35">
        <f t="shared" si="153"/>
        <v>14197.194825156916</v>
      </c>
      <c r="AH269" s="163">
        <f t="shared" si="154"/>
        <v>13242.624878572522</v>
      </c>
      <c r="AI269" s="144">
        <f t="shared" si="132"/>
        <v>110558.43624835277</v>
      </c>
      <c r="AJ269" s="144" t="e">
        <f t="shared" si="155"/>
        <v>#N/A</v>
      </c>
      <c r="AK269" s="35">
        <f>IF(OR(K269="Yes",Summary!$G$77="EP"),$AI269*M269,AB269)</f>
        <v>54470.432350956988</v>
      </c>
      <c r="AL269" s="38">
        <f>IF(OR(L269="Yes",Summary!$G$77="EP"),$AI269*N269,AC269)</f>
        <v>0</v>
      </c>
      <c r="AM269" s="38">
        <f>IF(OR(M269="Yes",Summary!$G$77="EP"),$AI269*O269,AD269)</f>
        <v>0</v>
      </c>
      <c r="AN269" s="38">
        <f>IF(OR(N269="Yes",Summary!$G$77="EP"),$AI269*P269,AE269)</f>
        <v>14315.820960461197</v>
      </c>
      <c r="AO269" s="38">
        <f>IF(OR(O269="Yes",Summary!$G$77="EP"),$AI269*Q269,AF269)</f>
        <v>14332.363233205144</v>
      </c>
      <c r="AP269" s="38">
        <f>IF(OR(P269="Yes",Summary!$G$77="EP"),$AI269*R269,AG269)</f>
        <v>14197.194825156916</v>
      </c>
      <c r="AQ269" s="156">
        <f>IF(OR(Q269="Yes",Summary!$G$77="EP"),$AI269*S269,AH269)</f>
        <v>13242.624878572522</v>
      </c>
      <c r="AR269" s="158">
        <f t="shared" si="133"/>
        <v>33282.678938627025</v>
      </c>
      <c r="AS269" s="155">
        <f t="shared" si="134"/>
        <v>0</v>
      </c>
      <c r="AT269" s="155">
        <f t="shared" si="135"/>
        <v>0</v>
      </c>
      <c r="AU269" s="155">
        <f t="shared" si="136"/>
        <v>2266.0937981544935</v>
      </c>
      <c r="AV269" s="155">
        <f t="shared" si="137"/>
        <v>4330.8041437134052</v>
      </c>
      <c r="AW269" s="155">
        <f t="shared" si="138"/>
        <v>16011.271935442557</v>
      </c>
      <c r="AX269" s="159">
        <f t="shared" si="139"/>
        <v>6390.9197811749063</v>
      </c>
      <c r="AZ269" s="40">
        <f t="shared" si="140"/>
        <v>100918.78892520195</v>
      </c>
      <c r="BA269" s="173">
        <f t="shared" si="141"/>
        <v>105207.55606173664</v>
      </c>
      <c r="BB269" s="41">
        <f t="shared" si="142"/>
        <v>104504.06662130196</v>
      </c>
      <c r="BC269" s="173">
        <f t="shared" si="143"/>
        <v>114526.56768368957</v>
      </c>
      <c r="BD269" s="41">
        <f t="shared" si="144"/>
        <v>114658.90586564115</v>
      </c>
      <c r="BE269" s="173">
        <f t="shared" si="145"/>
        <v>113577.5586012553</v>
      </c>
      <c r="BF269" s="42">
        <f t="shared" si="146"/>
        <v>105940.99902858018</v>
      </c>
    </row>
    <row r="270" spans="2:58" x14ac:dyDescent="0.25">
      <c r="B270" s="24">
        <v>262</v>
      </c>
      <c r="C270" s="10">
        <f>Cash!B276</f>
        <v>20190531</v>
      </c>
      <c r="D270" s="24">
        <f>Cash!F276</f>
        <v>1.6364000000000001</v>
      </c>
      <c r="E270" s="27">
        <f>Balanced!F276</f>
        <v>2.6848999999999998</v>
      </c>
      <c r="F270" s="27">
        <f>Growth!F276</f>
        <v>3.2690999999999999</v>
      </c>
      <c r="G270" s="27">
        <f>'High Growth 1'!F276</f>
        <v>6.4793000000000003</v>
      </c>
      <c r="H270" s="27">
        <f>'High Growth 2'!F276</f>
        <v>3.3822999999999999</v>
      </c>
      <c r="I270" s="27">
        <f>'High Growth 3'!F276</f>
        <v>0.88360000000000005</v>
      </c>
      <c r="J270" s="43">
        <f>'High Growth 4'!F276</f>
        <v>2.1103999999999998</v>
      </c>
      <c r="K270" s="10" t="str">
        <f>Growth!P276</f>
        <v>No</v>
      </c>
      <c r="L270" s="152"/>
      <c r="M270" s="147">
        <f>Summary!$G$56</f>
        <v>0.5</v>
      </c>
      <c r="N270" s="146">
        <f>Summary!$G$57</f>
        <v>0</v>
      </c>
      <c r="O270" s="146">
        <f>Summary!$G$58</f>
        <v>0</v>
      </c>
      <c r="P270" s="146">
        <f>Summary!$G$59</f>
        <v>0.125</v>
      </c>
      <c r="Q270" s="146">
        <f>Summary!$G$60</f>
        <v>0.125</v>
      </c>
      <c r="R270" s="146">
        <f>Summary!$G$61</f>
        <v>0.125</v>
      </c>
      <c r="S270" s="146">
        <f>Summary!$G$62</f>
        <v>0.125</v>
      </c>
      <c r="T270" s="150">
        <f t="shared" si="147"/>
        <v>1</v>
      </c>
      <c r="U270" s="158">
        <f t="shared" si="125"/>
        <v>33282.678938627025</v>
      </c>
      <c r="V270" s="155">
        <f t="shared" si="126"/>
        <v>0</v>
      </c>
      <c r="W270" s="155">
        <f t="shared" si="127"/>
        <v>0</v>
      </c>
      <c r="X270" s="155">
        <f t="shared" si="128"/>
        <v>2266.0937981544935</v>
      </c>
      <c r="Y270" s="155">
        <f t="shared" si="129"/>
        <v>4330.8041437134052</v>
      </c>
      <c r="Z270" s="155">
        <f t="shared" si="130"/>
        <v>16011.271935442557</v>
      </c>
      <c r="AA270" s="159">
        <f t="shared" si="131"/>
        <v>6390.9197811749063</v>
      </c>
      <c r="AB270" s="38">
        <f t="shared" si="148"/>
        <v>54463.775815169269</v>
      </c>
      <c r="AC270" s="35">
        <f t="shared" si="149"/>
        <v>0</v>
      </c>
      <c r="AD270" s="35">
        <f t="shared" si="150"/>
        <v>0</v>
      </c>
      <c r="AE270" s="35">
        <f t="shared" si="151"/>
        <v>14682.70154638241</v>
      </c>
      <c r="AF270" s="35">
        <f t="shared" si="152"/>
        <v>14648.07885528185</v>
      </c>
      <c r="AG270" s="35">
        <f t="shared" si="153"/>
        <v>14147.559882157044</v>
      </c>
      <c r="AH270" s="163">
        <f t="shared" si="154"/>
        <v>13487.397106191522</v>
      </c>
      <c r="AI270" s="144">
        <f t="shared" si="132"/>
        <v>111429.5132051821</v>
      </c>
      <c r="AJ270" s="144" t="e">
        <f t="shared" si="155"/>
        <v>#N/A</v>
      </c>
      <c r="AK270" s="35">
        <f>IF(OR(K270="Yes",Summary!$G$77="EP"),$AI270*M270,AB270)</f>
        <v>54463.775815169269</v>
      </c>
      <c r="AL270" s="38">
        <f>IF(OR(L270="Yes",Summary!$G$77="EP"),$AI270*N270,AC270)</f>
        <v>0</v>
      </c>
      <c r="AM270" s="38">
        <f>IF(OR(M270="Yes",Summary!$G$77="EP"),$AI270*O270,AD270)</f>
        <v>0</v>
      </c>
      <c r="AN270" s="38">
        <f>IF(OR(N270="Yes",Summary!$G$77="EP"),$AI270*P270,AE270)</f>
        <v>14682.70154638241</v>
      </c>
      <c r="AO270" s="38">
        <f>IF(OR(O270="Yes",Summary!$G$77="EP"),$AI270*Q270,AF270)</f>
        <v>14648.07885528185</v>
      </c>
      <c r="AP270" s="38">
        <f>IF(OR(P270="Yes",Summary!$G$77="EP"),$AI270*R270,AG270)</f>
        <v>14147.559882157044</v>
      </c>
      <c r="AQ270" s="156">
        <f>IF(OR(Q270="Yes",Summary!$G$77="EP"),$AI270*S270,AH270)</f>
        <v>13487.397106191522</v>
      </c>
      <c r="AR270" s="158">
        <f t="shared" si="133"/>
        <v>33282.678938627025</v>
      </c>
      <c r="AS270" s="155">
        <f t="shared" si="134"/>
        <v>0</v>
      </c>
      <c r="AT270" s="155">
        <f t="shared" si="135"/>
        <v>0</v>
      </c>
      <c r="AU270" s="155">
        <f t="shared" si="136"/>
        <v>2266.0937981544935</v>
      </c>
      <c r="AV270" s="155">
        <f t="shared" si="137"/>
        <v>4330.8041437134052</v>
      </c>
      <c r="AW270" s="155">
        <f t="shared" si="138"/>
        <v>16011.271935442557</v>
      </c>
      <c r="AX270" s="159">
        <f t="shared" si="139"/>
        <v>6390.9197811749063</v>
      </c>
      <c r="AZ270" s="40">
        <f t="shared" si="140"/>
        <v>100906.45618795093</v>
      </c>
      <c r="BA270" s="173">
        <f t="shared" si="141"/>
        <v>105443.19208262968</v>
      </c>
      <c r="BB270" s="41">
        <f t="shared" si="142"/>
        <v>105929.81432876445</v>
      </c>
      <c r="BC270" s="173">
        <f t="shared" si="143"/>
        <v>117461.61237105928</v>
      </c>
      <c r="BD270" s="41">
        <f t="shared" si="144"/>
        <v>117184.6308422548</v>
      </c>
      <c r="BE270" s="173">
        <f t="shared" si="145"/>
        <v>113180.47905725632</v>
      </c>
      <c r="BF270" s="42">
        <f t="shared" si="146"/>
        <v>107899.17684953217</v>
      </c>
    </row>
    <row r="271" spans="2:58" x14ac:dyDescent="0.25">
      <c r="B271" s="24">
        <v>263</v>
      </c>
      <c r="C271" s="10">
        <f>Cash!B277</f>
        <v>20190530</v>
      </c>
      <c r="D271" s="24">
        <f>Cash!F277</f>
        <v>1.6363000000000001</v>
      </c>
      <c r="E271" s="27">
        <f>Balanced!F277</f>
        <v>2.6901000000000002</v>
      </c>
      <c r="F271" s="27">
        <f>Growth!F277</f>
        <v>3.2774000000000001</v>
      </c>
      <c r="G271" s="27">
        <f>'High Growth 1'!F277</f>
        <v>6.5049000000000001</v>
      </c>
      <c r="H271" s="27">
        <f>'High Growth 2'!F277</f>
        <v>3.3955000000000002</v>
      </c>
      <c r="I271" s="27">
        <f>'High Growth 3'!F277</f>
        <v>0.88180000000000003</v>
      </c>
      <c r="J271" s="43">
        <f>'High Growth 4'!F277</f>
        <v>2.1415000000000002</v>
      </c>
      <c r="K271" s="10" t="str">
        <f>Growth!P277</f>
        <v>No</v>
      </c>
      <c r="L271" s="152"/>
      <c r="M271" s="147">
        <f>Summary!$G$56</f>
        <v>0.5</v>
      </c>
      <c r="N271" s="146">
        <f>Summary!$G$57</f>
        <v>0</v>
      </c>
      <c r="O271" s="146">
        <f>Summary!$G$58</f>
        <v>0</v>
      </c>
      <c r="P271" s="146">
        <f>Summary!$G$59</f>
        <v>0.125</v>
      </c>
      <c r="Q271" s="146">
        <f>Summary!$G$60</f>
        <v>0.125</v>
      </c>
      <c r="R271" s="146">
        <f>Summary!$G$61</f>
        <v>0.125</v>
      </c>
      <c r="S271" s="146">
        <f>Summary!$G$62</f>
        <v>0.125</v>
      </c>
      <c r="T271" s="150">
        <f t="shared" si="147"/>
        <v>1</v>
      </c>
      <c r="U271" s="158">
        <f t="shared" si="125"/>
        <v>33282.678938627025</v>
      </c>
      <c r="V271" s="155">
        <f t="shared" si="126"/>
        <v>0</v>
      </c>
      <c r="W271" s="155">
        <f t="shared" si="127"/>
        <v>0</v>
      </c>
      <c r="X271" s="155">
        <f t="shared" si="128"/>
        <v>2266.0937981544935</v>
      </c>
      <c r="Y271" s="155">
        <f t="shared" si="129"/>
        <v>4330.8041437134052</v>
      </c>
      <c r="Z271" s="155">
        <f t="shared" si="130"/>
        <v>16011.271935442557</v>
      </c>
      <c r="AA271" s="159">
        <f t="shared" si="131"/>
        <v>6390.9197811749063</v>
      </c>
      <c r="AB271" s="38">
        <f t="shared" si="148"/>
        <v>54460.447547275406</v>
      </c>
      <c r="AC271" s="35">
        <f t="shared" si="149"/>
        <v>0</v>
      </c>
      <c r="AD271" s="35">
        <f t="shared" si="150"/>
        <v>0</v>
      </c>
      <c r="AE271" s="35">
        <f t="shared" si="151"/>
        <v>14740.713547615165</v>
      </c>
      <c r="AF271" s="35">
        <f t="shared" si="152"/>
        <v>14705.245469978869</v>
      </c>
      <c r="AG271" s="35">
        <f t="shared" si="153"/>
        <v>14118.739592673248</v>
      </c>
      <c r="AH271" s="163">
        <f t="shared" si="154"/>
        <v>13686.154711386063</v>
      </c>
      <c r="AI271" s="144">
        <f t="shared" si="132"/>
        <v>111711.30086892874</v>
      </c>
      <c r="AJ271" s="144" t="e">
        <f t="shared" si="155"/>
        <v>#N/A</v>
      </c>
      <c r="AK271" s="35">
        <f>IF(OR(K271="Yes",Summary!$G$77="EP"),$AI271*M271,AB271)</f>
        <v>54460.447547275406</v>
      </c>
      <c r="AL271" s="38">
        <f>IF(OR(L271="Yes",Summary!$G$77="EP"),$AI271*N271,AC271)</f>
        <v>0</v>
      </c>
      <c r="AM271" s="38">
        <f>IF(OR(M271="Yes",Summary!$G$77="EP"),$AI271*O271,AD271)</f>
        <v>0</v>
      </c>
      <c r="AN271" s="38">
        <f>IF(OR(N271="Yes",Summary!$G$77="EP"),$AI271*P271,AE271)</f>
        <v>14740.713547615165</v>
      </c>
      <c r="AO271" s="38">
        <f>IF(OR(O271="Yes",Summary!$G$77="EP"),$AI271*Q271,AF271)</f>
        <v>14705.245469978869</v>
      </c>
      <c r="AP271" s="38">
        <f>IF(OR(P271="Yes",Summary!$G$77="EP"),$AI271*R271,AG271)</f>
        <v>14118.739592673248</v>
      </c>
      <c r="AQ271" s="156">
        <f>IF(OR(Q271="Yes",Summary!$G$77="EP"),$AI271*S271,AH271)</f>
        <v>13686.154711386063</v>
      </c>
      <c r="AR271" s="158">
        <f t="shared" si="133"/>
        <v>33282.678938627025</v>
      </c>
      <c r="AS271" s="155">
        <f t="shared" si="134"/>
        <v>0</v>
      </c>
      <c r="AT271" s="155">
        <f t="shared" si="135"/>
        <v>0</v>
      </c>
      <c r="AU271" s="155">
        <f t="shared" si="136"/>
        <v>2266.0937981544935</v>
      </c>
      <c r="AV271" s="155">
        <f t="shared" si="137"/>
        <v>4330.8041437134052</v>
      </c>
      <c r="AW271" s="155">
        <f t="shared" si="138"/>
        <v>16011.271935442557</v>
      </c>
      <c r="AX271" s="159">
        <f t="shared" si="139"/>
        <v>6390.9197811749063</v>
      </c>
      <c r="AZ271" s="40">
        <f t="shared" si="140"/>
        <v>100900.28981932541</v>
      </c>
      <c r="BA271" s="173">
        <f t="shared" si="141"/>
        <v>105647.40996740368</v>
      </c>
      <c r="BB271" s="41">
        <f t="shared" si="142"/>
        <v>106198.76219176306</v>
      </c>
      <c r="BC271" s="173">
        <f t="shared" si="143"/>
        <v>117925.70838092132</v>
      </c>
      <c r="BD271" s="41">
        <f t="shared" si="144"/>
        <v>117641.96375983095</v>
      </c>
      <c r="BE271" s="173">
        <f t="shared" si="145"/>
        <v>112949.91674138594</v>
      </c>
      <c r="BF271" s="42">
        <f t="shared" si="146"/>
        <v>109489.23769108851</v>
      </c>
    </row>
    <row r="272" spans="2:58" x14ac:dyDescent="0.25">
      <c r="B272" s="24">
        <v>264</v>
      </c>
      <c r="C272" s="10">
        <f>Cash!B278</f>
        <v>20190529</v>
      </c>
      <c r="D272" s="24">
        <f>Cash!F278</f>
        <v>1.6362000000000001</v>
      </c>
      <c r="E272" s="27">
        <f>Balanced!F278</f>
        <v>2.6930999999999998</v>
      </c>
      <c r="F272" s="27">
        <f>Growth!F278</f>
        <v>3.2984</v>
      </c>
      <c r="G272" s="27">
        <f>'High Growth 1'!F278</f>
        <v>6.5964</v>
      </c>
      <c r="H272" s="27">
        <f>'High Growth 2'!F278</f>
        <v>3.4359000000000002</v>
      </c>
      <c r="I272" s="27">
        <f>'High Growth 3'!F278</f>
        <v>0.88370000000000004</v>
      </c>
      <c r="J272" s="43">
        <f>'High Growth 4'!F278</f>
        <v>2.1307999999999998</v>
      </c>
      <c r="K272" s="10" t="str">
        <f>Growth!P278</f>
        <v>No</v>
      </c>
      <c r="L272" s="152"/>
      <c r="M272" s="147">
        <f>Summary!$G$56</f>
        <v>0.5</v>
      </c>
      <c r="N272" s="146">
        <f>Summary!$G$57</f>
        <v>0</v>
      </c>
      <c r="O272" s="146">
        <f>Summary!$G$58</f>
        <v>0</v>
      </c>
      <c r="P272" s="146">
        <f>Summary!$G$59</f>
        <v>0.125</v>
      </c>
      <c r="Q272" s="146">
        <f>Summary!$G$60</f>
        <v>0.125</v>
      </c>
      <c r="R272" s="146">
        <f>Summary!$G$61</f>
        <v>0.125</v>
      </c>
      <c r="S272" s="146">
        <f>Summary!$G$62</f>
        <v>0.125</v>
      </c>
      <c r="T272" s="150">
        <f t="shared" si="147"/>
        <v>1</v>
      </c>
      <c r="U272" s="158">
        <f t="shared" si="125"/>
        <v>33282.678938627025</v>
      </c>
      <c r="V272" s="155">
        <f t="shared" si="126"/>
        <v>0</v>
      </c>
      <c r="W272" s="155">
        <f t="shared" si="127"/>
        <v>0</v>
      </c>
      <c r="X272" s="155">
        <f t="shared" si="128"/>
        <v>2266.0937981544935</v>
      </c>
      <c r="Y272" s="155">
        <f t="shared" si="129"/>
        <v>4330.8041437134052</v>
      </c>
      <c r="Z272" s="155">
        <f t="shared" si="130"/>
        <v>16011.271935442557</v>
      </c>
      <c r="AA272" s="159">
        <f t="shared" si="131"/>
        <v>6390.9197811749063</v>
      </c>
      <c r="AB272" s="38">
        <f t="shared" si="148"/>
        <v>54457.119279381543</v>
      </c>
      <c r="AC272" s="35">
        <f t="shared" si="149"/>
        <v>0</v>
      </c>
      <c r="AD272" s="35">
        <f t="shared" si="150"/>
        <v>0</v>
      </c>
      <c r="AE272" s="35">
        <f t="shared" si="151"/>
        <v>14948.061130146301</v>
      </c>
      <c r="AF272" s="35">
        <f t="shared" si="152"/>
        <v>14880.20995738489</v>
      </c>
      <c r="AG272" s="35">
        <f t="shared" si="153"/>
        <v>14149.161009350588</v>
      </c>
      <c r="AH272" s="163">
        <f t="shared" si="154"/>
        <v>13617.771869727489</v>
      </c>
      <c r="AI272" s="144">
        <f t="shared" si="132"/>
        <v>112052.3232459908</v>
      </c>
      <c r="AJ272" s="144" t="e">
        <f t="shared" si="155"/>
        <v>#N/A</v>
      </c>
      <c r="AK272" s="35">
        <f>IF(OR(K272="Yes",Summary!$G$77="EP"),$AI272*M272,AB272)</f>
        <v>54457.119279381543</v>
      </c>
      <c r="AL272" s="38">
        <f>IF(OR(L272="Yes",Summary!$G$77="EP"),$AI272*N272,AC272)</f>
        <v>0</v>
      </c>
      <c r="AM272" s="38">
        <f>IF(OR(M272="Yes",Summary!$G$77="EP"),$AI272*O272,AD272)</f>
        <v>0</v>
      </c>
      <c r="AN272" s="38">
        <f>IF(OR(N272="Yes",Summary!$G$77="EP"),$AI272*P272,AE272)</f>
        <v>14948.061130146301</v>
      </c>
      <c r="AO272" s="38">
        <f>IF(OR(O272="Yes",Summary!$G$77="EP"),$AI272*Q272,AF272)</f>
        <v>14880.20995738489</v>
      </c>
      <c r="AP272" s="38">
        <f>IF(OR(P272="Yes",Summary!$G$77="EP"),$AI272*R272,AG272)</f>
        <v>14149.161009350588</v>
      </c>
      <c r="AQ272" s="156">
        <f>IF(OR(Q272="Yes",Summary!$G$77="EP"),$AI272*S272,AH272)</f>
        <v>13617.771869727489</v>
      </c>
      <c r="AR272" s="158">
        <f t="shared" si="133"/>
        <v>33282.678938627025</v>
      </c>
      <c r="AS272" s="155">
        <f t="shared" si="134"/>
        <v>0</v>
      </c>
      <c r="AT272" s="155">
        <f t="shared" si="135"/>
        <v>0</v>
      </c>
      <c r="AU272" s="155">
        <f t="shared" si="136"/>
        <v>2266.0937981544935</v>
      </c>
      <c r="AV272" s="155">
        <f t="shared" si="137"/>
        <v>4330.8041437134052</v>
      </c>
      <c r="AW272" s="155">
        <f t="shared" si="138"/>
        <v>16011.271935442557</v>
      </c>
      <c r="AX272" s="159">
        <f t="shared" si="139"/>
        <v>6390.9197811749063</v>
      </c>
      <c r="AZ272" s="40">
        <f t="shared" si="140"/>
        <v>100894.12345069989</v>
      </c>
      <c r="BA272" s="173">
        <f t="shared" si="141"/>
        <v>105765.22797785021</v>
      </c>
      <c r="BB272" s="41">
        <f t="shared" si="142"/>
        <v>106879.23268850653</v>
      </c>
      <c r="BC272" s="173">
        <f t="shared" si="143"/>
        <v>119584.48904117041</v>
      </c>
      <c r="BD272" s="41">
        <f t="shared" si="144"/>
        <v>119041.67965907912</v>
      </c>
      <c r="BE272" s="173">
        <f t="shared" si="145"/>
        <v>113193.28807480467</v>
      </c>
      <c r="BF272" s="42">
        <f t="shared" si="146"/>
        <v>108942.17495781991</v>
      </c>
    </row>
    <row r="273" spans="2:58" x14ac:dyDescent="0.25">
      <c r="B273" s="24">
        <v>265</v>
      </c>
      <c r="C273" s="10">
        <f>Cash!B279</f>
        <v>20190528</v>
      </c>
      <c r="D273" s="24">
        <f>Cash!F279</f>
        <v>1.6361000000000001</v>
      </c>
      <c r="E273" s="27">
        <f>Balanced!F279</f>
        <v>2.7037</v>
      </c>
      <c r="F273" s="27">
        <f>Growth!F279</f>
        <v>3.319</v>
      </c>
      <c r="G273" s="27">
        <f>'High Growth 1'!F279</f>
        <v>6.6833</v>
      </c>
      <c r="H273" s="27">
        <f>'High Growth 2'!F279</f>
        <v>3.4691999999999998</v>
      </c>
      <c r="I273" s="27">
        <f>'High Growth 3'!F279</f>
        <v>0.89880000000000004</v>
      </c>
      <c r="J273" s="43">
        <f>'High Growth 4'!F279</f>
        <v>2.1535000000000002</v>
      </c>
      <c r="K273" s="10" t="str">
        <f>Growth!P279</f>
        <v>No</v>
      </c>
      <c r="L273" s="152"/>
      <c r="M273" s="147">
        <f>Summary!$G$56</f>
        <v>0.5</v>
      </c>
      <c r="N273" s="146">
        <f>Summary!$G$57</f>
        <v>0</v>
      </c>
      <c r="O273" s="146">
        <f>Summary!$G$58</f>
        <v>0</v>
      </c>
      <c r="P273" s="146">
        <f>Summary!$G$59</f>
        <v>0.125</v>
      </c>
      <c r="Q273" s="146">
        <f>Summary!$G$60</f>
        <v>0.125</v>
      </c>
      <c r="R273" s="146">
        <f>Summary!$G$61</f>
        <v>0.125</v>
      </c>
      <c r="S273" s="146">
        <f>Summary!$G$62</f>
        <v>0.125</v>
      </c>
      <c r="T273" s="150">
        <f t="shared" si="147"/>
        <v>1</v>
      </c>
      <c r="U273" s="158">
        <f t="shared" si="125"/>
        <v>33282.678938627025</v>
      </c>
      <c r="V273" s="155">
        <f t="shared" si="126"/>
        <v>0</v>
      </c>
      <c r="W273" s="155">
        <f t="shared" si="127"/>
        <v>0</v>
      </c>
      <c r="X273" s="155">
        <f t="shared" si="128"/>
        <v>2266.0937981544935</v>
      </c>
      <c r="Y273" s="155">
        <f t="shared" si="129"/>
        <v>4330.8041437134052</v>
      </c>
      <c r="Z273" s="155">
        <f t="shared" si="130"/>
        <v>16011.271935442557</v>
      </c>
      <c r="AA273" s="159">
        <f t="shared" si="131"/>
        <v>6390.9197811749063</v>
      </c>
      <c r="AB273" s="38">
        <f t="shared" si="148"/>
        <v>54453.791011487679</v>
      </c>
      <c r="AC273" s="35">
        <f t="shared" si="149"/>
        <v>0</v>
      </c>
      <c r="AD273" s="35">
        <f t="shared" si="150"/>
        <v>0</v>
      </c>
      <c r="AE273" s="35">
        <f t="shared" si="151"/>
        <v>15144.984681205926</v>
      </c>
      <c r="AF273" s="35">
        <f t="shared" si="152"/>
        <v>15024.425735370545</v>
      </c>
      <c r="AG273" s="35">
        <f t="shared" si="153"/>
        <v>14390.931215575771</v>
      </c>
      <c r="AH273" s="163">
        <f t="shared" si="154"/>
        <v>13762.845748760163</v>
      </c>
      <c r="AI273" s="144">
        <f t="shared" si="132"/>
        <v>112776.97839240008</v>
      </c>
      <c r="AJ273" s="144" t="e">
        <f t="shared" si="155"/>
        <v>#N/A</v>
      </c>
      <c r="AK273" s="35">
        <f>IF(OR(K273="Yes",Summary!$G$77="EP"),$AI273*M273,AB273)</f>
        <v>54453.791011487679</v>
      </c>
      <c r="AL273" s="38">
        <f>IF(OR(L273="Yes",Summary!$G$77="EP"),$AI273*N273,AC273)</f>
        <v>0</v>
      </c>
      <c r="AM273" s="38">
        <f>IF(OR(M273="Yes",Summary!$G$77="EP"),$AI273*O273,AD273)</f>
        <v>0</v>
      </c>
      <c r="AN273" s="38">
        <f>IF(OR(N273="Yes",Summary!$G$77="EP"),$AI273*P273,AE273)</f>
        <v>15144.984681205926</v>
      </c>
      <c r="AO273" s="38">
        <f>IF(OR(O273="Yes",Summary!$G$77="EP"),$AI273*Q273,AF273)</f>
        <v>15024.425735370545</v>
      </c>
      <c r="AP273" s="38">
        <f>IF(OR(P273="Yes",Summary!$G$77="EP"),$AI273*R273,AG273)</f>
        <v>14390.931215575771</v>
      </c>
      <c r="AQ273" s="156">
        <f>IF(OR(Q273="Yes",Summary!$G$77="EP"),$AI273*S273,AH273)</f>
        <v>13762.845748760163</v>
      </c>
      <c r="AR273" s="158">
        <f t="shared" si="133"/>
        <v>33282.678938627025</v>
      </c>
      <c r="AS273" s="155">
        <f t="shared" si="134"/>
        <v>0</v>
      </c>
      <c r="AT273" s="155">
        <f t="shared" si="135"/>
        <v>0</v>
      </c>
      <c r="AU273" s="155">
        <f t="shared" si="136"/>
        <v>2266.0937981544935</v>
      </c>
      <c r="AV273" s="155">
        <f t="shared" si="137"/>
        <v>4330.8041437134052</v>
      </c>
      <c r="AW273" s="155">
        <f t="shared" si="138"/>
        <v>16011.271935442557</v>
      </c>
      <c r="AX273" s="159">
        <f t="shared" si="139"/>
        <v>6390.9197811749063</v>
      </c>
      <c r="AZ273" s="40">
        <f t="shared" si="140"/>
        <v>100887.95708207438</v>
      </c>
      <c r="BA273" s="173">
        <f t="shared" si="141"/>
        <v>106181.51828142795</v>
      </c>
      <c r="BB273" s="41">
        <f t="shared" si="142"/>
        <v>107546.74184245487</v>
      </c>
      <c r="BC273" s="173">
        <f t="shared" si="143"/>
        <v>121159.87744964741</v>
      </c>
      <c r="BD273" s="41">
        <f t="shared" si="144"/>
        <v>120195.40588296436</v>
      </c>
      <c r="BE273" s="173">
        <f t="shared" si="145"/>
        <v>115127.44972460614</v>
      </c>
      <c r="BF273" s="42">
        <f t="shared" si="146"/>
        <v>110102.7659900813</v>
      </c>
    </row>
    <row r="274" spans="2:58" x14ac:dyDescent="0.25">
      <c r="B274" s="24">
        <v>266</v>
      </c>
      <c r="C274" s="10">
        <f>Cash!B280</f>
        <v>20190527</v>
      </c>
      <c r="D274" s="24">
        <f>Cash!F280</f>
        <v>1.6359999999999999</v>
      </c>
      <c r="E274" s="27">
        <f>Balanced!F280</f>
        <v>2.7075999999999998</v>
      </c>
      <c r="F274" s="27">
        <f>Growth!F280</f>
        <v>3.3010000000000002</v>
      </c>
      <c r="G274" s="27">
        <f>'High Growth 1'!F280</f>
        <v>6.6135999999999999</v>
      </c>
      <c r="H274" s="27">
        <f>'High Growth 2'!F280</f>
        <v>3.4537</v>
      </c>
      <c r="I274" s="27">
        <f>'High Growth 3'!F280</f>
        <v>0.91169999999999995</v>
      </c>
      <c r="J274" s="43">
        <f>'High Growth 4'!F280</f>
        <v>2.1570999999999998</v>
      </c>
      <c r="K274" s="10" t="str">
        <f>Growth!P280</f>
        <v>No</v>
      </c>
      <c r="L274" s="152"/>
      <c r="M274" s="147">
        <f>Summary!$G$56</f>
        <v>0.5</v>
      </c>
      <c r="N274" s="146">
        <f>Summary!$G$57</f>
        <v>0</v>
      </c>
      <c r="O274" s="146">
        <f>Summary!$G$58</f>
        <v>0</v>
      </c>
      <c r="P274" s="146">
        <f>Summary!$G$59</f>
        <v>0.125</v>
      </c>
      <c r="Q274" s="146">
        <f>Summary!$G$60</f>
        <v>0.125</v>
      </c>
      <c r="R274" s="146">
        <f>Summary!$G$61</f>
        <v>0.125</v>
      </c>
      <c r="S274" s="146">
        <f>Summary!$G$62</f>
        <v>0.125</v>
      </c>
      <c r="T274" s="150">
        <f t="shared" si="147"/>
        <v>1</v>
      </c>
      <c r="U274" s="158">
        <f t="shared" si="125"/>
        <v>33282.678938627025</v>
      </c>
      <c r="V274" s="155">
        <f t="shared" si="126"/>
        <v>0</v>
      </c>
      <c r="W274" s="155">
        <f t="shared" si="127"/>
        <v>0</v>
      </c>
      <c r="X274" s="155">
        <f t="shared" si="128"/>
        <v>2266.0937981544935</v>
      </c>
      <c r="Y274" s="155">
        <f t="shared" si="129"/>
        <v>4330.8041437134052</v>
      </c>
      <c r="Z274" s="155">
        <f t="shared" si="130"/>
        <v>16011.271935442557</v>
      </c>
      <c r="AA274" s="159">
        <f t="shared" si="131"/>
        <v>6390.9197811749063</v>
      </c>
      <c r="AB274" s="38">
        <f t="shared" si="148"/>
        <v>54450.462743593809</v>
      </c>
      <c r="AC274" s="35">
        <f t="shared" si="149"/>
        <v>0</v>
      </c>
      <c r="AD274" s="35">
        <f t="shared" si="150"/>
        <v>0</v>
      </c>
      <c r="AE274" s="35">
        <f t="shared" si="151"/>
        <v>14987.037943474557</v>
      </c>
      <c r="AF274" s="35">
        <f t="shared" si="152"/>
        <v>14957.298271142987</v>
      </c>
      <c r="AG274" s="35">
        <f t="shared" si="153"/>
        <v>14597.476623542978</v>
      </c>
      <c r="AH274" s="163">
        <f t="shared" si="154"/>
        <v>13785.853059972389</v>
      </c>
      <c r="AI274" s="144">
        <f t="shared" si="132"/>
        <v>112778.12864172673</v>
      </c>
      <c r="AJ274" s="144" t="e">
        <f t="shared" si="155"/>
        <v>#N/A</v>
      </c>
      <c r="AK274" s="35">
        <f>IF(OR(K274="Yes",Summary!$G$77="EP"),$AI274*M274,AB274)</f>
        <v>54450.462743593809</v>
      </c>
      <c r="AL274" s="38">
        <f>IF(OR(L274="Yes",Summary!$G$77="EP"),$AI274*N274,AC274)</f>
        <v>0</v>
      </c>
      <c r="AM274" s="38">
        <f>IF(OR(M274="Yes",Summary!$G$77="EP"),$AI274*O274,AD274)</f>
        <v>0</v>
      </c>
      <c r="AN274" s="38">
        <f>IF(OR(N274="Yes",Summary!$G$77="EP"),$AI274*P274,AE274)</f>
        <v>14987.037943474557</v>
      </c>
      <c r="AO274" s="38">
        <f>IF(OR(O274="Yes",Summary!$G$77="EP"),$AI274*Q274,AF274)</f>
        <v>14957.298271142987</v>
      </c>
      <c r="AP274" s="38">
        <f>IF(OR(P274="Yes",Summary!$G$77="EP"),$AI274*R274,AG274)</f>
        <v>14597.476623542978</v>
      </c>
      <c r="AQ274" s="156">
        <f>IF(OR(Q274="Yes",Summary!$G$77="EP"),$AI274*S274,AH274)</f>
        <v>13785.853059972389</v>
      </c>
      <c r="AR274" s="158">
        <f t="shared" si="133"/>
        <v>33282.678938627025</v>
      </c>
      <c r="AS274" s="155">
        <f t="shared" si="134"/>
        <v>0</v>
      </c>
      <c r="AT274" s="155">
        <f t="shared" si="135"/>
        <v>0</v>
      </c>
      <c r="AU274" s="155">
        <f t="shared" si="136"/>
        <v>2266.0937981544935</v>
      </c>
      <c r="AV274" s="155">
        <f t="shared" si="137"/>
        <v>4330.8041437134052</v>
      </c>
      <c r="AW274" s="155">
        <f t="shared" si="138"/>
        <v>16011.271935442557</v>
      </c>
      <c r="AX274" s="159">
        <f t="shared" si="139"/>
        <v>6390.9197811749063</v>
      </c>
      <c r="AZ274" s="40">
        <f t="shared" si="140"/>
        <v>100881.79071344885</v>
      </c>
      <c r="BA274" s="173">
        <f t="shared" si="141"/>
        <v>106334.68169500843</v>
      </c>
      <c r="BB274" s="41">
        <f t="shared" si="142"/>
        <v>106963.48141667477</v>
      </c>
      <c r="BC274" s="173">
        <f t="shared" si="143"/>
        <v>119896.30354779646</v>
      </c>
      <c r="BD274" s="41">
        <f t="shared" si="144"/>
        <v>119658.38616914389</v>
      </c>
      <c r="BE274" s="173">
        <f t="shared" si="145"/>
        <v>116779.81298834379</v>
      </c>
      <c r="BF274" s="42">
        <f t="shared" si="146"/>
        <v>110286.82447977911</v>
      </c>
    </row>
    <row r="275" spans="2:58" x14ac:dyDescent="0.25">
      <c r="B275" s="24">
        <v>267</v>
      </c>
      <c r="C275" s="10">
        <f>Cash!B281</f>
        <v>20190524</v>
      </c>
      <c r="D275" s="24">
        <f>Cash!F281</f>
        <v>1.6358999999999999</v>
      </c>
      <c r="E275" s="27">
        <f>Balanced!F281</f>
        <v>2.7073</v>
      </c>
      <c r="F275" s="27">
        <f>Growth!F281</f>
        <v>3.3018000000000001</v>
      </c>
      <c r="G275" s="27">
        <f>'High Growth 1'!F281</f>
        <v>6.6184000000000003</v>
      </c>
      <c r="H275" s="27">
        <f>'High Growth 2'!F281</f>
        <v>3.4809000000000001</v>
      </c>
      <c r="I275" s="27">
        <f>'High Growth 3'!F281</f>
        <v>0.91110000000000002</v>
      </c>
      <c r="J275" s="43">
        <f>'High Growth 4'!F281</f>
        <v>2.1564000000000001</v>
      </c>
      <c r="K275" s="10" t="str">
        <f>Growth!P281</f>
        <v>No</v>
      </c>
      <c r="L275" s="152"/>
      <c r="M275" s="147">
        <f>Summary!$G$56</f>
        <v>0.5</v>
      </c>
      <c r="N275" s="146">
        <f>Summary!$G$57</f>
        <v>0</v>
      </c>
      <c r="O275" s="146">
        <f>Summary!$G$58</f>
        <v>0</v>
      </c>
      <c r="P275" s="146">
        <f>Summary!$G$59</f>
        <v>0.125</v>
      </c>
      <c r="Q275" s="146">
        <f>Summary!$G$60</f>
        <v>0.125</v>
      </c>
      <c r="R275" s="146">
        <f>Summary!$G$61</f>
        <v>0.125</v>
      </c>
      <c r="S275" s="146">
        <f>Summary!$G$62</f>
        <v>0.125</v>
      </c>
      <c r="T275" s="150">
        <f t="shared" si="147"/>
        <v>1</v>
      </c>
      <c r="U275" s="158">
        <f t="shared" si="125"/>
        <v>33282.678938627025</v>
      </c>
      <c r="V275" s="155">
        <f t="shared" si="126"/>
        <v>0</v>
      </c>
      <c r="W275" s="155">
        <f t="shared" si="127"/>
        <v>0</v>
      </c>
      <c r="X275" s="155">
        <f t="shared" si="128"/>
        <v>2266.0937981544935</v>
      </c>
      <c r="Y275" s="155">
        <f t="shared" si="129"/>
        <v>4330.8041437134052</v>
      </c>
      <c r="Z275" s="155">
        <f t="shared" si="130"/>
        <v>16011.271935442557</v>
      </c>
      <c r="AA275" s="159">
        <f t="shared" si="131"/>
        <v>6390.9197811749063</v>
      </c>
      <c r="AB275" s="38">
        <f t="shared" si="148"/>
        <v>54447.134475699946</v>
      </c>
      <c r="AC275" s="35">
        <f t="shared" si="149"/>
        <v>0</v>
      </c>
      <c r="AD275" s="35">
        <f t="shared" si="150"/>
        <v>0</v>
      </c>
      <c r="AE275" s="35">
        <f t="shared" si="151"/>
        <v>14997.915193705699</v>
      </c>
      <c r="AF275" s="35">
        <f t="shared" si="152"/>
        <v>15075.096143851993</v>
      </c>
      <c r="AG275" s="35">
        <f t="shared" si="153"/>
        <v>14587.869860381714</v>
      </c>
      <c r="AH275" s="163">
        <f t="shared" si="154"/>
        <v>13781.379416125568</v>
      </c>
      <c r="AI275" s="144">
        <f t="shared" si="132"/>
        <v>112889.39508976492</v>
      </c>
      <c r="AJ275" s="144" t="e">
        <f t="shared" si="155"/>
        <v>#N/A</v>
      </c>
      <c r="AK275" s="35">
        <f>IF(OR(K275="Yes",Summary!$G$77="EP"),$AI275*M275,AB275)</f>
        <v>54447.134475699946</v>
      </c>
      <c r="AL275" s="38">
        <f>IF(OR(L275="Yes",Summary!$G$77="EP"),$AI275*N275,AC275)</f>
        <v>0</v>
      </c>
      <c r="AM275" s="38">
        <f>IF(OR(M275="Yes",Summary!$G$77="EP"),$AI275*O275,AD275)</f>
        <v>0</v>
      </c>
      <c r="AN275" s="38">
        <f>IF(OR(N275="Yes",Summary!$G$77="EP"),$AI275*P275,AE275)</f>
        <v>14997.915193705699</v>
      </c>
      <c r="AO275" s="38">
        <f>IF(OR(O275="Yes",Summary!$G$77="EP"),$AI275*Q275,AF275)</f>
        <v>15075.096143851993</v>
      </c>
      <c r="AP275" s="38">
        <f>IF(OR(P275="Yes",Summary!$G$77="EP"),$AI275*R275,AG275)</f>
        <v>14587.869860381714</v>
      </c>
      <c r="AQ275" s="156">
        <f>IF(OR(Q275="Yes",Summary!$G$77="EP"),$AI275*S275,AH275)</f>
        <v>13781.379416125568</v>
      </c>
      <c r="AR275" s="158">
        <f t="shared" si="133"/>
        <v>33282.678938627025</v>
      </c>
      <c r="AS275" s="155">
        <f t="shared" si="134"/>
        <v>0</v>
      </c>
      <c r="AT275" s="155">
        <f t="shared" si="135"/>
        <v>0</v>
      </c>
      <c r="AU275" s="155">
        <f t="shared" si="136"/>
        <v>2266.0937981544935</v>
      </c>
      <c r="AV275" s="155">
        <f t="shared" si="137"/>
        <v>4330.8041437134052</v>
      </c>
      <c r="AW275" s="155">
        <f t="shared" si="138"/>
        <v>16011.271935442557</v>
      </c>
      <c r="AX275" s="159">
        <f t="shared" si="139"/>
        <v>6390.9197811749063</v>
      </c>
      <c r="AZ275" s="40">
        <f t="shared" si="140"/>
        <v>100875.62434482333</v>
      </c>
      <c r="BA275" s="173">
        <f t="shared" si="141"/>
        <v>106322.8998939638</v>
      </c>
      <c r="BB275" s="41">
        <f t="shared" si="142"/>
        <v>106989.40410226499</v>
      </c>
      <c r="BC275" s="173">
        <f t="shared" si="143"/>
        <v>119983.3215496456</v>
      </c>
      <c r="BD275" s="41">
        <f t="shared" si="144"/>
        <v>120600.76915081595</v>
      </c>
      <c r="BE275" s="173">
        <f t="shared" si="145"/>
        <v>116702.95888305367</v>
      </c>
      <c r="BF275" s="42">
        <f t="shared" si="146"/>
        <v>110251.03532900455</v>
      </c>
    </row>
    <row r="276" spans="2:58" x14ac:dyDescent="0.25">
      <c r="B276" s="24">
        <v>268</v>
      </c>
      <c r="C276" s="10">
        <f>Cash!B282</f>
        <v>20190523</v>
      </c>
      <c r="D276" s="24">
        <f>Cash!F282</f>
        <v>1.6357999999999999</v>
      </c>
      <c r="E276" s="27">
        <f>Balanced!F282</f>
        <v>2.7077</v>
      </c>
      <c r="F276" s="27">
        <f>Growth!F282</f>
        <v>3.3195000000000001</v>
      </c>
      <c r="G276" s="27">
        <f>'High Growth 1'!F282</f>
        <v>6.6749999999999998</v>
      </c>
      <c r="H276" s="27">
        <f>'High Growth 2'!F282</f>
        <v>3.5036</v>
      </c>
      <c r="I276" s="27">
        <f>'High Growth 3'!F282</f>
        <v>0.90410000000000001</v>
      </c>
      <c r="J276" s="43">
        <f>'High Growth 4'!F282</f>
        <v>2.1593</v>
      </c>
      <c r="K276" s="10" t="str">
        <f>Growth!P282</f>
        <v>No</v>
      </c>
      <c r="L276" s="152"/>
      <c r="M276" s="147">
        <f>Summary!$G$56</f>
        <v>0.5</v>
      </c>
      <c r="N276" s="146">
        <f>Summary!$G$57</f>
        <v>0</v>
      </c>
      <c r="O276" s="146">
        <f>Summary!$G$58</f>
        <v>0</v>
      </c>
      <c r="P276" s="146">
        <f>Summary!$G$59</f>
        <v>0.125</v>
      </c>
      <c r="Q276" s="146">
        <f>Summary!$G$60</f>
        <v>0.125</v>
      </c>
      <c r="R276" s="146">
        <f>Summary!$G$61</f>
        <v>0.125</v>
      </c>
      <c r="S276" s="146">
        <f>Summary!$G$62</f>
        <v>0.125</v>
      </c>
      <c r="T276" s="150">
        <f t="shared" si="147"/>
        <v>1</v>
      </c>
      <c r="U276" s="158">
        <f t="shared" si="125"/>
        <v>33282.678938627025</v>
      </c>
      <c r="V276" s="155">
        <f t="shared" si="126"/>
        <v>0</v>
      </c>
      <c r="W276" s="155">
        <f t="shared" si="127"/>
        <v>0</v>
      </c>
      <c r="X276" s="155">
        <f t="shared" si="128"/>
        <v>2266.0937981544935</v>
      </c>
      <c r="Y276" s="155">
        <f t="shared" si="129"/>
        <v>4330.8041437134052</v>
      </c>
      <c r="Z276" s="155">
        <f t="shared" si="130"/>
        <v>16011.271935442557</v>
      </c>
      <c r="AA276" s="159">
        <f t="shared" si="131"/>
        <v>6390.9197811749063</v>
      </c>
      <c r="AB276" s="38">
        <f t="shared" si="148"/>
        <v>54443.806207806083</v>
      </c>
      <c r="AC276" s="35">
        <f t="shared" si="149"/>
        <v>0</v>
      </c>
      <c r="AD276" s="35">
        <f t="shared" si="150"/>
        <v>0</v>
      </c>
      <c r="AE276" s="35">
        <f t="shared" si="151"/>
        <v>15126.176102681244</v>
      </c>
      <c r="AF276" s="35">
        <f t="shared" si="152"/>
        <v>15173.405397914286</v>
      </c>
      <c r="AG276" s="35">
        <f t="shared" si="153"/>
        <v>14475.790956833616</v>
      </c>
      <c r="AH276" s="163">
        <f t="shared" si="154"/>
        <v>13799.913083490976</v>
      </c>
      <c r="AI276" s="144">
        <f t="shared" si="132"/>
        <v>113019.0917487262</v>
      </c>
      <c r="AJ276" s="144" t="e">
        <f t="shared" si="155"/>
        <v>#N/A</v>
      </c>
      <c r="AK276" s="35">
        <f>IF(OR(K276="Yes",Summary!$G$77="EP"),$AI276*M276,AB276)</f>
        <v>54443.806207806083</v>
      </c>
      <c r="AL276" s="38">
        <f>IF(OR(L276="Yes",Summary!$G$77="EP"),$AI276*N276,AC276)</f>
        <v>0</v>
      </c>
      <c r="AM276" s="38">
        <f>IF(OR(M276="Yes",Summary!$G$77="EP"),$AI276*O276,AD276)</f>
        <v>0</v>
      </c>
      <c r="AN276" s="38">
        <f>IF(OR(N276="Yes",Summary!$G$77="EP"),$AI276*P276,AE276)</f>
        <v>15126.176102681244</v>
      </c>
      <c r="AO276" s="38">
        <f>IF(OR(O276="Yes",Summary!$G$77="EP"),$AI276*Q276,AF276)</f>
        <v>15173.405397914286</v>
      </c>
      <c r="AP276" s="38">
        <f>IF(OR(P276="Yes",Summary!$G$77="EP"),$AI276*R276,AG276)</f>
        <v>14475.790956833616</v>
      </c>
      <c r="AQ276" s="156">
        <f>IF(OR(Q276="Yes",Summary!$G$77="EP"),$AI276*S276,AH276)</f>
        <v>13799.913083490976</v>
      </c>
      <c r="AR276" s="158">
        <f t="shared" si="133"/>
        <v>33282.678938627025</v>
      </c>
      <c r="AS276" s="155">
        <f t="shared" si="134"/>
        <v>0</v>
      </c>
      <c r="AT276" s="155">
        <f t="shared" si="135"/>
        <v>0</v>
      </c>
      <c r="AU276" s="155">
        <f t="shared" si="136"/>
        <v>2266.0937981544935</v>
      </c>
      <c r="AV276" s="155">
        <f t="shared" si="137"/>
        <v>4330.8041437134052</v>
      </c>
      <c r="AW276" s="155">
        <f t="shared" si="138"/>
        <v>16011.271935442557</v>
      </c>
      <c r="AX276" s="159">
        <f t="shared" si="139"/>
        <v>6390.9197811749063</v>
      </c>
      <c r="AZ276" s="40">
        <f t="shared" si="140"/>
        <v>100869.45797619781</v>
      </c>
      <c r="BA276" s="173">
        <f t="shared" si="141"/>
        <v>106338.60896202333</v>
      </c>
      <c r="BB276" s="41">
        <f t="shared" si="142"/>
        <v>107562.94352094877</v>
      </c>
      <c r="BC276" s="173">
        <f t="shared" si="143"/>
        <v>121009.40882144995</v>
      </c>
      <c r="BD276" s="41">
        <f t="shared" si="144"/>
        <v>121387.24318331429</v>
      </c>
      <c r="BE276" s="173">
        <f t="shared" si="145"/>
        <v>115806.32765466889</v>
      </c>
      <c r="BF276" s="42">
        <f t="shared" si="146"/>
        <v>110399.3046679278</v>
      </c>
    </row>
    <row r="277" spans="2:58" x14ac:dyDescent="0.25">
      <c r="B277" s="24">
        <v>269</v>
      </c>
      <c r="C277" s="10">
        <f>Cash!B283</f>
        <v>20190522</v>
      </c>
      <c r="D277" s="24">
        <f>Cash!F283</f>
        <v>1.6356999999999999</v>
      </c>
      <c r="E277" s="27">
        <f>Balanced!F283</f>
        <v>2.7168000000000001</v>
      </c>
      <c r="F277" s="27">
        <f>Growth!F283</f>
        <v>3.3277000000000001</v>
      </c>
      <c r="G277" s="27">
        <f>'High Growth 1'!F283</f>
        <v>6.6985999999999999</v>
      </c>
      <c r="H277" s="27">
        <f>'High Growth 2'!F283</f>
        <v>3.4807000000000001</v>
      </c>
      <c r="I277" s="27">
        <f>'High Growth 3'!F283</f>
        <v>0.90680000000000005</v>
      </c>
      <c r="J277" s="43">
        <f>'High Growth 4'!F283</f>
        <v>2.2038000000000002</v>
      </c>
      <c r="K277" s="10" t="str">
        <f>Growth!P283</f>
        <v>No</v>
      </c>
      <c r="L277" s="152"/>
      <c r="M277" s="147">
        <f>Summary!$G$56</f>
        <v>0.5</v>
      </c>
      <c r="N277" s="146">
        <f>Summary!$G$57</f>
        <v>0</v>
      </c>
      <c r="O277" s="146">
        <f>Summary!$G$58</f>
        <v>0</v>
      </c>
      <c r="P277" s="146">
        <f>Summary!$G$59</f>
        <v>0.125</v>
      </c>
      <c r="Q277" s="146">
        <f>Summary!$G$60</f>
        <v>0.125</v>
      </c>
      <c r="R277" s="146">
        <f>Summary!$G$61</f>
        <v>0.125</v>
      </c>
      <c r="S277" s="146">
        <f>Summary!$G$62</f>
        <v>0.125</v>
      </c>
      <c r="T277" s="150">
        <f t="shared" si="147"/>
        <v>1</v>
      </c>
      <c r="U277" s="158">
        <f t="shared" si="125"/>
        <v>33282.678938627025</v>
      </c>
      <c r="V277" s="155">
        <f t="shared" si="126"/>
        <v>0</v>
      </c>
      <c r="W277" s="155">
        <f t="shared" si="127"/>
        <v>0</v>
      </c>
      <c r="X277" s="155">
        <f t="shared" si="128"/>
        <v>2266.0937981544935</v>
      </c>
      <c r="Y277" s="155">
        <f t="shared" si="129"/>
        <v>4330.8041437134052</v>
      </c>
      <c r="Z277" s="155">
        <f t="shared" si="130"/>
        <v>16011.271935442557</v>
      </c>
      <c r="AA277" s="159">
        <f t="shared" si="131"/>
        <v>6390.9197811749063</v>
      </c>
      <c r="AB277" s="38">
        <f t="shared" si="148"/>
        <v>54440.47793991222</v>
      </c>
      <c r="AC277" s="35">
        <f t="shared" si="149"/>
        <v>0</v>
      </c>
      <c r="AD277" s="35">
        <f t="shared" si="150"/>
        <v>0</v>
      </c>
      <c r="AE277" s="35">
        <f t="shared" si="151"/>
        <v>15179.65591631769</v>
      </c>
      <c r="AF277" s="35">
        <f t="shared" si="152"/>
        <v>15074.22998302325</v>
      </c>
      <c r="AG277" s="35">
        <f t="shared" si="153"/>
        <v>14519.021391059312</v>
      </c>
      <c r="AH277" s="163">
        <f t="shared" si="154"/>
        <v>14084.30901375326</v>
      </c>
      <c r="AI277" s="144">
        <f t="shared" si="132"/>
        <v>113297.69424406573</v>
      </c>
      <c r="AJ277" s="144" t="e">
        <f t="shared" si="155"/>
        <v>#N/A</v>
      </c>
      <c r="AK277" s="35">
        <f>IF(OR(K277="Yes",Summary!$G$77="EP"),$AI277*M277,AB277)</f>
        <v>54440.47793991222</v>
      </c>
      <c r="AL277" s="38">
        <f>IF(OR(L277="Yes",Summary!$G$77="EP"),$AI277*N277,AC277)</f>
        <v>0</v>
      </c>
      <c r="AM277" s="38">
        <f>IF(OR(M277="Yes",Summary!$G$77="EP"),$AI277*O277,AD277)</f>
        <v>0</v>
      </c>
      <c r="AN277" s="38">
        <f>IF(OR(N277="Yes",Summary!$G$77="EP"),$AI277*P277,AE277)</f>
        <v>15179.65591631769</v>
      </c>
      <c r="AO277" s="38">
        <f>IF(OR(O277="Yes",Summary!$G$77="EP"),$AI277*Q277,AF277)</f>
        <v>15074.22998302325</v>
      </c>
      <c r="AP277" s="38">
        <f>IF(OR(P277="Yes",Summary!$G$77="EP"),$AI277*R277,AG277)</f>
        <v>14519.021391059312</v>
      </c>
      <c r="AQ277" s="156">
        <f>IF(OR(Q277="Yes",Summary!$G$77="EP"),$AI277*S277,AH277)</f>
        <v>14084.30901375326</v>
      </c>
      <c r="AR277" s="158">
        <f t="shared" si="133"/>
        <v>33282.678938627025</v>
      </c>
      <c r="AS277" s="155">
        <f t="shared" si="134"/>
        <v>0</v>
      </c>
      <c r="AT277" s="155">
        <f t="shared" si="135"/>
        <v>0</v>
      </c>
      <c r="AU277" s="155">
        <f t="shared" si="136"/>
        <v>2266.0937981544935</v>
      </c>
      <c r="AV277" s="155">
        <f t="shared" si="137"/>
        <v>4330.8041437134052</v>
      </c>
      <c r="AW277" s="155">
        <f t="shared" si="138"/>
        <v>16011.271935442557</v>
      </c>
      <c r="AX277" s="159">
        <f t="shared" si="139"/>
        <v>6390.9197811749063</v>
      </c>
      <c r="AZ277" s="40">
        <f t="shared" si="140"/>
        <v>100863.2916075723</v>
      </c>
      <c r="BA277" s="173">
        <f t="shared" si="141"/>
        <v>106695.9902603778</v>
      </c>
      <c r="BB277" s="41">
        <f t="shared" si="142"/>
        <v>107828.65104824859</v>
      </c>
      <c r="BC277" s="173">
        <f t="shared" si="143"/>
        <v>121437.24733054152</v>
      </c>
      <c r="BD277" s="41">
        <f t="shared" si="144"/>
        <v>120593.839864186</v>
      </c>
      <c r="BE277" s="173">
        <f t="shared" si="145"/>
        <v>116152.17112847445</v>
      </c>
      <c r="BF277" s="42">
        <f t="shared" si="146"/>
        <v>112674.47211002608</v>
      </c>
    </row>
    <row r="278" spans="2:58" x14ac:dyDescent="0.25">
      <c r="B278" s="24">
        <v>270</v>
      </c>
      <c r="C278" s="10">
        <f>Cash!B284</f>
        <v>20190521</v>
      </c>
      <c r="D278" s="24">
        <f>Cash!F284</f>
        <v>1.6355</v>
      </c>
      <c r="E278" s="27">
        <f>Balanced!F284</f>
        <v>2.7172999999999998</v>
      </c>
      <c r="F278" s="27">
        <f>Growth!F284</f>
        <v>3.3212000000000002</v>
      </c>
      <c r="G278" s="27">
        <f>'High Growth 1'!F284</f>
        <v>6.6806000000000001</v>
      </c>
      <c r="H278" s="27">
        <f>'High Growth 2'!F284</f>
        <v>3.4693999999999998</v>
      </c>
      <c r="I278" s="27">
        <f>'High Growth 3'!F284</f>
        <v>0.91279999999999994</v>
      </c>
      <c r="J278" s="43">
        <f>'High Growth 4'!F284</f>
        <v>2.2077</v>
      </c>
      <c r="K278" s="10" t="str">
        <f>Growth!P284</f>
        <v>No</v>
      </c>
      <c r="L278" s="152"/>
      <c r="M278" s="147">
        <f>Summary!$G$56</f>
        <v>0.5</v>
      </c>
      <c r="N278" s="146">
        <f>Summary!$G$57</f>
        <v>0</v>
      </c>
      <c r="O278" s="146">
        <f>Summary!$G$58</f>
        <v>0</v>
      </c>
      <c r="P278" s="146">
        <f>Summary!$G$59</f>
        <v>0.125</v>
      </c>
      <c r="Q278" s="146">
        <f>Summary!$G$60</f>
        <v>0.125</v>
      </c>
      <c r="R278" s="146">
        <f>Summary!$G$61</f>
        <v>0.125</v>
      </c>
      <c r="S278" s="146">
        <f>Summary!$G$62</f>
        <v>0.125</v>
      </c>
      <c r="T278" s="150">
        <f t="shared" si="147"/>
        <v>1</v>
      </c>
      <c r="U278" s="158">
        <f t="shared" si="125"/>
        <v>33282.678938627025</v>
      </c>
      <c r="V278" s="155">
        <f t="shared" si="126"/>
        <v>0</v>
      </c>
      <c r="W278" s="155">
        <f t="shared" si="127"/>
        <v>0</v>
      </c>
      <c r="X278" s="155">
        <f t="shared" si="128"/>
        <v>2266.0937981544935</v>
      </c>
      <c r="Y278" s="155">
        <f t="shared" si="129"/>
        <v>4330.8041437134052</v>
      </c>
      <c r="Z278" s="155">
        <f t="shared" si="130"/>
        <v>16011.271935442557</v>
      </c>
      <c r="AA278" s="159">
        <f t="shared" si="131"/>
        <v>6390.9197811749063</v>
      </c>
      <c r="AB278" s="38">
        <f t="shared" si="148"/>
        <v>54433.821404124501</v>
      </c>
      <c r="AC278" s="35">
        <f t="shared" si="149"/>
        <v>0</v>
      </c>
      <c r="AD278" s="35">
        <f t="shared" si="150"/>
        <v>0</v>
      </c>
      <c r="AE278" s="35">
        <f t="shared" si="151"/>
        <v>15138.86622795091</v>
      </c>
      <c r="AF278" s="35">
        <f t="shared" si="152"/>
        <v>15025.291896199287</v>
      </c>
      <c r="AG278" s="35">
        <f t="shared" si="153"/>
        <v>14615.089022671966</v>
      </c>
      <c r="AH278" s="163">
        <f t="shared" si="154"/>
        <v>14109.233600899841</v>
      </c>
      <c r="AI278" s="144">
        <f t="shared" si="132"/>
        <v>113322.3021518465</v>
      </c>
      <c r="AJ278" s="144" t="e">
        <f t="shared" si="155"/>
        <v>#N/A</v>
      </c>
      <c r="AK278" s="35">
        <f>IF(OR(K278="Yes",Summary!$G$77="EP"),$AI278*M278,AB278)</f>
        <v>54433.821404124501</v>
      </c>
      <c r="AL278" s="38">
        <f>IF(OR(L278="Yes",Summary!$G$77="EP"),$AI278*N278,AC278)</f>
        <v>0</v>
      </c>
      <c r="AM278" s="38">
        <f>IF(OR(M278="Yes",Summary!$G$77="EP"),$AI278*O278,AD278)</f>
        <v>0</v>
      </c>
      <c r="AN278" s="38">
        <f>IF(OR(N278="Yes",Summary!$G$77="EP"),$AI278*P278,AE278)</f>
        <v>15138.86622795091</v>
      </c>
      <c r="AO278" s="38">
        <f>IF(OR(O278="Yes",Summary!$G$77="EP"),$AI278*Q278,AF278)</f>
        <v>15025.291896199287</v>
      </c>
      <c r="AP278" s="38">
        <f>IF(OR(P278="Yes",Summary!$G$77="EP"),$AI278*R278,AG278)</f>
        <v>14615.089022671966</v>
      </c>
      <c r="AQ278" s="156">
        <f>IF(OR(Q278="Yes",Summary!$G$77="EP"),$AI278*S278,AH278)</f>
        <v>14109.233600899841</v>
      </c>
      <c r="AR278" s="158">
        <f t="shared" si="133"/>
        <v>33282.678938627025</v>
      </c>
      <c r="AS278" s="155">
        <f t="shared" si="134"/>
        <v>0</v>
      </c>
      <c r="AT278" s="155">
        <f t="shared" si="135"/>
        <v>0</v>
      </c>
      <c r="AU278" s="155">
        <f t="shared" si="136"/>
        <v>2266.0937981544935</v>
      </c>
      <c r="AV278" s="155">
        <f t="shared" si="137"/>
        <v>4330.8041437134052</v>
      </c>
      <c r="AW278" s="155">
        <f t="shared" si="138"/>
        <v>16011.271935442557</v>
      </c>
      <c r="AX278" s="159">
        <f t="shared" si="139"/>
        <v>6390.9197811749063</v>
      </c>
      <c r="AZ278" s="40">
        <f t="shared" si="140"/>
        <v>100850.95887032126</v>
      </c>
      <c r="BA278" s="173">
        <f t="shared" si="141"/>
        <v>106715.62659545221</v>
      </c>
      <c r="BB278" s="41">
        <f t="shared" si="142"/>
        <v>107618.029227828</v>
      </c>
      <c r="BC278" s="173">
        <f t="shared" si="143"/>
        <v>121110.92982360728</v>
      </c>
      <c r="BD278" s="41">
        <f t="shared" si="144"/>
        <v>120202.3351695943</v>
      </c>
      <c r="BE278" s="173">
        <f t="shared" si="145"/>
        <v>116920.71218137568</v>
      </c>
      <c r="BF278" s="42">
        <f t="shared" si="146"/>
        <v>112873.86880719873</v>
      </c>
    </row>
    <row r="279" spans="2:58" x14ac:dyDescent="0.25">
      <c r="B279" s="24">
        <v>271</v>
      </c>
      <c r="C279" s="10">
        <f>Cash!B285</f>
        <v>20190520</v>
      </c>
      <c r="D279" s="24">
        <f>Cash!F285</f>
        <v>1.6354</v>
      </c>
      <c r="E279" s="27">
        <f>Balanced!F285</f>
        <v>2.7073999999999998</v>
      </c>
      <c r="F279" s="27">
        <f>Growth!F285</f>
        <v>3.3153000000000001</v>
      </c>
      <c r="G279" s="27">
        <f>'High Growth 1'!F285</f>
        <v>6.6803999999999997</v>
      </c>
      <c r="H279" s="27">
        <f>'High Growth 2'!F285</f>
        <v>3.4632999999999998</v>
      </c>
      <c r="I279" s="27">
        <f>'High Growth 3'!F285</f>
        <v>0.89949999999999997</v>
      </c>
      <c r="J279" s="43">
        <f>'High Growth 4'!F285</f>
        <v>2.1808999999999998</v>
      </c>
      <c r="K279" s="10" t="str">
        <f>Growth!P285</f>
        <v>No</v>
      </c>
      <c r="L279" s="152"/>
      <c r="M279" s="147">
        <f>Summary!$G$56</f>
        <v>0.5</v>
      </c>
      <c r="N279" s="146">
        <f>Summary!$G$57</f>
        <v>0</v>
      </c>
      <c r="O279" s="146">
        <f>Summary!$G$58</f>
        <v>0</v>
      </c>
      <c r="P279" s="146">
        <f>Summary!$G$59</f>
        <v>0.125</v>
      </c>
      <c r="Q279" s="146">
        <f>Summary!$G$60</f>
        <v>0.125</v>
      </c>
      <c r="R279" s="146">
        <f>Summary!$G$61</f>
        <v>0.125</v>
      </c>
      <c r="S279" s="146">
        <f>Summary!$G$62</f>
        <v>0.125</v>
      </c>
      <c r="T279" s="150">
        <f t="shared" si="147"/>
        <v>1</v>
      </c>
      <c r="U279" s="158">
        <f t="shared" si="125"/>
        <v>33282.678938627025</v>
      </c>
      <c r="V279" s="155">
        <f t="shared" si="126"/>
        <v>0</v>
      </c>
      <c r="W279" s="155">
        <f t="shared" si="127"/>
        <v>0</v>
      </c>
      <c r="X279" s="155">
        <f t="shared" si="128"/>
        <v>2266.0937981544935</v>
      </c>
      <c r="Y279" s="155">
        <f t="shared" si="129"/>
        <v>4330.8041437134052</v>
      </c>
      <c r="Z279" s="155">
        <f t="shared" si="130"/>
        <v>16011.271935442557</v>
      </c>
      <c r="AA279" s="159">
        <f t="shared" si="131"/>
        <v>6390.9197811749063</v>
      </c>
      <c r="AB279" s="38">
        <f t="shared" si="148"/>
        <v>54430.493136230638</v>
      </c>
      <c r="AC279" s="35">
        <f t="shared" si="149"/>
        <v>0</v>
      </c>
      <c r="AD279" s="35">
        <f t="shared" si="150"/>
        <v>0</v>
      </c>
      <c r="AE279" s="35">
        <f t="shared" si="151"/>
        <v>15138.413009191278</v>
      </c>
      <c r="AF279" s="35">
        <f t="shared" si="152"/>
        <v>14998.873990922635</v>
      </c>
      <c r="AG279" s="35">
        <f t="shared" si="153"/>
        <v>14402.139105930579</v>
      </c>
      <c r="AH279" s="163">
        <f t="shared" si="154"/>
        <v>13937.956950764352</v>
      </c>
      <c r="AI279" s="144">
        <f t="shared" si="132"/>
        <v>112907.87619303947</v>
      </c>
      <c r="AJ279" s="144" t="e">
        <f t="shared" si="155"/>
        <v>#N/A</v>
      </c>
      <c r="AK279" s="35">
        <f>IF(OR(K279="Yes",Summary!$G$77="EP"),$AI279*M279,AB279)</f>
        <v>54430.493136230638</v>
      </c>
      <c r="AL279" s="38">
        <f>IF(OR(L279="Yes",Summary!$G$77="EP"),$AI279*N279,AC279)</f>
        <v>0</v>
      </c>
      <c r="AM279" s="38">
        <f>IF(OR(M279="Yes",Summary!$G$77="EP"),$AI279*O279,AD279)</f>
        <v>0</v>
      </c>
      <c r="AN279" s="38">
        <f>IF(OR(N279="Yes",Summary!$G$77="EP"),$AI279*P279,AE279)</f>
        <v>15138.413009191278</v>
      </c>
      <c r="AO279" s="38">
        <f>IF(OR(O279="Yes",Summary!$G$77="EP"),$AI279*Q279,AF279)</f>
        <v>14998.873990922635</v>
      </c>
      <c r="AP279" s="38">
        <f>IF(OR(P279="Yes",Summary!$G$77="EP"),$AI279*R279,AG279)</f>
        <v>14402.139105930579</v>
      </c>
      <c r="AQ279" s="156">
        <f>IF(OR(Q279="Yes",Summary!$G$77="EP"),$AI279*S279,AH279)</f>
        <v>13937.956950764352</v>
      </c>
      <c r="AR279" s="158">
        <f t="shared" si="133"/>
        <v>33282.678938627025</v>
      </c>
      <c r="AS279" s="155">
        <f t="shared" si="134"/>
        <v>0</v>
      </c>
      <c r="AT279" s="155">
        <f t="shared" si="135"/>
        <v>0</v>
      </c>
      <c r="AU279" s="155">
        <f t="shared" si="136"/>
        <v>2266.0937981544935</v>
      </c>
      <c r="AV279" s="155">
        <f t="shared" si="137"/>
        <v>4330.8041437134052</v>
      </c>
      <c r="AW279" s="155">
        <f t="shared" si="138"/>
        <v>16011.271935442557</v>
      </c>
      <c r="AX279" s="159">
        <f t="shared" si="139"/>
        <v>6390.9197811749063</v>
      </c>
      <c r="AZ279" s="40">
        <f t="shared" si="140"/>
        <v>100844.79250169575</v>
      </c>
      <c r="BA279" s="173">
        <f t="shared" si="141"/>
        <v>106326.82716097866</v>
      </c>
      <c r="BB279" s="41">
        <f t="shared" si="142"/>
        <v>107426.84942160008</v>
      </c>
      <c r="BC279" s="173">
        <f t="shared" si="143"/>
        <v>121107.30407353022</v>
      </c>
      <c r="BD279" s="41">
        <f t="shared" si="144"/>
        <v>119990.99192738108</v>
      </c>
      <c r="BE279" s="173">
        <f t="shared" si="145"/>
        <v>115217.1128474446</v>
      </c>
      <c r="BF279" s="42">
        <f t="shared" si="146"/>
        <v>111503.65560611481</v>
      </c>
    </row>
    <row r="280" spans="2:58" x14ac:dyDescent="0.25">
      <c r="B280" s="24">
        <v>272</v>
      </c>
      <c r="C280" s="10">
        <f>Cash!B286</f>
        <v>20190517</v>
      </c>
      <c r="D280" s="24">
        <f>Cash!F286</f>
        <v>1.6353</v>
      </c>
      <c r="E280" s="27">
        <f>Balanced!F286</f>
        <v>2.6997</v>
      </c>
      <c r="F280" s="27">
        <f>Growth!F286</f>
        <v>3.2698</v>
      </c>
      <c r="G280" s="27">
        <f>'High Growth 1'!F286</f>
        <v>6.5092999999999996</v>
      </c>
      <c r="H280" s="27">
        <f>'High Growth 2'!F286</f>
        <v>3.4205000000000001</v>
      </c>
      <c r="I280" s="27">
        <f>'High Growth 3'!F286</f>
        <v>0.9073</v>
      </c>
      <c r="J280" s="43">
        <f>'High Growth 4'!F286</f>
        <v>2.2376</v>
      </c>
      <c r="K280" s="10" t="str">
        <f>Growth!P286</f>
        <v>No</v>
      </c>
      <c r="L280" s="152"/>
      <c r="M280" s="147">
        <f>Summary!$G$56</f>
        <v>0.5</v>
      </c>
      <c r="N280" s="146">
        <f>Summary!$G$57</f>
        <v>0</v>
      </c>
      <c r="O280" s="146">
        <f>Summary!$G$58</f>
        <v>0</v>
      </c>
      <c r="P280" s="146">
        <f>Summary!$G$59</f>
        <v>0.125</v>
      </c>
      <c r="Q280" s="146">
        <f>Summary!$G$60</f>
        <v>0.125</v>
      </c>
      <c r="R280" s="146">
        <f>Summary!$G$61</f>
        <v>0.125</v>
      </c>
      <c r="S280" s="146">
        <f>Summary!$G$62</f>
        <v>0.125</v>
      </c>
      <c r="T280" s="150">
        <f t="shared" si="147"/>
        <v>1</v>
      </c>
      <c r="U280" s="158">
        <f t="shared" si="125"/>
        <v>33282.678938627025</v>
      </c>
      <c r="V280" s="155">
        <f t="shared" si="126"/>
        <v>0</v>
      </c>
      <c r="W280" s="155">
        <f t="shared" si="127"/>
        <v>0</v>
      </c>
      <c r="X280" s="155">
        <f t="shared" si="128"/>
        <v>2266.0937981544935</v>
      </c>
      <c r="Y280" s="155">
        <f t="shared" si="129"/>
        <v>4330.8041437134052</v>
      </c>
      <c r="Z280" s="155">
        <f t="shared" si="130"/>
        <v>16011.271935442557</v>
      </c>
      <c r="AA280" s="159">
        <f t="shared" si="131"/>
        <v>6390.9197811749063</v>
      </c>
      <c r="AB280" s="38">
        <f t="shared" si="148"/>
        <v>54427.164868336775</v>
      </c>
      <c r="AC280" s="35">
        <f t="shared" si="149"/>
        <v>0</v>
      </c>
      <c r="AD280" s="35">
        <f t="shared" si="150"/>
        <v>0</v>
      </c>
      <c r="AE280" s="35">
        <f t="shared" si="151"/>
        <v>14750.684360327043</v>
      </c>
      <c r="AF280" s="35">
        <f t="shared" si="152"/>
        <v>14813.515573571703</v>
      </c>
      <c r="AG280" s="35">
        <f t="shared" si="153"/>
        <v>14527.027027027032</v>
      </c>
      <c r="AH280" s="163">
        <f t="shared" si="154"/>
        <v>14300.322102356971</v>
      </c>
      <c r="AI280" s="144">
        <f t="shared" si="132"/>
        <v>112818.71393161951</v>
      </c>
      <c r="AJ280" s="144" t="e">
        <f t="shared" si="155"/>
        <v>#N/A</v>
      </c>
      <c r="AK280" s="35">
        <f>IF(OR(K280="Yes",Summary!$G$77="EP"),$AI280*M280,AB280)</f>
        <v>54427.164868336775</v>
      </c>
      <c r="AL280" s="38">
        <f>IF(OR(L280="Yes",Summary!$G$77="EP"),$AI280*N280,AC280)</f>
        <v>0</v>
      </c>
      <c r="AM280" s="38">
        <f>IF(OR(M280="Yes",Summary!$G$77="EP"),$AI280*O280,AD280)</f>
        <v>0</v>
      </c>
      <c r="AN280" s="38">
        <f>IF(OR(N280="Yes",Summary!$G$77="EP"),$AI280*P280,AE280)</f>
        <v>14750.684360327043</v>
      </c>
      <c r="AO280" s="38">
        <f>IF(OR(O280="Yes",Summary!$G$77="EP"),$AI280*Q280,AF280)</f>
        <v>14813.515573571703</v>
      </c>
      <c r="AP280" s="38">
        <f>IF(OR(P280="Yes",Summary!$G$77="EP"),$AI280*R280,AG280)</f>
        <v>14527.027027027032</v>
      </c>
      <c r="AQ280" s="156">
        <f>IF(OR(Q280="Yes",Summary!$G$77="EP"),$AI280*S280,AH280)</f>
        <v>14300.322102356971</v>
      </c>
      <c r="AR280" s="158">
        <f t="shared" si="133"/>
        <v>33282.678938627025</v>
      </c>
      <c r="AS280" s="155">
        <f t="shared" si="134"/>
        <v>0</v>
      </c>
      <c r="AT280" s="155">
        <f t="shared" si="135"/>
        <v>0</v>
      </c>
      <c r="AU280" s="155">
        <f t="shared" si="136"/>
        <v>2266.0937981544935</v>
      </c>
      <c r="AV280" s="155">
        <f t="shared" si="137"/>
        <v>4330.8041437134052</v>
      </c>
      <c r="AW280" s="155">
        <f t="shared" si="138"/>
        <v>16011.271935442557</v>
      </c>
      <c r="AX280" s="159">
        <f t="shared" si="139"/>
        <v>6390.9197811749063</v>
      </c>
      <c r="AZ280" s="40">
        <f t="shared" si="140"/>
        <v>100838.62613307024</v>
      </c>
      <c r="BA280" s="173">
        <f t="shared" si="141"/>
        <v>106024.42760083258</v>
      </c>
      <c r="BB280" s="41">
        <f t="shared" si="142"/>
        <v>105952.49667865591</v>
      </c>
      <c r="BC280" s="173">
        <f t="shared" si="143"/>
        <v>118005.47488261634</v>
      </c>
      <c r="BD280" s="41">
        <f t="shared" si="144"/>
        <v>118508.12458857363</v>
      </c>
      <c r="BE280" s="173">
        <f t="shared" si="145"/>
        <v>116216.21621621621</v>
      </c>
      <c r="BF280" s="42">
        <f t="shared" si="146"/>
        <v>114402.57681885577</v>
      </c>
    </row>
    <row r="281" spans="2:58" x14ac:dyDescent="0.25">
      <c r="B281" s="24">
        <v>273</v>
      </c>
      <c r="C281" s="10">
        <f>Cash!B287</f>
        <v>20190516</v>
      </c>
      <c r="D281" s="24">
        <f>Cash!F287</f>
        <v>1.635</v>
      </c>
      <c r="E281" s="27">
        <f>Balanced!F287</f>
        <v>2.6972999999999998</v>
      </c>
      <c r="F281" s="27">
        <f>Growth!F287</f>
        <v>3.2507000000000001</v>
      </c>
      <c r="G281" s="27">
        <f>'High Growth 1'!F287</f>
        <v>6.4256000000000002</v>
      </c>
      <c r="H281" s="27">
        <f>'High Growth 2'!F287</f>
        <v>3.3767999999999998</v>
      </c>
      <c r="I281" s="27">
        <f>'High Growth 3'!F287</f>
        <v>0.91020000000000001</v>
      </c>
      <c r="J281" s="43">
        <f>'High Growth 4'!F287</f>
        <v>2.2696000000000001</v>
      </c>
      <c r="K281" s="10" t="str">
        <f>Growth!P287</f>
        <v>No</v>
      </c>
      <c r="L281" s="152"/>
      <c r="M281" s="147">
        <f>Summary!$G$56</f>
        <v>0.5</v>
      </c>
      <c r="N281" s="146">
        <f>Summary!$G$57</f>
        <v>0</v>
      </c>
      <c r="O281" s="146">
        <f>Summary!$G$58</f>
        <v>0</v>
      </c>
      <c r="P281" s="146">
        <f>Summary!$G$59</f>
        <v>0.125</v>
      </c>
      <c r="Q281" s="146">
        <f>Summary!$G$60</f>
        <v>0.125</v>
      </c>
      <c r="R281" s="146">
        <f>Summary!$G$61</f>
        <v>0.125</v>
      </c>
      <c r="S281" s="146">
        <f>Summary!$G$62</f>
        <v>0.125</v>
      </c>
      <c r="T281" s="150">
        <f t="shared" si="147"/>
        <v>1</v>
      </c>
      <c r="U281" s="158">
        <f t="shared" si="125"/>
        <v>33282.678938627025</v>
      </c>
      <c r="V281" s="155">
        <f t="shared" si="126"/>
        <v>0</v>
      </c>
      <c r="W281" s="155">
        <f t="shared" si="127"/>
        <v>0</v>
      </c>
      <c r="X281" s="155">
        <f t="shared" si="128"/>
        <v>2266.0937981544935</v>
      </c>
      <c r="Y281" s="155">
        <f t="shared" si="129"/>
        <v>4330.8041437134052</v>
      </c>
      <c r="Z281" s="155">
        <f t="shared" si="130"/>
        <v>16011.271935442557</v>
      </c>
      <c r="AA281" s="159">
        <f t="shared" si="131"/>
        <v>6390.9197811749063</v>
      </c>
      <c r="AB281" s="38">
        <f t="shared" si="148"/>
        <v>54417.180064655186</v>
      </c>
      <c r="AC281" s="35">
        <f t="shared" si="149"/>
        <v>0</v>
      </c>
      <c r="AD281" s="35">
        <f t="shared" si="150"/>
        <v>0</v>
      </c>
      <c r="AE281" s="35">
        <f t="shared" si="151"/>
        <v>14561.012309421514</v>
      </c>
      <c r="AF281" s="35">
        <f t="shared" si="152"/>
        <v>14624.259432491426</v>
      </c>
      <c r="AG281" s="35">
        <f t="shared" si="153"/>
        <v>14573.459715639816</v>
      </c>
      <c r="AH281" s="163">
        <f t="shared" si="154"/>
        <v>14504.831535354568</v>
      </c>
      <c r="AI281" s="144">
        <f t="shared" si="132"/>
        <v>112680.74305756249</v>
      </c>
      <c r="AJ281" s="144" t="e">
        <f t="shared" si="155"/>
        <v>#N/A</v>
      </c>
      <c r="AK281" s="35">
        <f>IF(OR(K281="Yes",Summary!$G$77="EP"),$AI281*M281,AB281)</f>
        <v>54417.180064655186</v>
      </c>
      <c r="AL281" s="38">
        <f>IF(OR(L281="Yes",Summary!$G$77="EP"),$AI281*N281,AC281)</f>
        <v>0</v>
      </c>
      <c r="AM281" s="38">
        <f>IF(OR(M281="Yes",Summary!$G$77="EP"),$AI281*O281,AD281)</f>
        <v>0</v>
      </c>
      <c r="AN281" s="38">
        <f>IF(OR(N281="Yes",Summary!$G$77="EP"),$AI281*P281,AE281)</f>
        <v>14561.012309421514</v>
      </c>
      <c r="AO281" s="38">
        <f>IF(OR(O281="Yes",Summary!$G$77="EP"),$AI281*Q281,AF281)</f>
        <v>14624.259432491426</v>
      </c>
      <c r="AP281" s="38">
        <f>IF(OR(P281="Yes",Summary!$G$77="EP"),$AI281*R281,AG281)</f>
        <v>14573.459715639816</v>
      </c>
      <c r="AQ281" s="156">
        <f>IF(OR(Q281="Yes",Summary!$G$77="EP"),$AI281*S281,AH281)</f>
        <v>14504.831535354568</v>
      </c>
      <c r="AR281" s="158">
        <f t="shared" si="133"/>
        <v>33282.678938627025</v>
      </c>
      <c r="AS281" s="155">
        <f t="shared" si="134"/>
        <v>0</v>
      </c>
      <c r="AT281" s="155">
        <f t="shared" si="135"/>
        <v>0</v>
      </c>
      <c r="AU281" s="155">
        <f t="shared" si="136"/>
        <v>2266.0937981544935</v>
      </c>
      <c r="AV281" s="155">
        <f t="shared" si="137"/>
        <v>4330.8041437134052</v>
      </c>
      <c r="AW281" s="155">
        <f t="shared" si="138"/>
        <v>16011.271935442557</v>
      </c>
      <c r="AX281" s="159">
        <f t="shared" si="139"/>
        <v>6390.9197811749063</v>
      </c>
      <c r="AZ281" s="40">
        <f t="shared" si="140"/>
        <v>100820.1270271937</v>
      </c>
      <c r="BA281" s="173">
        <f t="shared" si="141"/>
        <v>105930.17319247534</v>
      </c>
      <c r="BB281" s="41">
        <f t="shared" si="142"/>
        <v>105333.59256018924</v>
      </c>
      <c r="BC281" s="173">
        <f t="shared" si="143"/>
        <v>116488.09847537211</v>
      </c>
      <c r="BD281" s="41">
        <f t="shared" si="144"/>
        <v>116994.07545993141</v>
      </c>
      <c r="BE281" s="173">
        <f t="shared" si="145"/>
        <v>116587.67772511848</v>
      </c>
      <c r="BF281" s="42">
        <f t="shared" si="146"/>
        <v>116038.65228283654</v>
      </c>
    </row>
    <row r="282" spans="2:58" x14ac:dyDescent="0.25">
      <c r="B282" s="24">
        <v>274</v>
      </c>
      <c r="C282" s="10">
        <f>Cash!B288</f>
        <v>20190515</v>
      </c>
      <c r="D282" s="24">
        <f>Cash!F288</f>
        <v>1.635</v>
      </c>
      <c r="E282" s="27">
        <f>Balanced!F288</f>
        <v>2.6846000000000001</v>
      </c>
      <c r="F282" s="27">
        <f>Growth!F288</f>
        <v>3.2244000000000002</v>
      </c>
      <c r="G282" s="27">
        <f>'High Growth 1'!F288</f>
        <v>6.3067000000000002</v>
      </c>
      <c r="H282" s="27">
        <f>'High Growth 2'!F288</f>
        <v>3.33</v>
      </c>
      <c r="I282" s="27">
        <f>'High Growth 3'!F288</f>
        <v>0.89790000000000003</v>
      </c>
      <c r="J282" s="43">
        <f>'High Growth 4'!F288</f>
        <v>2.2488999999999999</v>
      </c>
      <c r="K282" s="10" t="str">
        <f>Growth!P288</f>
        <v>No</v>
      </c>
      <c r="L282" s="152"/>
      <c r="M282" s="147">
        <f>Summary!$G$56</f>
        <v>0.5</v>
      </c>
      <c r="N282" s="146">
        <f>Summary!$G$57</f>
        <v>0</v>
      </c>
      <c r="O282" s="146">
        <f>Summary!$G$58</f>
        <v>0</v>
      </c>
      <c r="P282" s="146">
        <f>Summary!$G$59</f>
        <v>0.125</v>
      </c>
      <c r="Q282" s="146">
        <f>Summary!$G$60</f>
        <v>0.125</v>
      </c>
      <c r="R282" s="146">
        <f>Summary!$G$61</f>
        <v>0.125</v>
      </c>
      <c r="S282" s="146">
        <f>Summary!$G$62</f>
        <v>0.125</v>
      </c>
      <c r="T282" s="150">
        <f t="shared" si="147"/>
        <v>1</v>
      </c>
      <c r="U282" s="158">
        <f t="shared" si="125"/>
        <v>33282.678938627025</v>
      </c>
      <c r="V282" s="155">
        <f t="shared" si="126"/>
        <v>0</v>
      </c>
      <c r="W282" s="155">
        <f t="shared" si="127"/>
        <v>0</v>
      </c>
      <c r="X282" s="155">
        <f t="shared" si="128"/>
        <v>2266.0937981544935</v>
      </c>
      <c r="Y282" s="155">
        <f t="shared" si="129"/>
        <v>4330.8041437134052</v>
      </c>
      <c r="Z282" s="155">
        <f t="shared" si="130"/>
        <v>16011.271935442557</v>
      </c>
      <c r="AA282" s="159">
        <f t="shared" si="131"/>
        <v>6390.9197811749063</v>
      </c>
      <c r="AB282" s="38">
        <f t="shared" si="148"/>
        <v>54417.180064655186</v>
      </c>
      <c r="AC282" s="35">
        <f t="shared" si="149"/>
        <v>0</v>
      </c>
      <c r="AD282" s="35">
        <f t="shared" si="150"/>
        <v>0</v>
      </c>
      <c r="AE282" s="35">
        <f t="shared" si="151"/>
        <v>14291.573756820944</v>
      </c>
      <c r="AF282" s="35">
        <f t="shared" si="152"/>
        <v>14421.57779856564</v>
      </c>
      <c r="AG282" s="35">
        <f t="shared" si="153"/>
        <v>14376.521070833873</v>
      </c>
      <c r="AH282" s="163">
        <f t="shared" si="154"/>
        <v>14372.539495884246</v>
      </c>
      <c r="AI282" s="144">
        <f t="shared" si="132"/>
        <v>111879.3921867599</v>
      </c>
      <c r="AJ282" s="144" t="e">
        <f t="shared" si="155"/>
        <v>#N/A</v>
      </c>
      <c r="AK282" s="35">
        <f>IF(OR(K282="Yes",Summary!$G$77="EP"),$AI282*M282,AB282)</f>
        <v>54417.180064655186</v>
      </c>
      <c r="AL282" s="38">
        <f>IF(OR(L282="Yes",Summary!$G$77="EP"),$AI282*N282,AC282)</f>
        <v>0</v>
      </c>
      <c r="AM282" s="38">
        <f>IF(OR(M282="Yes",Summary!$G$77="EP"),$AI282*O282,AD282)</f>
        <v>0</v>
      </c>
      <c r="AN282" s="38">
        <f>IF(OR(N282="Yes",Summary!$G$77="EP"),$AI282*P282,AE282)</f>
        <v>14291.573756820944</v>
      </c>
      <c r="AO282" s="38">
        <f>IF(OR(O282="Yes",Summary!$G$77="EP"),$AI282*Q282,AF282)</f>
        <v>14421.57779856564</v>
      </c>
      <c r="AP282" s="38">
        <f>IF(OR(P282="Yes",Summary!$G$77="EP"),$AI282*R282,AG282)</f>
        <v>14376.521070833873</v>
      </c>
      <c r="AQ282" s="156">
        <f>IF(OR(Q282="Yes",Summary!$G$77="EP"),$AI282*S282,AH282)</f>
        <v>14372.539495884246</v>
      </c>
      <c r="AR282" s="158">
        <f t="shared" si="133"/>
        <v>33282.678938627025</v>
      </c>
      <c r="AS282" s="155">
        <f t="shared" si="134"/>
        <v>0</v>
      </c>
      <c r="AT282" s="155">
        <f t="shared" si="135"/>
        <v>0</v>
      </c>
      <c r="AU282" s="155">
        <f t="shared" si="136"/>
        <v>2266.0937981544935</v>
      </c>
      <c r="AV282" s="155">
        <f t="shared" si="137"/>
        <v>4330.8041437134052</v>
      </c>
      <c r="AW282" s="155">
        <f t="shared" si="138"/>
        <v>16011.271935442557</v>
      </c>
      <c r="AX282" s="159">
        <f t="shared" si="139"/>
        <v>6390.9197811749063</v>
      </c>
      <c r="AZ282" s="40">
        <f t="shared" si="140"/>
        <v>100820.1270271937</v>
      </c>
      <c r="BA282" s="173">
        <f t="shared" si="141"/>
        <v>105431.41028158505</v>
      </c>
      <c r="BB282" s="41">
        <f t="shared" si="142"/>
        <v>104481.38427141051</v>
      </c>
      <c r="BC282" s="173">
        <f t="shared" si="143"/>
        <v>114332.59005456755</v>
      </c>
      <c r="BD282" s="41">
        <f t="shared" si="144"/>
        <v>115372.62238852512</v>
      </c>
      <c r="BE282" s="173">
        <f t="shared" si="145"/>
        <v>115012.16856667094</v>
      </c>
      <c r="BF282" s="42">
        <f t="shared" si="146"/>
        <v>114980.31596707397</v>
      </c>
    </row>
    <row r="283" spans="2:58" x14ac:dyDescent="0.25">
      <c r="B283" s="24">
        <v>275</v>
      </c>
      <c r="C283" s="10">
        <f>Cash!B289</f>
        <v>20190514</v>
      </c>
      <c r="D283" s="24">
        <f>Cash!F289</f>
        <v>1.6349</v>
      </c>
      <c r="E283" s="27">
        <f>Balanced!F289</f>
        <v>2.6766000000000001</v>
      </c>
      <c r="F283" s="27">
        <f>Growth!F289</f>
        <v>3.1997</v>
      </c>
      <c r="G283" s="27">
        <f>'High Growth 1'!F289</f>
        <v>6.2066999999999997</v>
      </c>
      <c r="H283" s="27">
        <f>'High Growth 2'!F289</f>
        <v>3.3067000000000002</v>
      </c>
      <c r="I283" s="27">
        <f>'High Growth 3'!F289</f>
        <v>0.88959999999999995</v>
      </c>
      <c r="J283" s="43">
        <f>'High Growth 4'!F289</f>
        <v>2.2227000000000001</v>
      </c>
      <c r="K283" s="10" t="str">
        <f>Growth!P289</f>
        <v>No</v>
      </c>
      <c r="L283" s="152"/>
      <c r="M283" s="147">
        <f>Summary!$G$56</f>
        <v>0.5</v>
      </c>
      <c r="N283" s="146">
        <f>Summary!$G$57</f>
        <v>0</v>
      </c>
      <c r="O283" s="146">
        <f>Summary!$G$58</f>
        <v>0</v>
      </c>
      <c r="P283" s="146">
        <f>Summary!$G$59</f>
        <v>0.125</v>
      </c>
      <c r="Q283" s="146">
        <f>Summary!$G$60</f>
        <v>0.125</v>
      </c>
      <c r="R283" s="146">
        <f>Summary!$G$61</f>
        <v>0.125</v>
      </c>
      <c r="S283" s="146">
        <f>Summary!$G$62</f>
        <v>0.125</v>
      </c>
      <c r="T283" s="150">
        <f t="shared" si="147"/>
        <v>1</v>
      </c>
      <c r="U283" s="158">
        <f t="shared" si="125"/>
        <v>33282.678938627025</v>
      </c>
      <c r="V283" s="155">
        <f t="shared" si="126"/>
        <v>0</v>
      </c>
      <c r="W283" s="155">
        <f t="shared" si="127"/>
        <v>0</v>
      </c>
      <c r="X283" s="155">
        <f t="shared" si="128"/>
        <v>2266.0937981544935</v>
      </c>
      <c r="Y283" s="155">
        <f t="shared" si="129"/>
        <v>4330.8041437134052</v>
      </c>
      <c r="Z283" s="155">
        <f t="shared" si="130"/>
        <v>16011.271935442557</v>
      </c>
      <c r="AA283" s="159">
        <f t="shared" si="131"/>
        <v>6390.9197811749063</v>
      </c>
      <c r="AB283" s="38">
        <f t="shared" si="148"/>
        <v>54413.851796761322</v>
      </c>
      <c r="AC283" s="35">
        <f t="shared" si="149"/>
        <v>0</v>
      </c>
      <c r="AD283" s="35">
        <f t="shared" si="150"/>
        <v>0</v>
      </c>
      <c r="AE283" s="35">
        <f t="shared" si="151"/>
        <v>14064.964377005494</v>
      </c>
      <c r="AF283" s="35">
        <f t="shared" si="152"/>
        <v>14320.670062017118</v>
      </c>
      <c r="AG283" s="35">
        <f t="shared" si="153"/>
        <v>14243.627513769698</v>
      </c>
      <c r="AH283" s="163">
        <f t="shared" si="154"/>
        <v>14205.097397617465</v>
      </c>
      <c r="AI283" s="144">
        <f t="shared" si="132"/>
        <v>111248.2111471711</v>
      </c>
      <c r="AJ283" s="144" t="e">
        <f t="shared" si="155"/>
        <v>#N/A</v>
      </c>
      <c r="AK283" s="35">
        <f>IF(OR(K283="Yes",Summary!$G$77="EP"),$AI283*M283,AB283)</f>
        <v>54413.851796761322</v>
      </c>
      <c r="AL283" s="38">
        <f>IF(OR(L283="Yes",Summary!$G$77="EP"),$AI283*N283,AC283)</f>
        <v>0</v>
      </c>
      <c r="AM283" s="38">
        <f>IF(OR(M283="Yes",Summary!$G$77="EP"),$AI283*O283,AD283)</f>
        <v>0</v>
      </c>
      <c r="AN283" s="38">
        <f>IF(OR(N283="Yes",Summary!$G$77="EP"),$AI283*P283,AE283)</f>
        <v>14064.964377005494</v>
      </c>
      <c r="AO283" s="38">
        <f>IF(OR(O283="Yes",Summary!$G$77="EP"),$AI283*Q283,AF283)</f>
        <v>14320.670062017118</v>
      </c>
      <c r="AP283" s="38">
        <f>IF(OR(P283="Yes",Summary!$G$77="EP"),$AI283*R283,AG283)</f>
        <v>14243.627513769698</v>
      </c>
      <c r="AQ283" s="156">
        <f>IF(OR(Q283="Yes",Summary!$G$77="EP"),$AI283*S283,AH283)</f>
        <v>14205.097397617465</v>
      </c>
      <c r="AR283" s="158">
        <f t="shared" si="133"/>
        <v>33282.678938627025</v>
      </c>
      <c r="AS283" s="155">
        <f t="shared" si="134"/>
        <v>0</v>
      </c>
      <c r="AT283" s="155">
        <f t="shared" si="135"/>
        <v>0</v>
      </c>
      <c r="AU283" s="155">
        <f t="shared" si="136"/>
        <v>2266.0937981544935</v>
      </c>
      <c r="AV283" s="155">
        <f t="shared" si="137"/>
        <v>4330.8041437134052</v>
      </c>
      <c r="AW283" s="155">
        <f t="shared" si="138"/>
        <v>16011.271935442557</v>
      </c>
      <c r="AX283" s="159">
        <f t="shared" si="139"/>
        <v>6390.9197811749063</v>
      </c>
      <c r="AZ283" s="40">
        <f t="shared" si="140"/>
        <v>100813.96065856818</v>
      </c>
      <c r="BA283" s="173">
        <f t="shared" si="141"/>
        <v>105117.22892039429</v>
      </c>
      <c r="BB283" s="41">
        <f t="shared" si="142"/>
        <v>103681.02135381225</v>
      </c>
      <c r="BC283" s="173">
        <f t="shared" si="143"/>
        <v>112519.71501604395</v>
      </c>
      <c r="BD283" s="41">
        <f t="shared" si="144"/>
        <v>114565.36049613694</v>
      </c>
      <c r="BE283" s="173">
        <f t="shared" si="145"/>
        <v>113949.02011015755</v>
      </c>
      <c r="BF283" s="42">
        <f t="shared" si="146"/>
        <v>113640.77918093972</v>
      </c>
    </row>
    <row r="284" spans="2:58" x14ac:dyDescent="0.25">
      <c r="B284" s="24">
        <v>276</v>
      </c>
      <c r="C284" s="10">
        <f>Cash!B290</f>
        <v>20190513</v>
      </c>
      <c r="D284" s="24">
        <f>Cash!F290</f>
        <v>1.6348</v>
      </c>
      <c r="E284" s="27">
        <f>Balanced!F290</f>
        <v>2.6758000000000002</v>
      </c>
      <c r="F284" s="27">
        <f>Growth!F290</f>
        <v>3.2271999999999998</v>
      </c>
      <c r="G284" s="27">
        <f>'High Growth 1'!F290</f>
        <v>6.3234000000000004</v>
      </c>
      <c r="H284" s="27">
        <f>'High Growth 2'!F290</f>
        <v>3.3372000000000002</v>
      </c>
      <c r="I284" s="27">
        <f>'High Growth 3'!F290</f>
        <v>0.88849999999999996</v>
      </c>
      <c r="J284" s="43">
        <f>'High Growth 4'!F290</f>
        <v>2.1987999999999999</v>
      </c>
      <c r="K284" s="10" t="str">
        <f>Growth!P290</f>
        <v>No</v>
      </c>
      <c r="L284" s="152"/>
      <c r="M284" s="147">
        <f>Summary!$G$56</f>
        <v>0.5</v>
      </c>
      <c r="N284" s="146">
        <f>Summary!$G$57</f>
        <v>0</v>
      </c>
      <c r="O284" s="146">
        <f>Summary!$G$58</f>
        <v>0</v>
      </c>
      <c r="P284" s="146">
        <f>Summary!$G$59</f>
        <v>0.125</v>
      </c>
      <c r="Q284" s="146">
        <f>Summary!$G$60</f>
        <v>0.125</v>
      </c>
      <c r="R284" s="146">
        <f>Summary!$G$61</f>
        <v>0.125</v>
      </c>
      <c r="S284" s="146">
        <f>Summary!$G$62</f>
        <v>0.125</v>
      </c>
      <c r="T284" s="150">
        <f t="shared" si="147"/>
        <v>1</v>
      </c>
      <c r="U284" s="158">
        <f t="shared" si="125"/>
        <v>33282.678938627025</v>
      </c>
      <c r="V284" s="155">
        <f t="shared" si="126"/>
        <v>0</v>
      </c>
      <c r="W284" s="155">
        <f t="shared" si="127"/>
        <v>0</v>
      </c>
      <c r="X284" s="155">
        <f t="shared" si="128"/>
        <v>2266.0937981544935</v>
      </c>
      <c r="Y284" s="155">
        <f t="shared" si="129"/>
        <v>4330.8041437134052</v>
      </c>
      <c r="Z284" s="155">
        <f t="shared" si="130"/>
        <v>16011.271935442557</v>
      </c>
      <c r="AA284" s="159">
        <f t="shared" si="131"/>
        <v>6390.9197811749063</v>
      </c>
      <c r="AB284" s="38">
        <f t="shared" si="148"/>
        <v>54410.523528867459</v>
      </c>
      <c r="AC284" s="35">
        <f t="shared" si="149"/>
        <v>0</v>
      </c>
      <c r="AD284" s="35">
        <f t="shared" si="150"/>
        <v>0</v>
      </c>
      <c r="AE284" s="35">
        <f t="shared" si="151"/>
        <v>14329.417523250126</v>
      </c>
      <c r="AF284" s="35">
        <f t="shared" si="152"/>
        <v>14452.759588400377</v>
      </c>
      <c r="AG284" s="35">
        <f t="shared" si="153"/>
        <v>14226.015114640712</v>
      </c>
      <c r="AH284" s="163">
        <f t="shared" si="154"/>
        <v>14052.354414847383</v>
      </c>
      <c r="AI284" s="144">
        <f t="shared" si="132"/>
        <v>111471.07017000607</v>
      </c>
      <c r="AJ284" s="144" t="e">
        <f t="shared" si="155"/>
        <v>#N/A</v>
      </c>
      <c r="AK284" s="35">
        <f>IF(OR(K284="Yes",Summary!$G$77="EP"),$AI284*M284,AB284)</f>
        <v>54410.523528867459</v>
      </c>
      <c r="AL284" s="38">
        <f>IF(OR(L284="Yes",Summary!$G$77="EP"),$AI284*N284,AC284)</f>
        <v>0</v>
      </c>
      <c r="AM284" s="38">
        <f>IF(OR(M284="Yes",Summary!$G$77="EP"),$AI284*O284,AD284)</f>
        <v>0</v>
      </c>
      <c r="AN284" s="38">
        <f>IF(OR(N284="Yes",Summary!$G$77="EP"),$AI284*P284,AE284)</f>
        <v>14329.417523250126</v>
      </c>
      <c r="AO284" s="38">
        <f>IF(OR(O284="Yes",Summary!$G$77="EP"),$AI284*Q284,AF284)</f>
        <v>14452.759588400377</v>
      </c>
      <c r="AP284" s="38">
        <f>IF(OR(P284="Yes",Summary!$G$77="EP"),$AI284*R284,AG284)</f>
        <v>14226.015114640712</v>
      </c>
      <c r="AQ284" s="156">
        <f>IF(OR(Q284="Yes",Summary!$G$77="EP"),$AI284*S284,AH284)</f>
        <v>14052.354414847383</v>
      </c>
      <c r="AR284" s="158">
        <f t="shared" si="133"/>
        <v>33282.678938627025</v>
      </c>
      <c r="AS284" s="155">
        <f t="shared" si="134"/>
        <v>0</v>
      </c>
      <c r="AT284" s="155">
        <f t="shared" si="135"/>
        <v>0</v>
      </c>
      <c r="AU284" s="155">
        <f t="shared" si="136"/>
        <v>2266.0937981544935</v>
      </c>
      <c r="AV284" s="155">
        <f t="shared" si="137"/>
        <v>4330.8041437134052</v>
      </c>
      <c r="AW284" s="155">
        <f t="shared" si="138"/>
        <v>16011.271935442557</v>
      </c>
      <c r="AX284" s="159">
        <f t="shared" si="139"/>
        <v>6390.9197811749063</v>
      </c>
      <c r="AZ284" s="40">
        <f t="shared" si="140"/>
        <v>100807.79428994266</v>
      </c>
      <c r="BA284" s="173">
        <f t="shared" si="141"/>
        <v>105085.81078427522</v>
      </c>
      <c r="BB284" s="41">
        <f t="shared" si="142"/>
        <v>104572.11367097631</v>
      </c>
      <c r="BC284" s="173">
        <f t="shared" si="143"/>
        <v>114635.34018600101</v>
      </c>
      <c r="BD284" s="41">
        <f t="shared" si="144"/>
        <v>115622.07670720301</v>
      </c>
      <c r="BE284" s="173">
        <f t="shared" si="145"/>
        <v>113808.12091712565</v>
      </c>
      <c r="BF284" s="42">
        <f t="shared" si="146"/>
        <v>112418.83531877906</v>
      </c>
    </row>
    <row r="285" spans="2:58" x14ac:dyDescent="0.25">
      <c r="B285" s="24">
        <v>277</v>
      </c>
      <c r="C285" s="10">
        <f>Cash!B291</f>
        <v>20190510</v>
      </c>
      <c r="D285" s="24">
        <f>Cash!F291</f>
        <v>1.6347</v>
      </c>
      <c r="E285" s="27">
        <f>Balanced!F291</f>
        <v>2.6833999999999998</v>
      </c>
      <c r="F285" s="27">
        <f>Growth!F291</f>
        <v>3.2290999999999999</v>
      </c>
      <c r="G285" s="27">
        <f>'High Growth 1'!F291</f>
        <v>6.3277000000000001</v>
      </c>
      <c r="H285" s="27">
        <f>'High Growth 2'!F291</f>
        <v>3.3250999999999999</v>
      </c>
      <c r="I285" s="27">
        <f>'High Growth 3'!F291</f>
        <v>0.89059999999999995</v>
      </c>
      <c r="J285" s="43">
        <f>'High Growth 4'!F291</f>
        <v>2.2538</v>
      </c>
      <c r="K285" s="10" t="str">
        <f>Growth!P291</f>
        <v>No</v>
      </c>
      <c r="L285" s="152"/>
      <c r="M285" s="147">
        <f>Summary!$G$56</f>
        <v>0.5</v>
      </c>
      <c r="N285" s="146">
        <f>Summary!$G$57</f>
        <v>0</v>
      </c>
      <c r="O285" s="146">
        <f>Summary!$G$58</f>
        <v>0</v>
      </c>
      <c r="P285" s="146">
        <f>Summary!$G$59</f>
        <v>0.125</v>
      </c>
      <c r="Q285" s="146">
        <f>Summary!$G$60</f>
        <v>0.125</v>
      </c>
      <c r="R285" s="146">
        <f>Summary!$G$61</f>
        <v>0.125</v>
      </c>
      <c r="S285" s="146">
        <f>Summary!$G$62</f>
        <v>0.125</v>
      </c>
      <c r="T285" s="150">
        <f t="shared" si="147"/>
        <v>1</v>
      </c>
      <c r="U285" s="158">
        <f t="shared" si="125"/>
        <v>33282.678938627025</v>
      </c>
      <c r="V285" s="155">
        <f t="shared" si="126"/>
        <v>0</v>
      </c>
      <c r="W285" s="155">
        <f t="shared" si="127"/>
        <v>0</v>
      </c>
      <c r="X285" s="155">
        <f t="shared" si="128"/>
        <v>2266.0937981544935</v>
      </c>
      <c r="Y285" s="155">
        <f t="shared" si="129"/>
        <v>4330.8041437134052</v>
      </c>
      <c r="Z285" s="155">
        <f t="shared" si="130"/>
        <v>16011.271935442559</v>
      </c>
      <c r="AA285" s="159">
        <f t="shared" si="131"/>
        <v>6390.9197811749063</v>
      </c>
      <c r="AB285" s="38">
        <f t="shared" si="148"/>
        <v>54407.195260973596</v>
      </c>
      <c r="AC285" s="35">
        <f t="shared" si="149"/>
        <v>0</v>
      </c>
      <c r="AD285" s="35">
        <f t="shared" si="150"/>
        <v>0</v>
      </c>
      <c r="AE285" s="35">
        <f t="shared" si="151"/>
        <v>14339.161726582188</v>
      </c>
      <c r="AF285" s="35">
        <f t="shared" si="152"/>
        <v>14400.356858261443</v>
      </c>
      <c r="AG285" s="35">
        <f t="shared" si="153"/>
        <v>14259.638785705141</v>
      </c>
      <c r="AH285" s="163">
        <f t="shared" si="154"/>
        <v>14403.855002812004</v>
      </c>
      <c r="AI285" s="144">
        <f t="shared" si="132"/>
        <v>111810.20763433438</v>
      </c>
      <c r="AJ285" s="144" t="e">
        <f t="shared" si="155"/>
        <v>#N/A</v>
      </c>
      <c r="AK285" s="35">
        <f>IF(OR(K285="Yes",Summary!$G$77="EP"),$AI285*M285,AB285)</f>
        <v>54407.195260973596</v>
      </c>
      <c r="AL285" s="38">
        <f>IF(OR(L285="Yes",Summary!$G$77="EP"),$AI285*N285,AC285)</f>
        <v>0</v>
      </c>
      <c r="AM285" s="38">
        <f>IF(OR(M285="Yes",Summary!$G$77="EP"),$AI285*O285,AD285)</f>
        <v>0</v>
      </c>
      <c r="AN285" s="38">
        <f>IF(OR(N285="Yes",Summary!$G$77="EP"),$AI285*P285,AE285)</f>
        <v>14339.161726582188</v>
      </c>
      <c r="AO285" s="38">
        <f>IF(OR(O285="Yes",Summary!$G$77="EP"),$AI285*Q285,AF285)</f>
        <v>14400.356858261443</v>
      </c>
      <c r="AP285" s="38">
        <f>IF(OR(P285="Yes",Summary!$G$77="EP"),$AI285*R285,AG285)</f>
        <v>14259.638785705141</v>
      </c>
      <c r="AQ285" s="156">
        <f>IF(OR(Q285="Yes",Summary!$G$77="EP"),$AI285*S285,AH285)</f>
        <v>14403.855002812004</v>
      </c>
      <c r="AR285" s="158">
        <f t="shared" si="133"/>
        <v>33282.678938627025</v>
      </c>
      <c r="AS285" s="155">
        <f t="shared" si="134"/>
        <v>0</v>
      </c>
      <c r="AT285" s="155">
        <f t="shared" si="135"/>
        <v>0</v>
      </c>
      <c r="AU285" s="155">
        <f t="shared" si="136"/>
        <v>2266.0937981544935</v>
      </c>
      <c r="AV285" s="155">
        <f t="shared" si="137"/>
        <v>4330.8041437134052</v>
      </c>
      <c r="AW285" s="155">
        <f t="shared" si="138"/>
        <v>16011.271935442557</v>
      </c>
      <c r="AX285" s="159">
        <f t="shared" si="139"/>
        <v>6390.9197811749063</v>
      </c>
      <c r="AZ285" s="40">
        <f t="shared" si="140"/>
        <v>100801.62792131714</v>
      </c>
      <c r="BA285" s="173">
        <f t="shared" si="141"/>
        <v>105384.28307740642</v>
      </c>
      <c r="BB285" s="41">
        <f t="shared" si="142"/>
        <v>104633.68004925309</v>
      </c>
      <c r="BC285" s="173">
        <f t="shared" si="143"/>
        <v>114713.2938126575</v>
      </c>
      <c r="BD285" s="41">
        <f t="shared" si="144"/>
        <v>115202.85486609154</v>
      </c>
      <c r="BE285" s="173">
        <f t="shared" si="145"/>
        <v>114077.11028564109</v>
      </c>
      <c r="BF285" s="42">
        <f t="shared" si="146"/>
        <v>115230.84002249604</v>
      </c>
    </row>
    <row r="286" spans="2:58" x14ac:dyDescent="0.25">
      <c r="B286" s="24">
        <v>278</v>
      </c>
      <c r="C286" s="10">
        <f>Cash!B292</f>
        <v>20190509</v>
      </c>
      <c r="D286" s="24">
        <f>Cash!F292</f>
        <v>1.6346000000000001</v>
      </c>
      <c r="E286" s="27">
        <f>Balanced!F292</f>
        <v>2.6785999999999999</v>
      </c>
      <c r="F286" s="27">
        <f>Growth!F292</f>
        <v>3.2252999999999998</v>
      </c>
      <c r="G286" s="27">
        <f>'High Growth 1'!F292</f>
        <v>6.3029000000000002</v>
      </c>
      <c r="H286" s="27">
        <f>'High Growth 2'!F292</f>
        <v>3.3071999999999999</v>
      </c>
      <c r="I286" s="27">
        <f>'High Growth 3'!F292</f>
        <v>0.87990000000000002</v>
      </c>
      <c r="J286" s="43">
        <f>'High Growth 4'!F292</f>
        <v>2.254</v>
      </c>
      <c r="K286" s="10" t="str">
        <f>Growth!P292</f>
        <v>No</v>
      </c>
      <c r="L286" s="152"/>
      <c r="M286" s="147">
        <f>Summary!$G$56</f>
        <v>0.5</v>
      </c>
      <c r="N286" s="146">
        <f>Summary!$G$57</f>
        <v>0</v>
      </c>
      <c r="O286" s="146">
        <f>Summary!$G$58</f>
        <v>0</v>
      </c>
      <c r="P286" s="146">
        <f>Summary!$G$59</f>
        <v>0.125</v>
      </c>
      <c r="Q286" s="146">
        <f>Summary!$G$60</f>
        <v>0.125</v>
      </c>
      <c r="R286" s="146">
        <f>Summary!$G$61</f>
        <v>0.125</v>
      </c>
      <c r="S286" s="146">
        <f>Summary!$G$62</f>
        <v>0.125</v>
      </c>
      <c r="T286" s="150">
        <f t="shared" si="147"/>
        <v>1</v>
      </c>
      <c r="U286" s="158">
        <f t="shared" si="125"/>
        <v>33282.678938627025</v>
      </c>
      <c r="V286" s="155">
        <f t="shared" si="126"/>
        <v>0</v>
      </c>
      <c r="W286" s="155">
        <f t="shared" si="127"/>
        <v>0</v>
      </c>
      <c r="X286" s="155">
        <f t="shared" si="128"/>
        <v>2266.0937981544935</v>
      </c>
      <c r="Y286" s="155">
        <f t="shared" si="129"/>
        <v>4330.8041437134052</v>
      </c>
      <c r="Z286" s="155">
        <f t="shared" si="130"/>
        <v>16011.271935442559</v>
      </c>
      <c r="AA286" s="159">
        <f t="shared" si="131"/>
        <v>6390.9197811749063</v>
      </c>
      <c r="AB286" s="38">
        <f t="shared" si="148"/>
        <v>54403.866993079733</v>
      </c>
      <c r="AC286" s="35">
        <f t="shared" si="149"/>
        <v>0</v>
      </c>
      <c r="AD286" s="35">
        <f t="shared" si="150"/>
        <v>0</v>
      </c>
      <c r="AE286" s="35">
        <f t="shared" si="151"/>
        <v>14282.962600387957</v>
      </c>
      <c r="AF286" s="35">
        <f t="shared" si="152"/>
        <v>14322.835464088974</v>
      </c>
      <c r="AG286" s="35">
        <f t="shared" si="153"/>
        <v>14088.318175995908</v>
      </c>
      <c r="AH286" s="163">
        <f t="shared" si="154"/>
        <v>14405.133186768238</v>
      </c>
      <c r="AI286" s="144">
        <f t="shared" si="132"/>
        <v>111503.11642032082</v>
      </c>
      <c r="AJ286" s="144" t="e">
        <f t="shared" si="155"/>
        <v>#N/A</v>
      </c>
      <c r="AK286" s="35">
        <f>IF(OR(K286="Yes",Summary!$G$77="EP"),$AI286*M286,AB286)</f>
        <v>54403.866993079733</v>
      </c>
      <c r="AL286" s="38">
        <f>IF(OR(L286="Yes",Summary!$G$77="EP"),$AI286*N286,AC286)</f>
        <v>0</v>
      </c>
      <c r="AM286" s="38">
        <f>IF(OR(M286="Yes",Summary!$G$77="EP"),$AI286*O286,AD286)</f>
        <v>0</v>
      </c>
      <c r="AN286" s="38">
        <f>IF(OR(N286="Yes",Summary!$G$77="EP"),$AI286*P286,AE286)</f>
        <v>14282.962600387957</v>
      </c>
      <c r="AO286" s="38">
        <f>IF(OR(O286="Yes",Summary!$G$77="EP"),$AI286*Q286,AF286)</f>
        <v>14322.835464088974</v>
      </c>
      <c r="AP286" s="38">
        <f>IF(OR(P286="Yes",Summary!$G$77="EP"),$AI286*R286,AG286)</f>
        <v>14088.318175995908</v>
      </c>
      <c r="AQ286" s="156">
        <f>IF(OR(Q286="Yes",Summary!$G$77="EP"),$AI286*S286,AH286)</f>
        <v>14405.133186768238</v>
      </c>
      <c r="AR286" s="158">
        <f t="shared" si="133"/>
        <v>33282.678938627025</v>
      </c>
      <c r="AS286" s="155">
        <f t="shared" si="134"/>
        <v>0</v>
      </c>
      <c r="AT286" s="155">
        <f t="shared" si="135"/>
        <v>0</v>
      </c>
      <c r="AU286" s="155">
        <f t="shared" si="136"/>
        <v>2266.0937981544935</v>
      </c>
      <c r="AV286" s="155">
        <f t="shared" si="137"/>
        <v>4330.8041437134052</v>
      </c>
      <c r="AW286" s="155">
        <f t="shared" si="138"/>
        <v>16011.271935442559</v>
      </c>
      <c r="AX286" s="159">
        <f t="shared" si="139"/>
        <v>6390.9197811749063</v>
      </c>
      <c r="AZ286" s="40">
        <f t="shared" si="140"/>
        <v>100795.46155269163</v>
      </c>
      <c r="BA286" s="173">
        <f t="shared" si="141"/>
        <v>105195.77426069198</v>
      </c>
      <c r="BB286" s="41">
        <f t="shared" si="142"/>
        <v>104510.54729269951</v>
      </c>
      <c r="BC286" s="173">
        <f t="shared" si="143"/>
        <v>114263.70080310365</v>
      </c>
      <c r="BD286" s="41">
        <f t="shared" si="144"/>
        <v>114582.68371271179</v>
      </c>
      <c r="BE286" s="173">
        <f t="shared" si="145"/>
        <v>112706.54540796721</v>
      </c>
      <c r="BF286" s="42">
        <f t="shared" si="146"/>
        <v>115241.06549414591</v>
      </c>
    </row>
    <row r="287" spans="2:58" x14ac:dyDescent="0.25">
      <c r="B287" s="24">
        <v>279</v>
      </c>
      <c r="C287" s="10">
        <f>Cash!B293</f>
        <v>20190508</v>
      </c>
      <c r="D287" s="24">
        <f>Cash!F293</f>
        <v>1.6346000000000001</v>
      </c>
      <c r="E287" s="27">
        <f>Balanced!F293</f>
        <v>2.6808999999999998</v>
      </c>
      <c r="F287" s="27">
        <f>Growth!F293</f>
        <v>3.2141999999999999</v>
      </c>
      <c r="G287" s="27">
        <f>'High Growth 1'!F293</f>
        <v>6.2705000000000002</v>
      </c>
      <c r="H287" s="27">
        <f>'High Growth 2'!F293</f>
        <v>3.2774000000000001</v>
      </c>
      <c r="I287" s="27">
        <f>'High Growth 3'!F293</f>
        <v>0.87649999999999995</v>
      </c>
      <c r="J287" s="43">
        <f>'High Growth 4'!F293</f>
        <v>2.2614000000000001</v>
      </c>
      <c r="K287" s="10" t="str">
        <f>Growth!P293</f>
        <v>No</v>
      </c>
      <c r="L287" s="152"/>
      <c r="M287" s="147">
        <f>Summary!$G$56</f>
        <v>0.5</v>
      </c>
      <c r="N287" s="146">
        <f>Summary!$G$57</f>
        <v>0</v>
      </c>
      <c r="O287" s="146">
        <f>Summary!$G$58</f>
        <v>0</v>
      </c>
      <c r="P287" s="146">
        <f>Summary!$G$59</f>
        <v>0.125</v>
      </c>
      <c r="Q287" s="146">
        <f>Summary!$G$60</f>
        <v>0.125</v>
      </c>
      <c r="R287" s="146">
        <f>Summary!$G$61</f>
        <v>0.125</v>
      </c>
      <c r="S287" s="146">
        <f>Summary!$G$62</f>
        <v>0.125</v>
      </c>
      <c r="T287" s="150">
        <f t="shared" si="147"/>
        <v>1</v>
      </c>
      <c r="U287" s="158">
        <f t="shared" si="125"/>
        <v>33282.678938627025</v>
      </c>
      <c r="V287" s="155">
        <f t="shared" si="126"/>
        <v>0</v>
      </c>
      <c r="W287" s="155">
        <f t="shared" si="127"/>
        <v>0</v>
      </c>
      <c r="X287" s="155">
        <f t="shared" si="128"/>
        <v>2266.0937981544935</v>
      </c>
      <c r="Y287" s="155">
        <f t="shared" si="129"/>
        <v>4330.8041437134052</v>
      </c>
      <c r="Z287" s="155">
        <f t="shared" si="130"/>
        <v>16011.271935442559</v>
      </c>
      <c r="AA287" s="159">
        <f t="shared" si="131"/>
        <v>6390.9197811749063</v>
      </c>
      <c r="AB287" s="38">
        <f t="shared" si="148"/>
        <v>54403.866993079733</v>
      </c>
      <c r="AC287" s="35">
        <f t="shared" si="149"/>
        <v>0</v>
      </c>
      <c r="AD287" s="35">
        <f t="shared" si="150"/>
        <v>0</v>
      </c>
      <c r="AE287" s="35">
        <f t="shared" si="151"/>
        <v>14209.541161327752</v>
      </c>
      <c r="AF287" s="35">
        <f t="shared" si="152"/>
        <v>14193.777500606315</v>
      </c>
      <c r="AG287" s="35">
        <f t="shared" si="153"/>
        <v>14033.879851415402</v>
      </c>
      <c r="AH287" s="163">
        <f t="shared" si="154"/>
        <v>14452.425993148934</v>
      </c>
      <c r="AI287" s="144">
        <f t="shared" si="132"/>
        <v>111293.49149957814</v>
      </c>
      <c r="AJ287" s="144" t="e">
        <f t="shared" si="155"/>
        <v>#N/A</v>
      </c>
      <c r="AK287" s="35">
        <f>IF(OR(K287="Yes",Summary!$G$77="EP"),$AI287*M287,AB287)</f>
        <v>54403.866993079733</v>
      </c>
      <c r="AL287" s="38">
        <f>IF(OR(L287="Yes",Summary!$G$77="EP"),$AI287*N287,AC287)</f>
        <v>0</v>
      </c>
      <c r="AM287" s="38">
        <f>IF(OR(M287="Yes",Summary!$G$77="EP"),$AI287*O287,AD287)</f>
        <v>0</v>
      </c>
      <c r="AN287" s="38">
        <f>IF(OR(N287="Yes",Summary!$G$77="EP"),$AI287*P287,AE287)</f>
        <v>14209.541161327752</v>
      </c>
      <c r="AO287" s="38">
        <f>IF(OR(O287="Yes",Summary!$G$77="EP"),$AI287*Q287,AF287)</f>
        <v>14193.777500606315</v>
      </c>
      <c r="AP287" s="38">
        <f>IF(OR(P287="Yes",Summary!$G$77="EP"),$AI287*R287,AG287)</f>
        <v>14033.879851415402</v>
      </c>
      <c r="AQ287" s="156">
        <f>IF(OR(Q287="Yes",Summary!$G$77="EP"),$AI287*S287,AH287)</f>
        <v>14452.425993148934</v>
      </c>
      <c r="AR287" s="158">
        <f t="shared" si="133"/>
        <v>33282.678938627025</v>
      </c>
      <c r="AS287" s="155">
        <f t="shared" si="134"/>
        <v>0</v>
      </c>
      <c r="AT287" s="155">
        <f t="shared" si="135"/>
        <v>0</v>
      </c>
      <c r="AU287" s="155">
        <f t="shared" si="136"/>
        <v>2266.0937981544935</v>
      </c>
      <c r="AV287" s="155">
        <f t="shared" si="137"/>
        <v>4330.8041437134052</v>
      </c>
      <c r="AW287" s="155">
        <f t="shared" si="138"/>
        <v>16011.271935442559</v>
      </c>
      <c r="AX287" s="159">
        <f t="shared" si="139"/>
        <v>6390.9197811749063</v>
      </c>
      <c r="AZ287" s="40">
        <f t="shared" si="140"/>
        <v>100795.46155269163</v>
      </c>
      <c r="BA287" s="173">
        <f t="shared" si="141"/>
        <v>105286.10140203431</v>
      </c>
      <c r="BB287" s="41">
        <f t="shared" si="142"/>
        <v>104150.87003013512</v>
      </c>
      <c r="BC287" s="173">
        <f t="shared" si="143"/>
        <v>113676.32929062202</v>
      </c>
      <c r="BD287" s="41">
        <f t="shared" si="144"/>
        <v>113550.22000485052</v>
      </c>
      <c r="BE287" s="173">
        <f t="shared" si="145"/>
        <v>112271.03881132316</v>
      </c>
      <c r="BF287" s="42">
        <f t="shared" si="146"/>
        <v>115619.40794519147</v>
      </c>
    </row>
    <row r="288" spans="2:58" x14ac:dyDescent="0.25">
      <c r="B288" s="24">
        <v>280</v>
      </c>
      <c r="C288" s="10">
        <f>Cash!B294</f>
        <v>20190507</v>
      </c>
      <c r="D288" s="24">
        <f>Cash!F294</f>
        <v>1.6348</v>
      </c>
      <c r="E288" s="27">
        <f>Balanced!F294</f>
        <v>2.6871</v>
      </c>
      <c r="F288" s="27">
        <f>Growth!F294</f>
        <v>3.2294</v>
      </c>
      <c r="G288" s="27">
        <f>'High Growth 1'!F294</f>
        <v>6.3155000000000001</v>
      </c>
      <c r="H288" s="27">
        <f>'High Growth 2'!F294</f>
        <v>3.3041</v>
      </c>
      <c r="I288" s="27">
        <f>'High Growth 3'!F294</f>
        <v>0.88239999999999996</v>
      </c>
      <c r="J288" s="43">
        <f>'High Growth 4'!F294</f>
        <v>2.2599</v>
      </c>
      <c r="K288" s="10" t="str">
        <f>Growth!P294</f>
        <v>No</v>
      </c>
      <c r="L288" s="152"/>
      <c r="M288" s="147">
        <f>Summary!$G$56</f>
        <v>0.5</v>
      </c>
      <c r="N288" s="146">
        <f>Summary!$G$57</f>
        <v>0</v>
      </c>
      <c r="O288" s="146">
        <f>Summary!$G$58</f>
        <v>0</v>
      </c>
      <c r="P288" s="146">
        <f>Summary!$G$59</f>
        <v>0.125</v>
      </c>
      <c r="Q288" s="146">
        <f>Summary!$G$60</f>
        <v>0.125</v>
      </c>
      <c r="R288" s="146">
        <f>Summary!$G$61</f>
        <v>0.125</v>
      </c>
      <c r="S288" s="146">
        <f>Summary!$G$62</f>
        <v>0.125</v>
      </c>
      <c r="T288" s="150">
        <f t="shared" si="147"/>
        <v>1</v>
      </c>
      <c r="U288" s="158">
        <f t="shared" si="125"/>
        <v>33282.678938627025</v>
      </c>
      <c r="V288" s="155">
        <f t="shared" si="126"/>
        <v>0</v>
      </c>
      <c r="W288" s="155">
        <f t="shared" si="127"/>
        <v>0</v>
      </c>
      <c r="X288" s="155">
        <f t="shared" si="128"/>
        <v>2266.0937981544935</v>
      </c>
      <c r="Y288" s="155">
        <f t="shared" si="129"/>
        <v>4330.8041437134052</v>
      </c>
      <c r="Z288" s="155">
        <f t="shared" si="130"/>
        <v>16011.271935442559</v>
      </c>
      <c r="AA288" s="159">
        <f t="shared" si="131"/>
        <v>6390.9197811749063</v>
      </c>
      <c r="AB288" s="38">
        <f t="shared" si="148"/>
        <v>54410.523528867459</v>
      </c>
      <c r="AC288" s="35">
        <f t="shared" si="149"/>
        <v>0</v>
      </c>
      <c r="AD288" s="35">
        <f t="shared" si="150"/>
        <v>0</v>
      </c>
      <c r="AE288" s="35">
        <f t="shared" si="151"/>
        <v>14311.515382244705</v>
      </c>
      <c r="AF288" s="35">
        <f t="shared" si="152"/>
        <v>14309.409971243462</v>
      </c>
      <c r="AG288" s="35">
        <f t="shared" si="153"/>
        <v>14128.346355834514</v>
      </c>
      <c r="AH288" s="163">
        <f t="shared" si="154"/>
        <v>14442.83961347717</v>
      </c>
      <c r="AI288" s="144">
        <f t="shared" si="132"/>
        <v>111602.6348516673</v>
      </c>
      <c r="AJ288" s="144" t="e">
        <f t="shared" si="155"/>
        <v>#N/A</v>
      </c>
      <c r="AK288" s="35">
        <f>IF(OR(K288="Yes",Summary!$G$77="EP"),$AI288*M288,AB288)</f>
        <v>54410.523528867459</v>
      </c>
      <c r="AL288" s="38">
        <f>IF(OR(L288="Yes",Summary!$G$77="EP"),$AI288*N288,AC288)</f>
        <v>0</v>
      </c>
      <c r="AM288" s="38">
        <f>IF(OR(M288="Yes",Summary!$G$77="EP"),$AI288*O288,AD288)</f>
        <v>0</v>
      </c>
      <c r="AN288" s="38">
        <f>IF(OR(N288="Yes",Summary!$G$77="EP"),$AI288*P288,AE288)</f>
        <v>14311.515382244705</v>
      </c>
      <c r="AO288" s="38">
        <f>IF(OR(O288="Yes",Summary!$G$77="EP"),$AI288*Q288,AF288)</f>
        <v>14309.409971243462</v>
      </c>
      <c r="AP288" s="38">
        <f>IF(OR(P288="Yes",Summary!$G$77="EP"),$AI288*R288,AG288)</f>
        <v>14128.346355834514</v>
      </c>
      <c r="AQ288" s="156">
        <f>IF(OR(Q288="Yes",Summary!$G$77="EP"),$AI288*S288,AH288)</f>
        <v>14442.83961347717</v>
      </c>
      <c r="AR288" s="158">
        <f t="shared" si="133"/>
        <v>33282.678938627025</v>
      </c>
      <c r="AS288" s="155">
        <f t="shared" si="134"/>
        <v>0</v>
      </c>
      <c r="AT288" s="155">
        <f t="shared" si="135"/>
        <v>0</v>
      </c>
      <c r="AU288" s="155">
        <f t="shared" si="136"/>
        <v>2266.0937981544935</v>
      </c>
      <c r="AV288" s="155">
        <f t="shared" si="137"/>
        <v>4330.8041437134052</v>
      </c>
      <c r="AW288" s="155">
        <f t="shared" si="138"/>
        <v>16011.271935442559</v>
      </c>
      <c r="AX288" s="159">
        <f t="shared" si="139"/>
        <v>6390.9197811749063</v>
      </c>
      <c r="AZ288" s="40">
        <f t="shared" si="140"/>
        <v>100807.79428994266</v>
      </c>
      <c r="BA288" s="173">
        <f t="shared" si="141"/>
        <v>105529.59195695716</v>
      </c>
      <c r="BB288" s="41">
        <f t="shared" si="142"/>
        <v>104643.40105634944</v>
      </c>
      <c r="BC288" s="173">
        <f t="shared" si="143"/>
        <v>114492.12305795764</v>
      </c>
      <c r="BD288" s="41">
        <f t="shared" si="144"/>
        <v>114475.27976994769</v>
      </c>
      <c r="BE288" s="173">
        <f t="shared" si="145"/>
        <v>113026.77084667605</v>
      </c>
      <c r="BF288" s="42">
        <f t="shared" si="146"/>
        <v>115542.71690781736</v>
      </c>
    </row>
    <row r="289" spans="2:58" x14ac:dyDescent="0.25">
      <c r="B289" s="24">
        <v>281</v>
      </c>
      <c r="C289" s="10">
        <f>Cash!B295</f>
        <v>20190506</v>
      </c>
      <c r="D289" s="24">
        <f>Cash!F295</f>
        <v>1.6347</v>
      </c>
      <c r="E289" s="27">
        <f>Balanced!F295</f>
        <v>2.6964999999999999</v>
      </c>
      <c r="F289" s="27">
        <f>Growth!F295</f>
        <v>3.2229000000000001</v>
      </c>
      <c r="G289" s="27">
        <f>'High Growth 1'!F295</f>
        <v>6.2944000000000004</v>
      </c>
      <c r="H289" s="27">
        <f>'High Growth 2'!F295</f>
        <v>3.2915000000000001</v>
      </c>
      <c r="I289" s="27">
        <f>'High Growth 3'!F295</f>
        <v>0.89539999999999997</v>
      </c>
      <c r="J289" s="43">
        <f>'High Growth 4'!F295</f>
        <v>2.298</v>
      </c>
      <c r="K289" s="10" t="str">
        <f>Growth!P295</f>
        <v>No</v>
      </c>
      <c r="L289" s="152"/>
      <c r="M289" s="147">
        <f>Summary!$G$56</f>
        <v>0.5</v>
      </c>
      <c r="N289" s="146">
        <f>Summary!$G$57</f>
        <v>0</v>
      </c>
      <c r="O289" s="146">
        <f>Summary!$G$58</f>
        <v>0</v>
      </c>
      <c r="P289" s="146">
        <f>Summary!$G$59</f>
        <v>0.125</v>
      </c>
      <c r="Q289" s="146">
        <f>Summary!$G$60</f>
        <v>0.125</v>
      </c>
      <c r="R289" s="146">
        <f>Summary!$G$61</f>
        <v>0.125</v>
      </c>
      <c r="S289" s="146">
        <f>Summary!$G$62</f>
        <v>0.125</v>
      </c>
      <c r="T289" s="150">
        <f t="shared" si="147"/>
        <v>1</v>
      </c>
      <c r="U289" s="158">
        <f t="shared" si="125"/>
        <v>33282.678938627025</v>
      </c>
      <c r="V289" s="155">
        <f t="shared" si="126"/>
        <v>0</v>
      </c>
      <c r="W289" s="155">
        <f t="shared" si="127"/>
        <v>0</v>
      </c>
      <c r="X289" s="155">
        <f t="shared" si="128"/>
        <v>2266.0937981544935</v>
      </c>
      <c r="Y289" s="155">
        <f t="shared" si="129"/>
        <v>4330.8041437134052</v>
      </c>
      <c r="Z289" s="155">
        <f t="shared" si="130"/>
        <v>16011.271935442559</v>
      </c>
      <c r="AA289" s="159">
        <f t="shared" si="131"/>
        <v>6390.9197811749063</v>
      </c>
      <c r="AB289" s="38">
        <f t="shared" si="148"/>
        <v>54407.195260973596</v>
      </c>
      <c r="AC289" s="35">
        <f t="shared" si="149"/>
        <v>0</v>
      </c>
      <c r="AD289" s="35">
        <f t="shared" si="150"/>
        <v>0</v>
      </c>
      <c r="AE289" s="35">
        <f t="shared" si="151"/>
        <v>14263.700803103644</v>
      </c>
      <c r="AF289" s="35">
        <f t="shared" si="152"/>
        <v>14254.841839032673</v>
      </c>
      <c r="AG289" s="35">
        <f t="shared" si="153"/>
        <v>14336.492890995267</v>
      </c>
      <c r="AH289" s="163">
        <f t="shared" si="154"/>
        <v>14686.333657139936</v>
      </c>
      <c r="AI289" s="144">
        <f t="shared" si="132"/>
        <v>111948.56445124513</v>
      </c>
      <c r="AJ289" s="144" t="e">
        <f t="shared" si="155"/>
        <v>#N/A</v>
      </c>
      <c r="AK289" s="35">
        <f>IF(OR(K289="Yes",Summary!$G$77="EP"),$AI289*M289,AB289)</f>
        <v>54407.195260973596</v>
      </c>
      <c r="AL289" s="38">
        <f>IF(OR(L289="Yes",Summary!$G$77="EP"),$AI289*N289,AC289)</f>
        <v>0</v>
      </c>
      <c r="AM289" s="38">
        <f>IF(OR(M289="Yes",Summary!$G$77="EP"),$AI289*O289,AD289)</f>
        <v>0</v>
      </c>
      <c r="AN289" s="38">
        <f>IF(OR(N289="Yes",Summary!$G$77="EP"),$AI289*P289,AE289)</f>
        <v>14263.700803103644</v>
      </c>
      <c r="AO289" s="38">
        <f>IF(OR(O289="Yes",Summary!$G$77="EP"),$AI289*Q289,AF289)</f>
        <v>14254.841839032673</v>
      </c>
      <c r="AP289" s="38">
        <f>IF(OR(P289="Yes",Summary!$G$77="EP"),$AI289*R289,AG289)</f>
        <v>14336.492890995267</v>
      </c>
      <c r="AQ289" s="156">
        <f>IF(OR(Q289="Yes",Summary!$G$77="EP"),$AI289*S289,AH289)</f>
        <v>14686.333657139936</v>
      </c>
      <c r="AR289" s="158">
        <f t="shared" si="133"/>
        <v>33282.678938627025</v>
      </c>
      <c r="AS289" s="155">
        <f t="shared" si="134"/>
        <v>0</v>
      </c>
      <c r="AT289" s="155">
        <f t="shared" si="135"/>
        <v>0</v>
      </c>
      <c r="AU289" s="155">
        <f t="shared" si="136"/>
        <v>2266.0937981544935</v>
      </c>
      <c r="AV289" s="155">
        <f t="shared" si="137"/>
        <v>4330.8041437134052</v>
      </c>
      <c r="AW289" s="155">
        <f t="shared" si="138"/>
        <v>16011.271935442559</v>
      </c>
      <c r="AX289" s="159">
        <f t="shared" si="139"/>
        <v>6390.9197811749063</v>
      </c>
      <c r="AZ289" s="40">
        <f t="shared" si="140"/>
        <v>100801.62792131714</v>
      </c>
      <c r="BA289" s="173">
        <f t="shared" si="141"/>
        <v>105898.75505635627</v>
      </c>
      <c r="BB289" s="41">
        <f t="shared" si="142"/>
        <v>104432.77923592884</v>
      </c>
      <c r="BC289" s="173">
        <f t="shared" si="143"/>
        <v>114109.60642482915</v>
      </c>
      <c r="BD289" s="41">
        <f t="shared" si="144"/>
        <v>114038.73471226139</v>
      </c>
      <c r="BE289" s="173">
        <f t="shared" si="145"/>
        <v>114691.94312796208</v>
      </c>
      <c r="BF289" s="42">
        <f t="shared" si="146"/>
        <v>117490.66925711949</v>
      </c>
    </row>
    <row r="290" spans="2:58" x14ac:dyDescent="0.25">
      <c r="B290" s="24">
        <v>282</v>
      </c>
      <c r="C290" s="10">
        <f>Cash!B296</f>
        <v>20190503</v>
      </c>
      <c r="D290" s="24">
        <f>Cash!F296</f>
        <v>1.6345000000000001</v>
      </c>
      <c r="E290" s="27">
        <f>Balanced!F296</f>
        <v>2.7065999999999999</v>
      </c>
      <c r="F290" s="27">
        <f>Growth!F296</f>
        <v>3.2519</v>
      </c>
      <c r="G290" s="27">
        <f>'High Growth 1'!F296</f>
        <v>6.4039000000000001</v>
      </c>
      <c r="H290" s="27">
        <f>'High Growth 2'!F296</f>
        <v>3.3544</v>
      </c>
      <c r="I290" s="27">
        <f>'High Growth 3'!F296</f>
        <v>0.90190000000000003</v>
      </c>
      <c r="J290" s="43">
        <f>'High Growth 4'!F296</f>
        <v>2.3178999999999998</v>
      </c>
      <c r="K290" s="10" t="str">
        <f>Growth!P296</f>
        <v>No</v>
      </c>
      <c r="L290" s="152"/>
      <c r="M290" s="147">
        <f>Summary!$G$56</f>
        <v>0.5</v>
      </c>
      <c r="N290" s="146">
        <f>Summary!$G$57</f>
        <v>0</v>
      </c>
      <c r="O290" s="146">
        <f>Summary!$G$58</f>
        <v>0</v>
      </c>
      <c r="P290" s="146">
        <f>Summary!$G$59</f>
        <v>0.125</v>
      </c>
      <c r="Q290" s="146">
        <f>Summary!$G$60</f>
        <v>0.125</v>
      </c>
      <c r="R290" s="146">
        <f>Summary!$G$61</f>
        <v>0.125</v>
      </c>
      <c r="S290" s="146">
        <f>Summary!$G$62</f>
        <v>0.125</v>
      </c>
      <c r="T290" s="150">
        <f t="shared" si="147"/>
        <v>1</v>
      </c>
      <c r="U290" s="158">
        <f t="shared" si="125"/>
        <v>33282.678938627025</v>
      </c>
      <c r="V290" s="155">
        <f t="shared" si="126"/>
        <v>0</v>
      </c>
      <c r="W290" s="155">
        <f t="shared" si="127"/>
        <v>0</v>
      </c>
      <c r="X290" s="155">
        <f t="shared" si="128"/>
        <v>2266.0937981544935</v>
      </c>
      <c r="Y290" s="155">
        <f t="shared" si="129"/>
        <v>4330.8041437134052</v>
      </c>
      <c r="Z290" s="155">
        <f t="shared" si="130"/>
        <v>16011.271935442559</v>
      </c>
      <c r="AA290" s="159">
        <f t="shared" si="131"/>
        <v>6390.9197811749063</v>
      </c>
      <c r="AB290" s="38">
        <f t="shared" si="148"/>
        <v>54400.538725185877</v>
      </c>
      <c r="AC290" s="35">
        <f t="shared" si="149"/>
        <v>0</v>
      </c>
      <c r="AD290" s="35">
        <f t="shared" si="150"/>
        <v>0</v>
      </c>
      <c r="AE290" s="35">
        <f t="shared" si="151"/>
        <v>14511.838074001562</v>
      </c>
      <c r="AF290" s="35">
        <f t="shared" si="152"/>
        <v>14527.249419672247</v>
      </c>
      <c r="AG290" s="35">
        <f t="shared" si="153"/>
        <v>14440.566158575644</v>
      </c>
      <c r="AH290" s="163">
        <f t="shared" si="154"/>
        <v>14813.512960785314</v>
      </c>
      <c r="AI290" s="144">
        <f t="shared" si="132"/>
        <v>112693.70533822065</v>
      </c>
      <c r="AJ290" s="144" t="e">
        <f t="shared" si="155"/>
        <v>#N/A</v>
      </c>
      <c r="AK290" s="35">
        <f>IF(OR(K290="Yes",Summary!$G$77="EP"),$AI290*M290,AB290)</f>
        <v>54400.538725185877</v>
      </c>
      <c r="AL290" s="38">
        <f>IF(OR(L290="Yes",Summary!$G$77="EP"),$AI290*N290,AC290)</f>
        <v>0</v>
      </c>
      <c r="AM290" s="38">
        <f>IF(OR(M290="Yes",Summary!$G$77="EP"),$AI290*O290,AD290)</f>
        <v>0</v>
      </c>
      <c r="AN290" s="38">
        <f>IF(OR(N290="Yes",Summary!$G$77="EP"),$AI290*P290,AE290)</f>
        <v>14511.838074001562</v>
      </c>
      <c r="AO290" s="38">
        <f>IF(OR(O290="Yes",Summary!$G$77="EP"),$AI290*Q290,AF290)</f>
        <v>14527.249419672247</v>
      </c>
      <c r="AP290" s="38">
        <f>IF(OR(P290="Yes",Summary!$G$77="EP"),$AI290*R290,AG290)</f>
        <v>14440.566158575644</v>
      </c>
      <c r="AQ290" s="156">
        <f>IF(OR(Q290="Yes",Summary!$G$77="EP"),$AI290*S290,AH290)</f>
        <v>14813.512960785314</v>
      </c>
      <c r="AR290" s="158">
        <f t="shared" si="133"/>
        <v>33282.678938627025</v>
      </c>
      <c r="AS290" s="155">
        <f t="shared" si="134"/>
        <v>0</v>
      </c>
      <c r="AT290" s="155">
        <f t="shared" si="135"/>
        <v>0</v>
      </c>
      <c r="AU290" s="155">
        <f t="shared" si="136"/>
        <v>2266.0937981544935</v>
      </c>
      <c r="AV290" s="155">
        <f t="shared" si="137"/>
        <v>4330.8041437134052</v>
      </c>
      <c r="AW290" s="155">
        <f t="shared" si="138"/>
        <v>16011.271935442559</v>
      </c>
      <c r="AX290" s="159">
        <f t="shared" si="139"/>
        <v>6390.9197811749063</v>
      </c>
      <c r="AZ290" s="40">
        <f t="shared" si="140"/>
        <v>100789.29518406611</v>
      </c>
      <c r="BA290" s="173">
        <f t="shared" si="141"/>
        <v>106295.40902485959</v>
      </c>
      <c r="BB290" s="41">
        <f t="shared" si="142"/>
        <v>105372.47658857457</v>
      </c>
      <c r="BC290" s="173">
        <f t="shared" si="143"/>
        <v>116094.70459201249</v>
      </c>
      <c r="BD290" s="41">
        <f t="shared" si="144"/>
        <v>116217.99535737798</v>
      </c>
      <c r="BE290" s="173">
        <f t="shared" si="145"/>
        <v>115524.52926860511</v>
      </c>
      <c r="BF290" s="42">
        <f t="shared" si="146"/>
        <v>118508.10368628251</v>
      </c>
    </row>
    <row r="291" spans="2:58" x14ac:dyDescent="0.25">
      <c r="B291" s="24">
        <v>283</v>
      </c>
      <c r="C291" s="10">
        <f>Cash!B297</f>
        <v>20190502</v>
      </c>
      <c r="D291" s="24">
        <f>Cash!F297</f>
        <v>1.6344000000000001</v>
      </c>
      <c r="E291" s="27">
        <f>Balanced!F297</f>
        <v>2.7021000000000002</v>
      </c>
      <c r="F291" s="27">
        <f>Growth!F297</f>
        <v>3.2496999999999998</v>
      </c>
      <c r="G291" s="27">
        <f>'High Growth 1'!F297</f>
        <v>6.415</v>
      </c>
      <c r="H291" s="27">
        <f>'High Growth 2'!F297</f>
        <v>3.3401000000000001</v>
      </c>
      <c r="I291" s="27">
        <f>'High Growth 3'!F297</f>
        <v>0.89739999999999998</v>
      </c>
      <c r="J291" s="43">
        <f>'High Growth 4'!F297</f>
        <v>2.2888000000000002</v>
      </c>
      <c r="K291" s="10" t="str">
        <f>Growth!P297</f>
        <v>No</v>
      </c>
      <c r="L291" s="152"/>
      <c r="M291" s="147">
        <f>Summary!$G$56</f>
        <v>0.5</v>
      </c>
      <c r="N291" s="146">
        <f>Summary!$G$57</f>
        <v>0</v>
      </c>
      <c r="O291" s="146">
        <f>Summary!$G$58</f>
        <v>0</v>
      </c>
      <c r="P291" s="146">
        <f>Summary!$G$59</f>
        <v>0.125</v>
      </c>
      <c r="Q291" s="146">
        <f>Summary!$G$60</f>
        <v>0.125</v>
      </c>
      <c r="R291" s="146">
        <f>Summary!$G$61</f>
        <v>0.125</v>
      </c>
      <c r="S291" s="146">
        <f>Summary!$G$62</f>
        <v>0.125</v>
      </c>
      <c r="T291" s="150">
        <f t="shared" si="147"/>
        <v>1</v>
      </c>
      <c r="U291" s="158">
        <f t="shared" si="125"/>
        <v>33282.678938627025</v>
      </c>
      <c r="V291" s="155">
        <f t="shared" si="126"/>
        <v>0</v>
      </c>
      <c r="W291" s="155">
        <f t="shared" si="127"/>
        <v>0</v>
      </c>
      <c r="X291" s="155">
        <f t="shared" si="128"/>
        <v>2266.0937981544935</v>
      </c>
      <c r="Y291" s="155">
        <f t="shared" si="129"/>
        <v>4330.8041437134052</v>
      </c>
      <c r="Z291" s="155">
        <f t="shared" si="130"/>
        <v>16011.271935442559</v>
      </c>
      <c r="AA291" s="159">
        <f t="shared" si="131"/>
        <v>6390.9197811749063</v>
      </c>
      <c r="AB291" s="38">
        <f t="shared" si="148"/>
        <v>54397.210457292014</v>
      </c>
      <c r="AC291" s="35">
        <f t="shared" si="149"/>
        <v>0</v>
      </c>
      <c r="AD291" s="35">
        <f t="shared" si="150"/>
        <v>0</v>
      </c>
      <c r="AE291" s="35">
        <f t="shared" si="151"/>
        <v>14536.991715161075</v>
      </c>
      <c r="AF291" s="35">
        <f t="shared" si="152"/>
        <v>14465.318920417145</v>
      </c>
      <c r="AG291" s="35">
        <f t="shared" si="153"/>
        <v>14368.515434866153</v>
      </c>
      <c r="AH291" s="163">
        <f t="shared" si="154"/>
        <v>14627.537195153127</v>
      </c>
      <c r="AI291" s="144">
        <f t="shared" si="132"/>
        <v>112395.57372288953</v>
      </c>
      <c r="AJ291" s="144" t="e">
        <f t="shared" si="155"/>
        <v>#N/A</v>
      </c>
      <c r="AK291" s="35">
        <f>IF(OR(K291="Yes",Summary!$G$77="EP"),$AI291*M291,AB291)</f>
        <v>54397.210457292014</v>
      </c>
      <c r="AL291" s="38">
        <f>IF(OR(L291="Yes",Summary!$G$77="EP"),$AI291*N291,AC291)</f>
        <v>0</v>
      </c>
      <c r="AM291" s="38">
        <f>IF(OR(M291="Yes",Summary!$G$77="EP"),$AI291*O291,AD291)</f>
        <v>0</v>
      </c>
      <c r="AN291" s="38">
        <f>IF(OR(N291="Yes",Summary!$G$77="EP"),$AI291*P291,AE291)</f>
        <v>14536.991715161075</v>
      </c>
      <c r="AO291" s="38">
        <f>IF(OR(O291="Yes",Summary!$G$77="EP"),$AI291*Q291,AF291)</f>
        <v>14465.318920417145</v>
      </c>
      <c r="AP291" s="38">
        <f>IF(OR(P291="Yes",Summary!$G$77="EP"),$AI291*R291,AG291)</f>
        <v>14368.515434866153</v>
      </c>
      <c r="AQ291" s="156">
        <f>IF(OR(Q291="Yes",Summary!$G$77="EP"),$AI291*S291,AH291)</f>
        <v>14627.537195153127</v>
      </c>
      <c r="AR291" s="158">
        <f t="shared" si="133"/>
        <v>33282.678938627025</v>
      </c>
      <c r="AS291" s="155">
        <f t="shared" si="134"/>
        <v>0</v>
      </c>
      <c r="AT291" s="155">
        <f t="shared" si="135"/>
        <v>0</v>
      </c>
      <c r="AU291" s="155">
        <f t="shared" si="136"/>
        <v>2266.0937981544935</v>
      </c>
      <c r="AV291" s="155">
        <f t="shared" si="137"/>
        <v>4330.8041437134052</v>
      </c>
      <c r="AW291" s="155">
        <f t="shared" si="138"/>
        <v>16011.271935442559</v>
      </c>
      <c r="AX291" s="159">
        <f t="shared" si="139"/>
        <v>6390.9197811749063</v>
      </c>
      <c r="AZ291" s="40">
        <f t="shared" si="140"/>
        <v>100783.12881544059</v>
      </c>
      <c r="BA291" s="173">
        <f t="shared" si="141"/>
        <v>106118.68200918981</v>
      </c>
      <c r="BB291" s="41">
        <f t="shared" si="142"/>
        <v>105301.18920320144</v>
      </c>
      <c r="BC291" s="173">
        <f t="shared" si="143"/>
        <v>116295.9337212886</v>
      </c>
      <c r="BD291" s="41">
        <f t="shared" si="144"/>
        <v>115722.55136333716</v>
      </c>
      <c r="BE291" s="173">
        <f t="shared" si="145"/>
        <v>114948.12347892916</v>
      </c>
      <c r="BF291" s="42">
        <f t="shared" si="146"/>
        <v>117020.29756122502</v>
      </c>
    </row>
    <row r="292" spans="2:58" x14ac:dyDescent="0.25">
      <c r="B292" s="24">
        <v>284</v>
      </c>
      <c r="C292" s="10">
        <f>Cash!B298</f>
        <v>20190501</v>
      </c>
      <c r="D292" s="24">
        <f>Cash!F298</f>
        <v>1.6343000000000001</v>
      </c>
      <c r="E292" s="27">
        <f>Balanced!F298</f>
        <v>2.7079</v>
      </c>
      <c r="F292" s="27">
        <f>Growth!F298</f>
        <v>3.2675999999999998</v>
      </c>
      <c r="G292" s="27">
        <f>'High Growth 1'!F298</f>
        <v>6.4687999999999999</v>
      </c>
      <c r="H292" s="27">
        <f>'High Growth 2'!F298</f>
        <v>3.3744999999999998</v>
      </c>
      <c r="I292" s="27">
        <f>'High Growth 3'!F298</f>
        <v>0.89770000000000005</v>
      </c>
      <c r="J292" s="43">
        <f>'High Growth 4'!F298</f>
        <v>2.2764000000000002</v>
      </c>
      <c r="K292" s="10" t="str">
        <f>Growth!P298</f>
        <v>No</v>
      </c>
      <c r="L292" s="152"/>
      <c r="M292" s="147">
        <f>Summary!$G$56</f>
        <v>0.5</v>
      </c>
      <c r="N292" s="146">
        <f>Summary!$G$57</f>
        <v>0</v>
      </c>
      <c r="O292" s="146">
        <f>Summary!$G$58</f>
        <v>0</v>
      </c>
      <c r="P292" s="146">
        <f>Summary!$G$59</f>
        <v>0.125</v>
      </c>
      <c r="Q292" s="146">
        <f>Summary!$G$60</f>
        <v>0.125</v>
      </c>
      <c r="R292" s="146">
        <f>Summary!$G$61</f>
        <v>0.125</v>
      </c>
      <c r="S292" s="146">
        <f>Summary!$G$62</f>
        <v>0.125</v>
      </c>
      <c r="T292" s="150">
        <f t="shared" si="147"/>
        <v>1</v>
      </c>
      <c r="U292" s="158">
        <f t="shared" si="125"/>
        <v>33282.678938627025</v>
      </c>
      <c r="V292" s="155">
        <f t="shared" si="126"/>
        <v>0</v>
      </c>
      <c r="W292" s="155">
        <f t="shared" si="127"/>
        <v>0</v>
      </c>
      <c r="X292" s="155">
        <f t="shared" si="128"/>
        <v>2266.0937981544935</v>
      </c>
      <c r="Y292" s="155">
        <f t="shared" si="129"/>
        <v>4330.8041437134052</v>
      </c>
      <c r="Z292" s="155">
        <f t="shared" si="130"/>
        <v>16011.271935442559</v>
      </c>
      <c r="AA292" s="159">
        <f t="shared" si="131"/>
        <v>6390.9197811749063</v>
      </c>
      <c r="AB292" s="38">
        <f t="shared" si="148"/>
        <v>54393.882189398151</v>
      </c>
      <c r="AC292" s="35">
        <f t="shared" si="149"/>
        <v>0</v>
      </c>
      <c r="AD292" s="35">
        <f t="shared" si="150"/>
        <v>0</v>
      </c>
      <c r="AE292" s="35">
        <f t="shared" si="151"/>
        <v>14658.907561501786</v>
      </c>
      <c r="AF292" s="35">
        <f t="shared" si="152"/>
        <v>14614.298582960886</v>
      </c>
      <c r="AG292" s="35">
        <f t="shared" si="153"/>
        <v>14373.318816446787</v>
      </c>
      <c r="AH292" s="163">
        <f t="shared" si="154"/>
        <v>14548.289789866558</v>
      </c>
      <c r="AI292" s="144">
        <f t="shared" si="132"/>
        <v>112588.69694017417</v>
      </c>
      <c r="AJ292" s="144" t="e">
        <f t="shared" si="155"/>
        <v>#N/A</v>
      </c>
      <c r="AK292" s="35">
        <f>IF(OR(K292="Yes",Summary!$G$77="EP"),$AI292*M292,AB292)</f>
        <v>54393.882189398151</v>
      </c>
      <c r="AL292" s="38">
        <f>IF(OR(L292="Yes",Summary!$G$77="EP"),$AI292*N292,AC292)</f>
        <v>0</v>
      </c>
      <c r="AM292" s="38">
        <f>IF(OR(M292="Yes",Summary!$G$77="EP"),$AI292*O292,AD292)</f>
        <v>0</v>
      </c>
      <c r="AN292" s="38">
        <f>IF(OR(N292="Yes",Summary!$G$77="EP"),$AI292*P292,AE292)</f>
        <v>14658.907561501786</v>
      </c>
      <c r="AO292" s="38">
        <f>IF(OR(O292="Yes",Summary!$G$77="EP"),$AI292*Q292,AF292)</f>
        <v>14614.298582960886</v>
      </c>
      <c r="AP292" s="38">
        <f>IF(OR(P292="Yes",Summary!$G$77="EP"),$AI292*R292,AG292)</f>
        <v>14373.318816446787</v>
      </c>
      <c r="AQ292" s="156">
        <f>IF(OR(Q292="Yes",Summary!$G$77="EP"),$AI292*S292,AH292)</f>
        <v>14548.289789866558</v>
      </c>
      <c r="AR292" s="158">
        <f t="shared" si="133"/>
        <v>33282.678938627025</v>
      </c>
      <c r="AS292" s="155">
        <f t="shared" si="134"/>
        <v>0</v>
      </c>
      <c r="AT292" s="155">
        <f t="shared" si="135"/>
        <v>0</v>
      </c>
      <c r="AU292" s="155">
        <f t="shared" si="136"/>
        <v>2266.0937981544935</v>
      </c>
      <c r="AV292" s="155">
        <f t="shared" si="137"/>
        <v>4330.8041437134052</v>
      </c>
      <c r="AW292" s="155">
        <f t="shared" si="138"/>
        <v>16011.271935442559</v>
      </c>
      <c r="AX292" s="159">
        <f t="shared" si="139"/>
        <v>6390.9197811749063</v>
      </c>
      <c r="AZ292" s="40">
        <f t="shared" si="140"/>
        <v>100776.96244681507</v>
      </c>
      <c r="BA292" s="173">
        <f t="shared" si="141"/>
        <v>106346.4634960531</v>
      </c>
      <c r="BB292" s="41">
        <f t="shared" si="142"/>
        <v>105881.20929328278</v>
      </c>
      <c r="BC292" s="173">
        <f t="shared" si="143"/>
        <v>117271.26049201429</v>
      </c>
      <c r="BD292" s="41">
        <f t="shared" si="144"/>
        <v>116914.38866368709</v>
      </c>
      <c r="BE292" s="173">
        <f t="shared" si="145"/>
        <v>114986.55053157423</v>
      </c>
      <c r="BF292" s="42">
        <f t="shared" si="146"/>
        <v>116386.31831893246</v>
      </c>
    </row>
    <row r="293" spans="2:58" x14ac:dyDescent="0.25">
      <c r="B293" s="24">
        <v>285</v>
      </c>
      <c r="C293" s="10">
        <f>Cash!B299</f>
        <v>20190430</v>
      </c>
      <c r="D293" s="24">
        <f>Cash!F299</f>
        <v>1.6342000000000001</v>
      </c>
      <c r="E293" s="27">
        <f>Balanced!F299</f>
        <v>2.7050999999999998</v>
      </c>
      <c r="F293" s="27">
        <f>Growth!F299</f>
        <v>3.2446999999999999</v>
      </c>
      <c r="G293" s="27">
        <f>'High Growth 1'!F299</f>
        <v>6.3714000000000004</v>
      </c>
      <c r="H293" s="27">
        <f>'High Growth 2'!F299</f>
        <v>3.3389000000000002</v>
      </c>
      <c r="I293" s="27">
        <f>'High Growth 3'!F299</f>
        <v>0.89359999999999995</v>
      </c>
      <c r="J293" s="43">
        <f>'High Growth 4'!F299</f>
        <v>2.2825000000000002</v>
      </c>
      <c r="K293" s="10" t="str">
        <f>Growth!P299</f>
        <v>No</v>
      </c>
      <c r="L293" s="152"/>
      <c r="M293" s="147">
        <f>Summary!$G$56</f>
        <v>0.5</v>
      </c>
      <c r="N293" s="146">
        <f>Summary!$G$57</f>
        <v>0</v>
      </c>
      <c r="O293" s="146">
        <f>Summary!$G$58</f>
        <v>0</v>
      </c>
      <c r="P293" s="146">
        <f>Summary!$G$59</f>
        <v>0.125</v>
      </c>
      <c r="Q293" s="146">
        <f>Summary!$G$60</f>
        <v>0.125</v>
      </c>
      <c r="R293" s="146">
        <f>Summary!$G$61</f>
        <v>0.125</v>
      </c>
      <c r="S293" s="146">
        <f>Summary!$G$62</f>
        <v>0.125</v>
      </c>
      <c r="T293" s="150">
        <f t="shared" si="147"/>
        <v>1</v>
      </c>
      <c r="U293" s="158">
        <f t="shared" si="125"/>
        <v>33282.678938627025</v>
      </c>
      <c r="V293" s="155">
        <f t="shared" si="126"/>
        <v>0</v>
      </c>
      <c r="W293" s="155">
        <f t="shared" si="127"/>
        <v>0</v>
      </c>
      <c r="X293" s="155">
        <f t="shared" si="128"/>
        <v>2266.0937981544935</v>
      </c>
      <c r="Y293" s="155">
        <f t="shared" si="129"/>
        <v>4330.8041437134052</v>
      </c>
      <c r="Z293" s="155">
        <f t="shared" si="130"/>
        <v>16011.271935442559</v>
      </c>
      <c r="AA293" s="159">
        <f t="shared" si="131"/>
        <v>6390.9197811749063</v>
      </c>
      <c r="AB293" s="38">
        <f t="shared" si="148"/>
        <v>54390.553921504288</v>
      </c>
      <c r="AC293" s="35">
        <f t="shared" si="149"/>
        <v>0</v>
      </c>
      <c r="AD293" s="35">
        <f t="shared" si="150"/>
        <v>0</v>
      </c>
      <c r="AE293" s="35">
        <f t="shared" si="151"/>
        <v>14438.19002556154</v>
      </c>
      <c r="AF293" s="35">
        <f t="shared" si="152"/>
        <v>14460.121955444689</v>
      </c>
      <c r="AG293" s="35">
        <f t="shared" si="153"/>
        <v>14307.672601511469</v>
      </c>
      <c r="AH293" s="163">
        <f t="shared" si="154"/>
        <v>14587.274400531725</v>
      </c>
      <c r="AI293" s="144">
        <f t="shared" si="132"/>
        <v>112183.81290455371</v>
      </c>
      <c r="AJ293" s="144" t="e">
        <f t="shared" si="155"/>
        <v>#N/A</v>
      </c>
      <c r="AK293" s="35">
        <f>IF(OR(K293="Yes",Summary!$G$77="EP"),$AI293*M293,AB293)</f>
        <v>54390.553921504288</v>
      </c>
      <c r="AL293" s="38">
        <f>IF(OR(L293="Yes",Summary!$G$77="EP"),$AI293*N293,AC293)</f>
        <v>0</v>
      </c>
      <c r="AM293" s="38">
        <f>IF(OR(M293="Yes",Summary!$G$77="EP"),$AI293*O293,AD293)</f>
        <v>0</v>
      </c>
      <c r="AN293" s="38">
        <f>IF(OR(N293="Yes",Summary!$G$77="EP"),$AI293*P293,AE293)</f>
        <v>14438.19002556154</v>
      </c>
      <c r="AO293" s="38">
        <f>IF(OR(O293="Yes",Summary!$G$77="EP"),$AI293*Q293,AF293)</f>
        <v>14460.121955444689</v>
      </c>
      <c r="AP293" s="38">
        <f>IF(OR(P293="Yes",Summary!$G$77="EP"),$AI293*R293,AG293)</f>
        <v>14307.672601511469</v>
      </c>
      <c r="AQ293" s="156">
        <f>IF(OR(Q293="Yes",Summary!$G$77="EP"),$AI293*S293,AH293)</f>
        <v>14587.274400531725</v>
      </c>
      <c r="AR293" s="158">
        <f t="shared" si="133"/>
        <v>33282.678938627025</v>
      </c>
      <c r="AS293" s="155">
        <f t="shared" si="134"/>
        <v>0</v>
      </c>
      <c r="AT293" s="155">
        <f t="shared" si="135"/>
        <v>0</v>
      </c>
      <c r="AU293" s="155">
        <f t="shared" si="136"/>
        <v>2266.0937981544935</v>
      </c>
      <c r="AV293" s="155">
        <f t="shared" si="137"/>
        <v>4330.8041437134052</v>
      </c>
      <c r="AW293" s="155">
        <f t="shared" si="138"/>
        <v>16011.271935442559</v>
      </c>
      <c r="AX293" s="159">
        <f t="shared" si="139"/>
        <v>6390.9197811749063</v>
      </c>
      <c r="AZ293" s="40">
        <f t="shared" si="140"/>
        <v>100770.79607818957</v>
      </c>
      <c r="BA293" s="173">
        <f t="shared" si="141"/>
        <v>106236.50001963633</v>
      </c>
      <c r="BB293" s="41">
        <f t="shared" si="142"/>
        <v>105139.17241826252</v>
      </c>
      <c r="BC293" s="173">
        <f t="shared" si="143"/>
        <v>115505.52020449232</v>
      </c>
      <c r="BD293" s="41">
        <f t="shared" si="144"/>
        <v>115680.97564355751</v>
      </c>
      <c r="BE293" s="173">
        <f t="shared" si="145"/>
        <v>114461.38081209171</v>
      </c>
      <c r="BF293" s="42">
        <f t="shared" si="146"/>
        <v>116698.1952042538</v>
      </c>
    </row>
    <row r="294" spans="2:58" x14ac:dyDescent="0.25">
      <c r="B294" s="24">
        <v>286</v>
      </c>
      <c r="C294" s="10">
        <f>Cash!B300</f>
        <v>20190429</v>
      </c>
      <c r="D294" s="24">
        <f>Cash!F300</f>
        <v>1.6342000000000001</v>
      </c>
      <c r="E294" s="27">
        <f>Balanced!F300</f>
        <v>2.7058</v>
      </c>
      <c r="F294" s="27">
        <f>Growth!F300</f>
        <v>3.2610999999999999</v>
      </c>
      <c r="G294" s="27">
        <f>'High Growth 1'!F300</f>
        <v>6.4345999999999997</v>
      </c>
      <c r="H294" s="27">
        <f>'High Growth 2'!F300</f>
        <v>3.3552</v>
      </c>
      <c r="I294" s="27">
        <f>'High Growth 3'!F300</f>
        <v>0.88790000000000002</v>
      </c>
      <c r="J294" s="43">
        <f>'High Growth 4'!F300</f>
        <v>2.2854999999999999</v>
      </c>
      <c r="K294" s="10" t="str">
        <f>Growth!P300</f>
        <v>No</v>
      </c>
      <c r="L294" s="152"/>
      <c r="M294" s="147">
        <f>Summary!$G$56</f>
        <v>0.5</v>
      </c>
      <c r="N294" s="146">
        <f>Summary!$G$57</f>
        <v>0</v>
      </c>
      <c r="O294" s="146">
        <f>Summary!$G$58</f>
        <v>0</v>
      </c>
      <c r="P294" s="146">
        <f>Summary!$G$59</f>
        <v>0.125</v>
      </c>
      <c r="Q294" s="146">
        <f>Summary!$G$60</f>
        <v>0.125</v>
      </c>
      <c r="R294" s="146">
        <f>Summary!$G$61</f>
        <v>0.125</v>
      </c>
      <c r="S294" s="146">
        <f>Summary!$G$62</f>
        <v>0.125</v>
      </c>
      <c r="T294" s="150">
        <f t="shared" si="147"/>
        <v>1</v>
      </c>
      <c r="U294" s="158">
        <f t="shared" si="125"/>
        <v>33282.678938627025</v>
      </c>
      <c r="V294" s="155">
        <f t="shared" si="126"/>
        <v>0</v>
      </c>
      <c r="W294" s="155">
        <f t="shared" si="127"/>
        <v>0</v>
      </c>
      <c r="X294" s="155">
        <f t="shared" si="128"/>
        <v>2266.0937981544935</v>
      </c>
      <c r="Y294" s="155">
        <f t="shared" si="129"/>
        <v>4330.8041437134052</v>
      </c>
      <c r="Z294" s="155">
        <f t="shared" si="130"/>
        <v>16011.271935442559</v>
      </c>
      <c r="AA294" s="159">
        <f t="shared" si="131"/>
        <v>6390.9197811749063</v>
      </c>
      <c r="AB294" s="38">
        <f t="shared" si="148"/>
        <v>54390.553921504288</v>
      </c>
      <c r="AC294" s="35">
        <f t="shared" si="149"/>
        <v>0</v>
      </c>
      <c r="AD294" s="35">
        <f t="shared" si="150"/>
        <v>0</v>
      </c>
      <c r="AE294" s="35">
        <f t="shared" si="151"/>
        <v>14581.407153604903</v>
      </c>
      <c r="AF294" s="35">
        <f t="shared" si="152"/>
        <v>14530.714062987217</v>
      </c>
      <c r="AG294" s="35">
        <f t="shared" si="153"/>
        <v>14216.408351479449</v>
      </c>
      <c r="AH294" s="163">
        <f t="shared" si="154"/>
        <v>14606.447159875248</v>
      </c>
      <c r="AI294" s="144">
        <f t="shared" si="132"/>
        <v>112325.5306494511</v>
      </c>
      <c r="AJ294" s="144" t="e">
        <f t="shared" si="155"/>
        <v>#N/A</v>
      </c>
      <c r="AK294" s="35">
        <f>IF(OR(K294="Yes",Summary!$G$77="EP"),$AI294*M294,AB294)</f>
        <v>54390.553921504288</v>
      </c>
      <c r="AL294" s="38">
        <f>IF(OR(L294="Yes",Summary!$G$77="EP"),$AI294*N294,AC294)</f>
        <v>0</v>
      </c>
      <c r="AM294" s="38">
        <f>IF(OR(M294="Yes",Summary!$G$77="EP"),$AI294*O294,AD294)</f>
        <v>0</v>
      </c>
      <c r="AN294" s="38">
        <f>IF(OR(N294="Yes",Summary!$G$77="EP"),$AI294*P294,AE294)</f>
        <v>14581.407153604903</v>
      </c>
      <c r="AO294" s="38">
        <f>IF(OR(O294="Yes",Summary!$G$77="EP"),$AI294*Q294,AF294)</f>
        <v>14530.714062987217</v>
      </c>
      <c r="AP294" s="38">
        <f>IF(OR(P294="Yes",Summary!$G$77="EP"),$AI294*R294,AG294)</f>
        <v>14216.408351479449</v>
      </c>
      <c r="AQ294" s="156">
        <f>IF(OR(Q294="Yes",Summary!$G$77="EP"),$AI294*S294,AH294)</f>
        <v>14606.447159875248</v>
      </c>
      <c r="AR294" s="158">
        <f t="shared" si="133"/>
        <v>33282.678938627025</v>
      </c>
      <c r="AS294" s="155">
        <f t="shared" si="134"/>
        <v>0</v>
      </c>
      <c r="AT294" s="155">
        <f t="shared" si="135"/>
        <v>0</v>
      </c>
      <c r="AU294" s="155">
        <f t="shared" si="136"/>
        <v>2266.0937981544935</v>
      </c>
      <c r="AV294" s="155">
        <f t="shared" si="137"/>
        <v>4330.8041437134052</v>
      </c>
      <c r="AW294" s="155">
        <f t="shared" si="138"/>
        <v>16011.271935442559</v>
      </c>
      <c r="AX294" s="159">
        <f t="shared" si="139"/>
        <v>6390.9197811749063</v>
      </c>
      <c r="AZ294" s="40">
        <f t="shared" si="140"/>
        <v>100770.79607818957</v>
      </c>
      <c r="BA294" s="173">
        <f t="shared" si="141"/>
        <v>106263.99088874052</v>
      </c>
      <c r="BB294" s="41">
        <f t="shared" si="142"/>
        <v>105670.58747286219</v>
      </c>
      <c r="BC294" s="173">
        <f t="shared" si="143"/>
        <v>116651.25722883923</v>
      </c>
      <c r="BD294" s="41">
        <f t="shared" si="144"/>
        <v>116245.71250389774</v>
      </c>
      <c r="BE294" s="173">
        <f t="shared" si="145"/>
        <v>113731.26681183554</v>
      </c>
      <c r="BF294" s="42">
        <f t="shared" si="146"/>
        <v>116851.57727900198</v>
      </c>
    </row>
    <row r="295" spans="2:58" x14ac:dyDescent="0.25">
      <c r="B295" s="24">
        <v>287</v>
      </c>
      <c r="C295" s="10">
        <f>Cash!B301</f>
        <v>20190426</v>
      </c>
      <c r="D295" s="24">
        <f>Cash!F301</f>
        <v>1.6341000000000001</v>
      </c>
      <c r="E295" s="27">
        <f>Balanced!F301</f>
        <v>2.71</v>
      </c>
      <c r="F295" s="27">
        <f>Growth!F301</f>
        <v>3.2803</v>
      </c>
      <c r="G295" s="27">
        <f>'High Growth 1'!F301</f>
        <v>6.4672999999999998</v>
      </c>
      <c r="H295" s="27">
        <f>'High Growth 2'!F301</f>
        <v>3.3824999999999998</v>
      </c>
      <c r="I295" s="27">
        <f>'High Growth 3'!F301</f>
        <v>0.89670000000000005</v>
      </c>
      <c r="J295" s="43">
        <f>'High Growth 4'!F301</f>
        <v>2.2835000000000001</v>
      </c>
      <c r="K295" s="10" t="str">
        <f>Growth!P301</f>
        <v>No</v>
      </c>
      <c r="L295" s="152"/>
      <c r="M295" s="147">
        <f>Summary!$G$56</f>
        <v>0.5</v>
      </c>
      <c r="N295" s="146">
        <f>Summary!$G$57</f>
        <v>0</v>
      </c>
      <c r="O295" s="146">
        <f>Summary!$G$58</f>
        <v>0</v>
      </c>
      <c r="P295" s="146">
        <f>Summary!$G$59</f>
        <v>0.125</v>
      </c>
      <c r="Q295" s="146">
        <f>Summary!$G$60</f>
        <v>0.125</v>
      </c>
      <c r="R295" s="146">
        <f>Summary!$G$61</f>
        <v>0.125</v>
      </c>
      <c r="S295" s="146">
        <f>Summary!$G$62</f>
        <v>0.125</v>
      </c>
      <c r="T295" s="150">
        <f t="shared" si="147"/>
        <v>1</v>
      </c>
      <c r="U295" s="158">
        <f t="shared" si="125"/>
        <v>33282.678938627025</v>
      </c>
      <c r="V295" s="155">
        <f t="shared" si="126"/>
        <v>0</v>
      </c>
      <c r="W295" s="155">
        <f t="shared" si="127"/>
        <v>0</v>
      </c>
      <c r="X295" s="155">
        <f t="shared" si="128"/>
        <v>2266.0937981544935</v>
      </c>
      <c r="Y295" s="155">
        <f t="shared" si="129"/>
        <v>4330.8041437134052</v>
      </c>
      <c r="Z295" s="155">
        <f t="shared" si="130"/>
        <v>16011.271935442559</v>
      </c>
      <c r="AA295" s="159">
        <f t="shared" si="131"/>
        <v>6390.9197811749063</v>
      </c>
      <c r="AB295" s="38">
        <f t="shared" si="148"/>
        <v>54387.225653610425</v>
      </c>
      <c r="AC295" s="35">
        <f t="shared" si="149"/>
        <v>0</v>
      </c>
      <c r="AD295" s="35">
        <f t="shared" si="150"/>
        <v>0</v>
      </c>
      <c r="AE295" s="35">
        <f t="shared" si="151"/>
        <v>14655.508420804555</v>
      </c>
      <c r="AF295" s="35">
        <f t="shared" si="152"/>
        <v>14648.945016110592</v>
      </c>
      <c r="AG295" s="35">
        <f t="shared" si="153"/>
        <v>14357.307544511343</v>
      </c>
      <c r="AH295" s="163">
        <f t="shared" si="154"/>
        <v>14593.665320312899</v>
      </c>
      <c r="AI295" s="144">
        <f t="shared" si="132"/>
        <v>112642.65195534981</v>
      </c>
      <c r="AJ295" s="144" t="e">
        <f t="shared" si="155"/>
        <v>#N/A</v>
      </c>
      <c r="AK295" s="35">
        <f>IF(OR(K295="Yes",Summary!$G$77="EP"),$AI295*M295,AB295)</f>
        <v>54387.225653610425</v>
      </c>
      <c r="AL295" s="38">
        <f>IF(OR(L295="Yes",Summary!$G$77="EP"),$AI295*N295,AC295)</f>
        <v>0</v>
      </c>
      <c r="AM295" s="38">
        <f>IF(OR(M295="Yes",Summary!$G$77="EP"),$AI295*O295,AD295)</f>
        <v>0</v>
      </c>
      <c r="AN295" s="38">
        <f>IF(OR(N295="Yes",Summary!$G$77="EP"),$AI295*P295,AE295)</f>
        <v>14655.508420804555</v>
      </c>
      <c r="AO295" s="38">
        <f>IF(OR(O295="Yes",Summary!$G$77="EP"),$AI295*Q295,AF295)</f>
        <v>14648.945016110592</v>
      </c>
      <c r="AP295" s="38">
        <f>IF(OR(P295="Yes",Summary!$G$77="EP"),$AI295*R295,AG295)</f>
        <v>14357.307544511343</v>
      </c>
      <c r="AQ295" s="156">
        <f>IF(OR(Q295="Yes",Summary!$G$77="EP"),$AI295*S295,AH295)</f>
        <v>14593.665320312899</v>
      </c>
      <c r="AR295" s="158">
        <f t="shared" si="133"/>
        <v>33282.678938627025</v>
      </c>
      <c r="AS295" s="155">
        <f t="shared" si="134"/>
        <v>0</v>
      </c>
      <c r="AT295" s="155">
        <f t="shared" si="135"/>
        <v>0</v>
      </c>
      <c r="AU295" s="155">
        <f t="shared" si="136"/>
        <v>2266.0937981544935</v>
      </c>
      <c r="AV295" s="155">
        <f t="shared" si="137"/>
        <v>4330.8041437134052</v>
      </c>
      <c r="AW295" s="155">
        <f t="shared" si="138"/>
        <v>16011.271935442559</v>
      </c>
      <c r="AX295" s="159">
        <f t="shared" si="139"/>
        <v>6390.9197811749063</v>
      </c>
      <c r="AZ295" s="40">
        <f t="shared" si="140"/>
        <v>100764.62970956405</v>
      </c>
      <c r="BA295" s="173">
        <f t="shared" si="141"/>
        <v>106428.93610336566</v>
      </c>
      <c r="BB295" s="41">
        <f t="shared" si="142"/>
        <v>106292.73192702763</v>
      </c>
      <c r="BC295" s="173">
        <f t="shared" si="143"/>
        <v>117244.06736643644</v>
      </c>
      <c r="BD295" s="41">
        <f t="shared" si="144"/>
        <v>117191.56012888474</v>
      </c>
      <c r="BE295" s="173">
        <f t="shared" si="145"/>
        <v>114858.4603560907</v>
      </c>
      <c r="BF295" s="42">
        <f t="shared" si="146"/>
        <v>116749.32256250319</v>
      </c>
    </row>
    <row r="296" spans="2:58" x14ac:dyDescent="0.25">
      <c r="B296" s="24">
        <v>288</v>
      </c>
      <c r="C296" s="10">
        <f>Cash!B302</f>
        <v>20190424</v>
      </c>
      <c r="D296" s="24">
        <f>Cash!F302</f>
        <v>1.6335999999999999</v>
      </c>
      <c r="E296" s="27">
        <f>Balanced!F302</f>
        <v>2.7103000000000002</v>
      </c>
      <c r="F296" s="27">
        <f>Growth!F302</f>
        <v>3.2860999999999998</v>
      </c>
      <c r="G296" s="27">
        <f>'High Growth 1'!F302</f>
        <v>6.4630000000000001</v>
      </c>
      <c r="H296" s="27">
        <f>'High Growth 2'!F302</f>
        <v>3.3778999999999999</v>
      </c>
      <c r="I296" s="27">
        <f>'High Growth 3'!F302</f>
        <v>0.88739999999999997</v>
      </c>
      <c r="J296" s="43">
        <f>'High Growth 4'!F302</f>
        <v>2.2734000000000001</v>
      </c>
      <c r="K296" s="10" t="str">
        <f>Growth!P302</f>
        <v>No</v>
      </c>
      <c r="L296" s="152"/>
      <c r="M296" s="147">
        <f>Summary!$G$56</f>
        <v>0.5</v>
      </c>
      <c r="N296" s="146">
        <f>Summary!$G$57</f>
        <v>0</v>
      </c>
      <c r="O296" s="146">
        <f>Summary!$G$58</f>
        <v>0</v>
      </c>
      <c r="P296" s="146">
        <f>Summary!$G$59</f>
        <v>0.125</v>
      </c>
      <c r="Q296" s="146">
        <f>Summary!$G$60</f>
        <v>0.125</v>
      </c>
      <c r="R296" s="146">
        <f>Summary!$G$61</f>
        <v>0.125</v>
      </c>
      <c r="S296" s="146">
        <f>Summary!$G$62</f>
        <v>0.125</v>
      </c>
      <c r="T296" s="150">
        <f t="shared" si="147"/>
        <v>1</v>
      </c>
      <c r="U296" s="158">
        <f t="shared" si="125"/>
        <v>33282.678938627025</v>
      </c>
      <c r="V296" s="155">
        <f t="shared" si="126"/>
        <v>0</v>
      </c>
      <c r="W296" s="155">
        <f t="shared" si="127"/>
        <v>0</v>
      </c>
      <c r="X296" s="155">
        <f t="shared" si="128"/>
        <v>2266.0937981544935</v>
      </c>
      <c r="Y296" s="155">
        <f t="shared" si="129"/>
        <v>4330.8041437134052</v>
      </c>
      <c r="Z296" s="155">
        <f t="shared" si="130"/>
        <v>16011.271935442557</v>
      </c>
      <c r="AA296" s="159">
        <f t="shared" si="131"/>
        <v>6390.9197811749063</v>
      </c>
      <c r="AB296" s="38">
        <f t="shared" si="148"/>
        <v>54370.584314141102</v>
      </c>
      <c r="AC296" s="35">
        <f t="shared" si="149"/>
        <v>0</v>
      </c>
      <c r="AD296" s="35">
        <f t="shared" si="150"/>
        <v>0</v>
      </c>
      <c r="AE296" s="35">
        <f t="shared" si="151"/>
        <v>14645.764217472492</v>
      </c>
      <c r="AF296" s="35">
        <f t="shared" si="152"/>
        <v>14629.02331704951</v>
      </c>
      <c r="AG296" s="35">
        <f t="shared" si="153"/>
        <v>14208.402715511726</v>
      </c>
      <c r="AH296" s="163">
        <f t="shared" si="154"/>
        <v>14529.117030523033</v>
      </c>
      <c r="AI296" s="144">
        <f t="shared" si="132"/>
        <v>112382.89159469785</v>
      </c>
      <c r="AJ296" s="144" t="e">
        <f t="shared" si="155"/>
        <v>#N/A</v>
      </c>
      <c r="AK296" s="35">
        <f>IF(OR(K296="Yes",Summary!$G$77="EP"),$AI296*M296,AB296)</f>
        <v>54370.584314141102</v>
      </c>
      <c r="AL296" s="38">
        <f>IF(OR(L296="Yes",Summary!$G$77="EP"),$AI296*N296,AC296)</f>
        <v>0</v>
      </c>
      <c r="AM296" s="38">
        <f>IF(OR(M296="Yes",Summary!$G$77="EP"),$AI296*O296,AD296)</f>
        <v>0</v>
      </c>
      <c r="AN296" s="38">
        <f>IF(OR(N296="Yes",Summary!$G$77="EP"),$AI296*P296,AE296)</f>
        <v>14645.764217472492</v>
      </c>
      <c r="AO296" s="38">
        <f>IF(OR(O296="Yes",Summary!$G$77="EP"),$AI296*Q296,AF296)</f>
        <v>14629.02331704951</v>
      </c>
      <c r="AP296" s="38">
        <f>IF(OR(P296="Yes",Summary!$G$77="EP"),$AI296*R296,AG296)</f>
        <v>14208.402715511726</v>
      </c>
      <c r="AQ296" s="156">
        <f>IF(OR(Q296="Yes",Summary!$G$77="EP"),$AI296*S296,AH296)</f>
        <v>14529.117030523033</v>
      </c>
      <c r="AR296" s="158">
        <f t="shared" si="133"/>
        <v>33282.678938627025</v>
      </c>
      <c r="AS296" s="155">
        <f t="shared" si="134"/>
        <v>0</v>
      </c>
      <c r="AT296" s="155">
        <f t="shared" si="135"/>
        <v>0</v>
      </c>
      <c r="AU296" s="155">
        <f t="shared" si="136"/>
        <v>2266.0937981544935</v>
      </c>
      <c r="AV296" s="155">
        <f t="shared" si="137"/>
        <v>4330.8041437134052</v>
      </c>
      <c r="AW296" s="155">
        <f t="shared" si="138"/>
        <v>16011.271935442559</v>
      </c>
      <c r="AX296" s="159">
        <f t="shared" si="139"/>
        <v>6390.9197811749063</v>
      </c>
      <c r="AZ296" s="40">
        <f t="shared" si="140"/>
        <v>100733.79786643645</v>
      </c>
      <c r="BA296" s="173">
        <f t="shared" si="141"/>
        <v>106440.71790441032</v>
      </c>
      <c r="BB296" s="41">
        <f t="shared" si="142"/>
        <v>106480.67139755677</v>
      </c>
      <c r="BC296" s="173">
        <f t="shared" si="143"/>
        <v>117166.11373977993</v>
      </c>
      <c r="BD296" s="41">
        <f t="shared" si="144"/>
        <v>117032.18653639608</v>
      </c>
      <c r="BE296" s="173">
        <f t="shared" si="145"/>
        <v>113667.22172409376</v>
      </c>
      <c r="BF296" s="42">
        <f t="shared" si="146"/>
        <v>116232.93624418427</v>
      </c>
    </row>
    <row r="297" spans="2:58" x14ac:dyDescent="0.25">
      <c r="B297" s="24">
        <v>289</v>
      </c>
      <c r="C297" s="10">
        <f>Cash!B303</f>
        <v>20190423</v>
      </c>
      <c r="D297" s="24">
        <f>Cash!F303</f>
        <v>1.6335999999999999</v>
      </c>
      <c r="E297" s="27">
        <f>Balanced!F303</f>
        <v>2.7019000000000002</v>
      </c>
      <c r="F297" s="27">
        <f>Growth!F303</f>
        <v>3.2629000000000001</v>
      </c>
      <c r="G297" s="27">
        <f>'High Growth 1'!F303</f>
        <v>6.3361000000000001</v>
      </c>
      <c r="H297" s="27">
        <f>'High Growth 2'!F303</f>
        <v>3.32</v>
      </c>
      <c r="I297" s="27">
        <f>'High Growth 3'!F303</f>
        <v>0.87519999999999998</v>
      </c>
      <c r="J297" s="43">
        <f>'High Growth 4'!F303</f>
        <v>2.2730000000000001</v>
      </c>
      <c r="K297" s="10" t="str">
        <f>Growth!P303</f>
        <v>No</v>
      </c>
      <c r="L297" s="152"/>
      <c r="M297" s="147">
        <f>Summary!$G$56</f>
        <v>0.5</v>
      </c>
      <c r="N297" s="146">
        <f>Summary!$G$57</f>
        <v>0</v>
      </c>
      <c r="O297" s="146">
        <f>Summary!$G$58</f>
        <v>0</v>
      </c>
      <c r="P297" s="146">
        <f>Summary!$G$59</f>
        <v>0.125</v>
      </c>
      <c r="Q297" s="146">
        <f>Summary!$G$60</f>
        <v>0.125</v>
      </c>
      <c r="R297" s="146">
        <f>Summary!$G$61</f>
        <v>0.125</v>
      </c>
      <c r="S297" s="146">
        <f>Summary!$G$62</f>
        <v>0.125</v>
      </c>
      <c r="T297" s="150">
        <f t="shared" si="147"/>
        <v>1</v>
      </c>
      <c r="U297" s="158">
        <f t="shared" si="125"/>
        <v>33282.678938627025</v>
      </c>
      <c r="V297" s="155">
        <f t="shared" si="126"/>
        <v>0</v>
      </c>
      <c r="W297" s="155">
        <f t="shared" si="127"/>
        <v>0</v>
      </c>
      <c r="X297" s="155">
        <f t="shared" si="128"/>
        <v>2266.0937981544935</v>
      </c>
      <c r="Y297" s="155">
        <f t="shared" si="129"/>
        <v>4330.8041437134052</v>
      </c>
      <c r="Z297" s="155">
        <f t="shared" si="130"/>
        <v>16011.271935442557</v>
      </c>
      <c r="AA297" s="159">
        <f t="shared" si="131"/>
        <v>6390.9197811749063</v>
      </c>
      <c r="AB297" s="38">
        <f t="shared" si="148"/>
        <v>54370.584314141102</v>
      </c>
      <c r="AC297" s="35">
        <f t="shared" si="149"/>
        <v>0</v>
      </c>
      <c r="AD297" s="35">
        <f t="shared" si="150"/>
        <v>0</v>
      </c>
      <c r="AE297" s="35">
        <f t="shared" si="151"/>
        <v>14358.196914486687</v>
      </c>
      <c r="AF297" s="35">
        <f t="shared" si="152"/>
        <v>14378.269757128504</v>
      </c>
      <c r="AG297" s="35">
        <f t="shared" si="153"/>
        <v>14013.065197899326</v>
      </c>
      <c r="AH297" s="163">
        <f t="shared" si="154"/>
        <v>14526.560662610564</v>
      </c>
      <c r="AI297" s="144">
        <f t="shared" si="132"/>
        <v>111646.67684626619</v>
      </c>
      <c r="AJ297" s="144" t="e">
        <f t="shared" si="155"/>
        <v>#N/A</v>
      </c>
      <c r="AK297" s="35">
        <f>IF(OR(K297="Yes",Summary!$G$77="EP"),$AI297*M297,AB297)</f>
        <v>54370.584314141102</v>
      </c>
      <c r="AL297" s="38">
        <f>IF(OR(L297="Yes",Summary!$G$77="EP"),$AI297*N297,AC297)</f>
        <v>0</v>
      </c>
      <c r="AM297" s="38">
        <f>IF(OR(M297="Yes",Summary!$G$77="EP"),$AI297*O297,AD297)</f>
        <v>0</v>
      </c>
      <c r="AN297" s="38">
        <f>IF(OR(N297="Yes",Summary!$G$77="EP"),$AI297*P297,AE297)</f>
        <v>14358.196914486687</v>
      </c>
      <c r="AO297" s="38">
        <f>IF(OR(O297="Yes",Summary!$G$77="EP"),$AI297*Q297,AF297)</f>
        <v>14378.269757128504</v>
      </c>
      <c r="AP297" s="38">
        <f>IF(OR(P297="Yes",Summary!$G$77="EP"),$AI297*R297,AG297)</f>
        <v>14013.065197899326</v>
      </c>
      <c r="AQ297" s="156">
        <f>IF(OR(Q297="Yes",Summary!$G$77="EP"),$AI297*S297,AH297)</f>
        <v>14526.560662610564</v>
      </c>
      <c r="AR297" s="158">
        <f t="shared" si="133"/>
        <v>33282.678938627025</v>
      </c>
      <c r="AS297" s="155">
        <f t="shared" si="134"/>
        <v>0</v>
      </c>
      <c r="AT297" s="155">
        <f t="shared" si="135"/>
        <v>0</v>
      </c>
      <c r="AU297" s="155">
        <f t="shared" si="136"/>
        <v>2266.0937981544935</v>
      </c>
      <c r="AV297" s="155">
        <f t="shared" si="137"/>
        <v>4330.8041437134052</v>
      </c>
      <c r="AW297" s="155">
        <f t="shared" si="138"/>
        <v>16011.271935442557</v>
      </c>
      <c r="AX297" s="159">
        <f t="shared" si="139"/>
        <v>6390.9197811749063</v>
      </c>
      <c r="AZ297" s="40">
        <f t="shared" si="140"/>
        <v>100733.79786643645</v>
      </c>
      <c r="BA297" s="173">
        <f t="shared" si="141"/>
        <v>106110.82747516004</v>
      </c>
      <c r="BB297" s="41">
        <f t="shared" si="142"/>
        <v>105728.9135154402</v>
      </c>
      <c r="BC297" s="173">
        <f t="shared" si="143"/>
        <v>114865.5753158935</v>
      </c>
      <c r="BD297" s="41">
        <f t="shared" si="144"/>
        <v>115026.15805702803</v>
      </c>
      <c r="BE297" s="173">
        <f t="shared" si="145"/>
        <v>112104.52158319457</v>
      </c>
      <c r="BF297" s="42">
        <f t="shared" si="146"/>
        <v>116212.48530088451</v>
      </c>
    </row>
    <row r="298" spans="2:58" x14ac:dyDescent="0.25">
      <c r="B298" s="24">
        <v>290</v>
      </c>
      <c r="C298" s="10">
        <f>Cash!B304</f>
        <v>20190418</v>
      </c>
      <c r="D298" s="24">
        <f>Cash!F304</f>
        <v>1.6333</v>
      </c>
      <c r="E298" s="27">
        <f>Balanced!F304</f>
        <v>2.6897000000000002</v>
      </c>
      <c r="F298" s="27">
        <f>Growth!F304</f>
        <v>3.2323</v>
      </c>
      <c r="G298" s="27">
        <f>'High Growth 1'!F304</f>
        <v>6.2308000000000003</v>
      </c>
      <c r="H298" s="27">
        <f>'High Growth 2'!F304</f>
        <v>3.2568999999999999</v>
      </c>
      <c r="I298" s="27">
        <f>'High Growth 3'!F304</f>
        <v>0.87429999999999997</v>
      </c>
      <c r="J298" s="43">
        <f>'High Growth 4'!F304</f>
        <v>2.2307999999999999</v>
      </c>
      <c r="K298" s="10" t="str">
        <f>Growth!P304</f>
        <v>No</v>
      </c>
      <c r="L298" s="152"/>
      <c r="M298" s="147">
        <f>Summary!$G$56</f>
        <v>0.5</v>
      </c>
      <c r="N298" s="146">
        <f>Summary!$G$57</f>
        <v>0</v>
      </c>
      <c r="O298" s="146">
        <f>Summary!$G$58</f>
        <v>0</v>
      </c>
      <c r="P298" s="146">
        <f>Summary!$G$59</f>
        <v>0.125</v>
      </c>
      <c r="Q298" s="146">
        <f>Summary!$G$60</f>
        <v>0.125</v>
      </c>
      <c r="R298" s="146">
        <f>Summary!$G$61</f>
        <v>0.125</v>
      </c>
      <c r="S298" s="146">
        <f>Summary!$G$62</f>
        <v>0.125</v>
      </c>
      <c r="T298" s="150">
        <f t="shared" si="147"/>
        <v>1</v>
      </c>
      <c r="U298" s="158">
        <f t="shared" si="125"/>
        <v>33282.678938627025</v>
      </c>
      <c r="V298" s="155">
        <f t="shared" si="126"/>
        <v>0</v>
      </c>
      <c r="W298" s="155">
        <f t="shared" si="127"/>
        <v>0</v>
      </c>
      <c r="X298" s="155">
        <f t="shared" si="128"/>
        <v>2266.0937981544935</v>
      </c>
      <c r="Y298" s="155">
        <f t="shared" si="129"/>
        <v>4330.8041437134052</v>
      </c>
      <c r="Z298" s="155">
        <f t="shared" si="130"/>
        <v>16011.271935442557</v>
      </c>
      <c r="AA298" s="159">
        <f t="shared" si="131"/>
        <v>6390.9197811749063</v>
      </c>
      <c r="AB298" s="38">
        <f t="shared" si="148"/>
        <v>54360.59951045952</v>
      </c>
      <c r="AC298" s="35">
        <f t="shared" si="149"/>
        <v>0</v>
      </c>
      <c r="AD298" s="35">
        <f t="shared" si="150"/>
        <v>0</v>
      </c>
      <c r="AE298" s="35">
        <f t="shared" si="151"/>
        <v>14119.577237541018</v>
      </c>
      <c r="AF298" s="35">
        <f t="shared" si="152"/>
        <v>14104.996015660188</v>
      </c>
      <c r="AG298" s="35">
        <f t="shared" si="153"/>
        <v>13998.655053157427</v>
      </c>
      <c r="AH298" s="163">
        <f t="shared" si="154"/>
        <v>14256.863847844981</v>
      </c>
      <c r="AI298" s="144">
        <f t="shared" si="132"/>
        <v>110840.69166466314</v>
      </c>
      <c r="AJ298" s="144" t="e">
        <f t="shared" si="155"/>
        <v>#N/A</v>
      </c>
      <c r="AK298" s="35">
        <f>IF(OR(K298="Yes",Summary!$G$77="EP"),$AI298*M298,AB298)</f>
        <v>54360.59951045952</v>
      </c>
      <c r="AL298" s="38">
        <f>IF(OR(L298="Yes",Summary!$G$77="EP"),$AI298*N298,AC298)</f>
        <v>0</v>
      </c>
      <c r="AM298" s="38">
        <f>IF(OR(M298="Yes",Summary!$G$77="EP"),$AI298*O298,AD298)</f>
        <v>0</v>
      </c>
      <c r="AN298" s="38">
        <f>IF(OR(N298="Yes",Summary!$G$77="EP"),$AI298*P298,AE298)</f>
        <v>14119.577237541018</v>
      </c>
      <c r="AO298" s="38">
        <f>IF(OR(O298="Yes",Summary!$G$77="EP"),$AI298*Q298,AF298)</f>
        <v>14104.996015660188</v>
      </c>
      <c r="AP298" s="38">
        <f>IF(OR(P298="Yes",Summary!$G$77="EP"),$AI298*R298,AG298)</f>
        <v>13998.655053157427</v>
      </c>
      <c r="AQ298" s="156">
        <f>IF(OR(Q298="Yes",Summary!$G$77="EP"),$AI298*S298,AH298)</f>
        <v>14256.863847844981</v>
      </c>
      <c r="AR298" s="158">
        <f t="shared" si="133"/>
        <v>33282.678938627025</v>
      </c>
      <c r="AS298" s="155">
        <f t="shared" si="134"/>
        <v>0</v>
      </c>
      <c r="AT298" s="155">
        <f t="shared" si="135"/>
        <v>0</v>
      </c>
      <c r="AU298" s="155">
        <f t="shared" si="136"/>
        <v>2266.0937981544935</v>
      </c>
      <c r="AV298" s="155">
        <f t="shared" si="137"/>
        <v>4330.8041437134052</v>
      </c>
      <c r="AW298" s="155">
        <f t="shared" si="138"/>
        <v>16011.271935442557</v>
      </c>
      <c r="AX298" s="159">
        <f t="shared" si="139"/>
        <v>6390.9197811749063</v>
      </c>
      <c r="AZ298" s="40">
        <f t="shared" si="140"/>
        <v>100715.2987605599</v>
      </c>
      <c r="BA298" s="173">
        <f t="shared" si="141"/>
        <v>105631.70089934416</v>
      </c>
      <c r="BB298" s="41">
        <f t="shared" si="142"/>
        <v>104737.370791614</v>
      </c>
      <c r="BC298" s="173">
        <f t="shared" si="143"/>
        <v>112956.61790032814</v>
      </c>
      <c r="BD298" s="41">
        <f t="shared" si="144"/>
        <v>112839.96812528151</v>
      </c>
      <c r="BE298" s="173">
        <f t="shared" si="145"/>
        <v>111989.24042525938</v>
      </c>
      <c r="BF298" s="42">
        <f t="shared" si="146"/>
        <v>114054.91078275985</v>
      </c>
    </row>
    <row r="299" spans="2:58" x14ac:dyDescent="0.25">
      <c r="B299" s="24">
        <v>291</v>
      </c>
      <c r="C299" s="10">
        <f>Cash!B305</f>
        <v>20190417</v>
      </c>
      <c r="D299" s="24">
        <f>Cash!F305</f>
        <v>1.6332</v>
      </c>
      <c r="E299" s="27">
        <f>Balanced!F305</f>
        <v>2.6859000000000002</v>
      </c>
      <c r="F299" s="27">
        <f>Growth!F305</f>
        <v>3.2282000000000002</v>
      </c>
      <c r="G299" s="27">
        <f>'High Growth 1'!F305</f>
        <v>6.2416</v>
      </c>
      <c r="H299" s="27">
        <f>'High Growth 2'!F305</f>
        <v>3.2480000000000002</v>
      </c>
      <c r="I299" s="27">
        <f>'High Growth 3'!F305</f>
        <v>0.86380000000000001</v>
      </c>
      <c r="J299" s="43">
        <f>'High Growth 4'!F305</f>
        <v>2.2302</v>
      </c>
      <c r="K299" s="10" t="str">
        <f>Growth!P305</f>
        <v>No</v>
      </c>
      <c r="L299" s="152"/>
      <c r="M299" s="147">
        <f>Summary!$G$56</f>
        <v>0.5</v>
      </c>
      <c r="N299" s="146">
        <f>Summary!$G$57</f>
        <v>0</v>
      </c>
      <c r="O299" s="146">
        <f>Summary!$G$58</f>
        <v>0</v>
      </c>
      <c r="P299" s="146">
        <f>Summary!$G$59</f>
        <v>0.125</v>
      </c>
      <c r="Q299" s="146">
        <f>Summary!$G$60</f>
        <v>0.125</v>
      </c>
      <c r="R299" s="146">
        <f>Summary!$G$61</f>
        <v>0.125</v>
      </c>
      <c r="S299" s="146">
        <f>Summary!$G$62</f>
        <v>0.125</v>
      </c>
      <c r="T299" s="150">
        <f t="shared" si="147"/>
        <v>1</v>
      </c>
      <c r="U299" s="158">
        <f t="shared" si="125"/>
        <v>33282.678938627025</v>
      </c>
      <c r="V299" s="155">
        <f t="shared" si="126"/>
        <v>0</v>
      </c>
      <c r="W299" s="155">
        <f t="shared" si="127"/>
        <v>0</v>
      </c>
      <c r="X299" s="155">
        <f t="shared" si="128"/>
        <v>2266.0937981544935</v>
      </c>
      <c r="Y299" s="155">
        <f t="shared" si="129"/>
        <v>4330.8041437134052</v>
      </c>
      <c r="Z299" s="155">
        <f t="shared" si="130"/>
        <v>16011.271935442557</v>
      </c>
      <c r="AA299" s="159">
        <f t="shared" si="131"/>
        <v>6390.9197811749063</v>
      </c>
      <c r="AB299" s="38">
        <f t="shared" si="148"/>
        <v>54357.271242565657</v>
      </c>
      <c r="AC299" s="35">
        <f t="shared" si="149"/>
        <v>0</v>
      </c>
      <c r="AD299" s="35">
        <f t="shared" si="150"/>
        <v>0</v>
      </c>
      <c r="AE299" s="35">
        <f t="shared" si="151"/>
        <v>14144.051050561087</v>
      </c>
      <c r="AF299" s="35">
        <f t="shared" si="152"/>
        <v>14066.451858781142</v>
      </c>
      <c r="AG299" s="35">
        <f t="shared" si="153"/>
        <v>13830.536697835281</v>
      </c>
      <c r="AH299" s="163">
        <f t="shared" si="154"/>
        <v>14253.029295976276</v>
      </c>
      <c r="AI299" s="144">
        <f t="shared" si="132"/>
        <v>110651.34014571946</v>
      </c>
      <c r="AJ299" s="144" t="e">
        <f t="shared" si="155"/>
        <v>#N/A</v>
      </c>
      <c r="AK299" s="35">
        <f>IF(OR(K299="Yes",Summary!$G$77="EP"),$AI299*M299,AB299)</f>
        <v>54357.271242565657</v>
      </c>
      <c r="AL299" s="38">
        <f>IF(OR(L299="Yes",Summary!$G$77="EP"),$AI299*N299,AC299)</f>
        <v>0</v>
      </c>
      <c r="AM299" s="38">
        <f>IF(OR(M299="Yes",Summary!$G$77="EP"),$AI299*O299,AD299)</f>
        <v>0</v>
      </c>
      <c r="AN299" s="38">
        <f>IF(OR(N299="Yes",Summary!$G$77="EP"),$AI299*P299,AE299)</f>
        <v>14144.051050561087</v>
      </c>
      <c r="AO299" s="38">
        <f>IF(OR(O299="Yes",Summary!$G$77="EP"),$AI299*Q299,AF299)</f>
        <v>14066.451858781142</v>
      </c>
      <c r="AP299" s="38">
        <f>IF(OR(P299="Yes",Summary!$G$77="EP"),$AI299*R299,AG299)</f>
        <v>13830.536697835281</v>
      </c>
      <c r="AQ299" s="156">
        <f>IF(OR(Q299="Yes",Summary!$G$77="EP"),$AI299*S299,AH299)</f>
        <v>14253.029295976276</v>
      </c>
      <c r="AR299" s="158">
        <f t="shared" si="133"/>
        <v>33282.678938627025</v>
      </c>
      <c r="AS299" s="155">
        <f t="shared" si="134"/>
        <v>0</v>
      </c>
      <c r="AT299" s="155">
        <f t="shared" si="135"/>
        <v>0</v>
      </c>
      <c r="AU299" s="155">
        <f t="shared" si="136"/>
        <v>2266.0937981544935</v>
      </c>
      <c r="AV299" s="155">
        <f t="shared" si="137"/>
        <v>4330.8041437134052</v>
      </c>
      <c r="AW299" s="155">
        <f t="shared" si="138"/>
        <v>16011.271935442557</v>
      </c>
      <c r="AX299" s="159">
        <f t="shared" si="139"/>
        <v>6390.9197811749063</v>
      </c>
      <c r="AZ299" s="40">
        <f t="shared" si="140"/>
        <v>100709.13239193438</v>
      </c>
      <c r="BA299" s="173">
        <f t="shared" si="141"/>
        <v>105482.46475277854</v>
      </c>
      <c r="BB299" s="41">
        <f t="shared" si="142"/>
        <v>104604.5170279641</v>
      </c>
      <c r="BC299" s="173">
        <f t="shared" si="143"/>
        <v>113152.4084044887</v>
      </c>
      <c r="BD299" s="41">
        <f t="shared" si="144"/>
        <v>112531.61487024913</v>
      </c>
      <c r="BE299" s="173">
        <f t="shared" si="145"/>
        <v>110644.29358268221</v>
      </c>
      <c r="BF299" s="42">
        <f t="shared" si="146"/>
        <v>114024.2343678102</v>
      </c>
    </row>
    <row r="300" spans="2:58" x14ac:dyDescent="0.25">
      <c r="B300" s="24">
        <v>292</v>
      </c>
      <c r="C300" s="10">
        <f>Cash!B306</f>
        <v>20190416</v>
      </c>
      <c r="D300" s="24">
        <f>Cash!F306</f>
        <v>1.6331</v>
      </c>
      <c r="E300" s="27">
        <f>Balanced!F306</f>
        <v>2.6890000000000001</v>
      </c>
      <c r="F300" s="27">
        <f>Growth!F306</f>
        <v>3.2387000000000001</v>
      </c>
      <c r="G300" s="27">
        <f>'High Growth 1'!F306</f>
        <v>6.2868000000000004</v>
      </c>
      <c r="H300" s="27">
        <f>'High Growth 2'!F306</f>
        <v>3.2145999999999999</v>
      </c>
      <c r="I300" s="27">
        <f>'High Growth 3'!F306</f>
        <v>0.87690000000000001</v>
      </c>
      <c r="J300" s="43">
        <f>'High Growth 4'!F306</f>
        <v>2.2509999999999999</v>
      </c>
      <c r="K300" s="10" t="str">
        <f>Growth!P306</f>
        <v>No</v>
      </c>
      <c r="L300" s="152"/>
      <c r="M300" s="147">
        <f>Summary!$G$56</f>
        <v>0.5</v>
      </c>
      <c r="N300" s="146">
        <f>Summary!$G$57</f>
        <v>0</v>
      </c>
      <c r="O300" s="146">
        <f>Summary!$G$58</f>
        <v>0</v>
      </c>
      <c r="P300" s="146">
        <f>Summary!$G$59</f>
        <v>0.125</v>
      </c>
      <c r="Q300" s="146">
        <f>Summary!$G$60</f>
        <v>0.125</v>
      </c>
      <c r="R300" s="146">
        <f>Summary!$G$61</f>
        <v>0.125</v>
      </c>
      <c r="S300" s="146">
        <f>Summary!$G$62</f>
        <v>0.125</v>
      </c>
      <c r="T300" s="150">
        <f t="shared" si="147"/>
        <v>1</v>
      </c>
      <c r="U300" s="158">
        <f t="shared" si="125"/>
        <v>33282.678938627025</v>
      </c>
      <c r="V300" s="155">
        <f t="shared" si="126"/>
        <v>0</v>
      </c>
      <c r="W300" s="155">
        <f t="shared" si="127"/>
        <v>0</v>
      </c>
      <c r="X300" s="155">
        <f t="shared" si="128"/>
        <v>2266.0937981544935</v>
      </c>
      <c r="Y300" s="155">
        <f t="shared" si="129"/>
        <v>4330.8041437134052</v>
      </c>
      <c r="Z300" s="155">
        <f t="shared" si="130"/>
        <v>16011.271935442557</v>
      </c>
      <c r="AA300" s="159">
        <f t="shared" si="131"/>
        <v>6390.9197811749063</v>
      </c>
      <c r="AB300" s="38">
        <f t="shared" si="148"/>
        <v>54353.942974671794</v>
      </c>
      <c r="AC300" s="35">
        <f t="shared" si="149"/>
        <v>0</v>
      </c>
      <c r="AD300" s="35">
        <f t="shared" si="150"/>
        <v>0</v>
      </c>
      <c r="AE300" s="35">
        <f t="shared" si="151"/>
        <v>14246.47849023767</v>
      </c>
      <c r="AF300" s="35">
        <f t="shared" si="152"/>
        <v>13921.803000381113</v>
      </c>
      <c r="AG300" s="35">
        <f t="shared" si="153"/>
        <v>14040.284360189578</v>
      </c>
      <c r="AH300" s="163">
        <f t="shared" si="154"/>
        <v>14385.960427424714</v>
      </c>
      <c r="AI300" s="144">
        <f t="shared" si="132"/>
        <v>110948.46925290486</v>
      </c>
      <c r="AJ300" s="144" t="e">
        <f t="shared" si="155"/>
        <v>#N/A</v>
      </c>
      <c r="AK300" s="35">
        <f>IF(OR(K300="Yes",Summary!$G$77="EP"),$AI300*M300,AB300)</f>
        <v>54353.942974671794</v>
      </c>
      <c r="AL300" s="38">
        <f>IF(OR(L300="Yes",Summary!$G$77="EP"),$AI300*N300,AC300)</f>
        <v>0</v>
      </c>
      <c r="AM300" s="38">
        <f>IF(OR(M300="Yes",Summary!$G$77="EP"),$AI300*O300,AD300)</f>
        <v>0</v>
      </c>
      <c r="AN300" s="38">
        <f>IF(OR(N300="Yes",Summary!$G$77="EP"),$AI300*P300,AE300)</f>
        <v>14246.47849023767</v>
      </c>
      <c r="AO300" s="38">
        <f>IF(OR(O300="Yes",Summary!$G$77="EP"),$AI300*Q300,AF300)</f>
        <v>13921.803000381113</v>
      </c>
      <c r="AP300" s="38">
        <f>IF(OR(P300="Yes",Summary!$G$77="EP"),$AI300*R300,AG300)</f>
        <v>14040.284360189578</v>
      </c>
      <c r="AQ300" s="156">
        <f>IF(OR(Q300="Yes",Summary!$G$77="EP"),$AI300*S300,AH300)</f>
        <v>14385.960427424714</v>
      </c>
      <c r="AR300" s="158">
        <f t="shared" si="133"/>
        <v>33282.678938627025</v>
      </c>
      <c r="AS300" s="155">
        <f t="shared" si="134"/>
        <v>0</v>
      </c>
      <c r="AT300" s="155">
        <f t="shared" si="135"/>
        <v>0</v>
      </c>
      <c r="AU300" s="155">
        <f t="shared" si="136"/>
        <v>2266.0937981544935</v>
      </c>
      <c r="AV300" s="155">
        <f t="shared" si="137"/>
        <v>4330.8041437134052</v>
      </c>
      <c r="AW300" s="155">
        <f t="shared" si="138"/>
        <v>16011.271935442557</v>
      </c>
      <c r="AX300" s="159">
        <f t="shared" si="139"/>
        <v>6390.9197811749063</v>
      </c>
      <c r="AZ300" s="40">
        <f t="shared" si="140"/>
        <v>100702.96602330888</v>
      </c>
      <c r="BA300" s="173">
        <f t="shared" si="141"/>
        <v>105604.21003023996</v>
      </c>
      <c r="BB300" s="41">
        <f t="shared" si="142"/>
        <v>104944.75227633583</v>
      </c>
      <c r="BC300" s="173">
        <f t="shared" si="143"/>
        <v>113971.82792190136</v>
      </c>
      <c r="BD300" s="41">
        <f t="shared" si="144"/>
        <v>111374.4240030489</v>
      </c>
      <c r="BE300" s="173">
        <f t="shared" si="145"/>
        <v>112322.27488151658</v>
      </c>
      <c r="BF300" s="42">
        <f t="shared" si="146"/>
        <v>115087.68341939771</v>
      </c>
    </row>
    <row r="301" spans="2:58" x14ac:dyDescent="0.25">
      <c r="B301" s="24">
        <v>293</v>
      </c>
      <c r="C301" s="10">
        <f>Cash!B307</f>
        <v>20190415</v>
      </c>
      <c r="D301" s="24">
        <f>Cash!F307</f>
        <v>1.6331</v>
      </c>
      <c r="E301" s="27">
        <f>Balanced!F307</f>
        <v>2.6875</v>
      </c>
      <c r="F301" s="27">
        <f>Growth!F307</f>
        <v>3.2279</v>
      </c>
      <c r="G301" s="27">
        <f>'High Growth 1'!F307</f>
        <v>6.2248999999999999</v>
      </c>
      <c r="H301" s="27">
        <f>'High Growth 2'!F307</f>
        <v>3.1924000000000001</v>
      </c>
      <c r="I301" s="27">
        <f>'High Growth 3'!F307</f>
        <v>0.8952</v>
      </c>
      <c r="J301" s="43">
        <f>'High Growth 4'!F307</f>
        <v>2.2423999999999999</v>
      </c>
      <c r="K301" s="10" t="str">
        <f>Growth!P307</f>
        <v>No</v>
      </c>
      <c r="L301" s="152"/>
      <c r="M301" s="147">
        <f>Summary!$G$56</f>
        <v>0.5</v>
      </c>
      <c r="N301" s="146">
        <f>Summary!$G$57</f>
        <v>0</v>
      </c>
      <c r="O301" s="146">
        <f>Summary!$G$58</f>
        <v>0</v>
      </c>
      <c r="P301" s="146">
        <f>Summary!$G$59</f>
        <v>0.125</v>
      </c>
      <c r="Q301" s="146">
        <f>Summary!$G$60</f>
        <v>0.125</v>
      </c>
      <c r="R301" s="146">
        <f>Summary!$G$61</f>
        <v>0.125</v>
      </c>
      <c r="S301" s="146">
        <f>Summary!$G$62</f>
        <v>0.125</v>
      </c>
      <c r="T301" s="150">
        <f t="shared" si="147"/>
        <v>1</v>
      </c>
      <c r="U301" s="158">
        <f t="shared" si="125"/>
        <v>33282.678938627025</v>
      </c>
      <c r="V301" s="155">
        <f t="shared" si="126"/>
        <v>0</v>
      </c>
      <c r="W301" s="155">
        <f t="shared" si="127"/>
        <v>0</v>
      </c>
      <c r="X301" s="155">
        <f t="shared" si="128"/>
        <v>2266.0937981544935</v>
      </c>
      <c r="Y301" s="155">
        <f t="shared" si="129"/>
        <v>4330.8041437134052</v>
      </c>
      <c r="Z301" s="155">
        <f t="shared" si="130"/>
        <v>16011.271935442557</v>
      </c>
      <c r="AA301" s="159">
        <f t="shared" si="131"/>
        <v>6390.9197811749063</v>
      </c>
      <c r="AB301" s="38">
        <f t="shared" si="148"/>
        <v>54353.942974671794</v>
      </c>
      <c r="AC301" s="35">
        <f t="shared" si="149"/>
        <v>0</v>
      </c>
      <c r="AD301" s="35">
        <f t="shared" si="150"/>
        <v>0</v>
      </c>
      <c r="AE301" s="35">
        <f t="shared" si="151"/>
        <v>14106.207284131906</v>
      </c>
      <c r="AF301" s="35">
        <f t="shared" si="152"/>
        <v>13825.659148390676</v>
      </c>
      <c r="AG301" s="35">
        <f t="shared" si="153"/>
        <v>14333.290636608177</v>
      </c>
      <c r="AH301" s="163">
        <f t="shared" si="154"/>
        <v>14330.998517306609</v>
      </c>
      <c r="AI301" s="144">
        <f t="shared" si="132"/>
        <v>110950.09856110916</v>
      </c>
      <c r="AJ301" s="144" t="e">
        <f t="shared" si="155"/>
        <v>#N/A</v>
      </c>
      <c r="AK301" s="35">
        <f>IF(OR(K301="Yes",Summary!$G$77="EP"),$AI301*M301,AB301)</f>
        <v>54353.942974671794</v>
      </c>
      <c r="AL301" s="38">
        <f>IF(OR(L301="Yes",Summary!$G$77="EP"),$AI301*N301,AC301)</f>
        <v>0</v>
      </c>
      <c r="AM301" s="38">
        <f>IF(OR(M301="Yes",Summary!$G$77="EP"),$AI301*O301,AD301)</f>
        <v>0</v>
      </c>
      <c r="AN301" s="38">
        <f>IF(OR(N301="Yes",Summary!$G$77="EP"),$AI301*P301,AE301)</f>
        <v>14106.207284131906</v>
      </c>
      <c r="AO301" s="38">
        <f>IF(OR(O301="Yes",Summary!$G$77="EP"),$AI301*Q301,AF301)</f>
        <v>13825.659148390676</v>
      </c>
      <c r="AP301" s="38">
        <f>IF(OR(P301="Yes",Summary!$G$77="EP"),$AI301*R301,AG301)</f>
        <v>14333.290636608177</v>
      </c>
      <c r="AQ301" s="156">
        <f>IF(OR(Q301="Yes",Summary!$G$77="EP"),$AI301*S301,AH301)</f>
        <v>14330.998517306609</v>
      </c>
      <c r="AR301" s="158">
        <f t="shared" si="133"/>
        <v>33282.678938627025</v>
      </c>
      <c r="AS301" s="155">
        <f t="shared" si="134"/>
        <v>0</v>
      </c>
      <c r="AT301" s="155">
        <f t="shared" si="135"/>
        <v>0</v>
      </c>
      <c r="AU301" s="155">
        <f t="shared" si="136"/>
        <v>2266.0937981544935</v>
      </c>
      <c r="AV301" s="155">
        <f t="shared" si="137"/>
        <v>4330.8041437134052</v>
      </c>
      <c r="AW301" s="155">
        <f t="shared" si="138"/>
        <v>16011.271935442557</v>
      </c>
      <c r="AX301" s="159">
        <f t="shared" si="139"/>
        <v>6390.9197811749063</v>
      </c>
      <c r="AZ301" s="40">
        <f t="shared" si="140"/>
        <v>100702.96602330888</v>
      </c>
      <c r="BA301" s="173">
        <f t="shared" si="141"/>
        <v>105545.30102501668</v>
      </c>
      <c r="BB301" s="41">
        <f t="shared" si="142"/>
        <v>104594.79602086775</v>
      </c>
      <c r="BC301" s="173">
        <f t="shared" si="143"/>
        <v>112849.65827305525</v>
      </c>
      <c r="BD301" s="41">
        <f t="shared" si="144"/>
        <v>110605.27318712541</v>
      </c>
      <c r="BE301" s="173">
        <f t="shared" si="145"/>
        <v>114666.32509286537</v>
      </c>
      <c r="BF301" s="42">
        <f t="shared" si="146"/>
        <v>114647.98813845287</v>
      </c>
    </row>
    <row r="302" spans="2:58" x14ac:dyDescent="0.25">
      <c r="B302" s="24">
        <v>294</v>
      </c>
      <c r="C302" s="10">
        <f>Cash!B308</f>
        <v>20190412</v>
      </c>
      <c r="D302" s="24">
        <f>Cash!F308</f>
        <v>1.6329</v>
      </c>
      <c r="E302" s="27">
        <f>Balanced!F308</f>
        <v>2.6882000000000001</v>
      </c>
      <c r="F302" s="27">
        <f>Growth!F308</f>
        <v>3.2225999999999999</v>
      </c>
      <c r="G302" s="27">
        <f>'High Growth 1'!F308</f>
        <v>6.2023000000000001</v>
      </c>
      <c r="H302" s="27">
        <f>'High Growth 2'!F308</f>
        <v>3.1939000000000002</v>
      </c>
      <c r="I302" s="27">
        <f>'High Growth 3'!F308</f>
        <v>0.90159999999999996</v>
      </c>
      <c r="J302" s="43">
        <f>'High Growth 4'!F308</f>
        <v>2.2591000000000001</v>
      </c>
      <c r="K302" s="10" t="str">
        <f>Growth!P308</f>
        <v>No</v>
      </c>
      <c r="L302" s="152"/>
      <c r="M302" s="147">
        <f>Summary!$G$56</f>
        <v>0.5</v>
      </c>
      <c r="N302" s="146">
        <f>Summary!$G$57</f>
        <v>0</v>
      </c>
      <c r="O302" s="146">
        <f>Summary!$G$58</f>
        <v>0</v>
      </c>
      <c r="P302" s="146">
        <f>Summary!$G$59</f>
        <v>0.125</v>
      </c>
      <c r="Q302" s="146">
        <f>Summary!$G$60</f>
        <v>0.125</v>
      </c>
      <c r="R302" s="146">
        <f>Summary!$G$61</f>
        <v>0.125</v>
      </c>
      <c r="S302" s="146">
        <f>Summary!$G$62</f>
        <v>0.125</v>
      </c>
      <c r="T302" s="150">
        <f t="shared" si="147"/>
        <v>1</v>
      </c>
      <c r="U302" s="158">
        <f t="shared" si="125"/>
        <v>33282.678938627025</v>
      </c>
      <c r="V302" s="155">
        <f t="shared" si="126"/>
        <v>0</v>
      </c>
      <c r="W302" s="155">
        <f t="shared" si="127"/>
        <v>0</v>
      </c>
      <c r="X302" s="155">
        <f t="shared" si="128"/>
        <v>2266.0937981544935</v>
      </c>
      <c r="Y302" s="155">
        <f t="shared" si="129"/>
        <v>4330.8041437134052</v>
      </c>
      <c r="Z302" s="155">
        <f t="shared" si="130"/>
        <v>16011.271935442557</v>
      </c>
      <c r="AA302" s="159">
        <f t="shared" si="131"/>
        <v>6390.9197811749063</v>
      </c>
      <c r="AB302" s="38">
        <f t="shared" si="148"/>
        <v>54347.286438884068</v>
      </c>
      <c r="AC302" s="35">
        <f t="shared" si="149"/>
        <v>0</v>
      </c>
      <c r="AD302" s="35">
        <f t="shared" si="150"/>
        <v>0</v>
      </c>
      <c r="AE302" s="35">
        <f t="shared" si="151"/>
        <v>14054.993564293614</v>
      </c>
      <c r="AF302" s="35">
        <f t="shared" si="152"/>
        <v>13832.155354606246</v>
      </c>
      <c r="AG302" s="35">
        <f t="shared" si="153"/>
        <v>14435.762776995009</v>
      </c>
      <c r="AH302" s="163">
        <f t="shared" si="154"/>
        <v>14437.726877652232</v>
      </c>
      <c r="AI302" s="144">
        <f t="shared" si="132"/>
        <v>111107.92501243117</v>
      </c>
      <c r="AJ302" s="144" t="e">
        <f t="shared" si="155"/>
        <v>#N/A</v>
      </c>
      <c r="AK302" s="35">
        <f>IF(OR(K302="Yes",Summary!$G$77="EP"),$AI302*M302,AB302)</f>
        <v>54347.286438884068</v>
      </c>
      <c r="AL302" s="38">
        <f>IF(OR(L302="Yes",Summary!$G$77="EP"),$AI302*N302,AC302)</f>
        <v>0</v>
      </c>
      <c r="AM302" s="38">
        <f>IF(OR(M302="Yes",Summary!$G$77="EP"),$AI302*O302,AD302)</f>
        <v>0</v>
      </c>
      <c r="AN302" s="38">
        <f>IF(OR(N302="Yes",Summary!$G$77="EP"),$AI302*P302,AE302)</f>
        <v>14054.993564293614</v>
      </c>
      <c r="AO302" s="38">
        <f>IF(OR(O302="Yes",Summary!$G$77="EP"),$AI302*Q302,AF302)</f>
        <v>13832.155354606246</v>
      </c>
      <c r="AP302" s="38">
        <f>IF(OR(P302="Yes",Summary!$G$77="EP"),$AI302*R302,AG302)</f>
        <v>14435.762776995009</v>
      </c>
      <c r="AQ302" s="156">
        <f>IF(OR(Q302="Yes",Summary!$G$77="EP"),$AI302*S302,AH302)</f>
        <v>14437.726877652232</v>
      </c>
      <c r="AR302" s="158">
        <f t="shared" si="133"/>
        <v>33282.678938627025</v>
      </c>
      <c r="AS302" s="155">
        <f t="shared" si="134"/>
        <v>0</v>
      </c>
      <c r="AT302" s="155">
        <f t="shared" si="135"/>
        <v>0</v>
      </c>
      <c r="AU302" s="155">
        <f t="shared" si="136"/>
        <v>2266.0937981544935</v>
      </c>
      <c r="AV302" s="155">
        <f t="shared" si="137"/>
        <v>4330.8041437134052</v>
      </c>
      <c r="AW302" s="155">
        <f t="shared" si="138"/>
        <v>16011.271935442557</v>
      </c>
      <c r="AX302" s="159">
        <f t="shared" si="139"/>
        <v>6390.9197811749063</v>
      </c>
      <c r="AZ302" s="40">
        <f t="shared" si="140"/>
        <v>100690.63328605784</v>
      </c>
      <c r="BA302" s="173">
        <f t="shared" si="141"/>
        <v>105572.79189412089</v>
      </c>
      <c r="BB302" s="41">
        <f t="shared" si="142"/>
        <v>104423.05822883249</v>
      </c>
      <c r="BC302" s="173">
        <f t="shared" si="143"/>
        <v>112439.94851434891</v>
      </c>
      <c r="BD302" s="41">
        <f t="shared" si="144"/>
        <v>110657.24283684997</v>
      </c>
      <c r="BE302" s="173">
        <f t="shared" si="145"/>
        <v>115486.10221596003</v>
      </c>
      <c r="BF302" s="42">
        <f t="shared" si="146"/>
        <v>115501.81502121786</v>
      </c>
    </row>
    <row r="303" spans="2:58" x14ac:dyDescent="0.25">
      <c r="B303" s="24">
        <v>295</v>
      </c>
      <c r="C303" s="10">
        <f>Cash!B309</f>
        <v>20190411</v>
      </c>
      <c r="D303" s="24">
        <f>Cash!F309</f>
        <v>1.6329</v>
      </c>
      <c r="E303" s="27">
        <f>Balanced!F309</f>
        <v>2.6808999999999998</v>
      </c>
      <c r="F303" s="27">
        <f>Growth!F309</f>
        <v>3.1985999999999999</v>
      </c>
      <c r="G303" s="27">
        <f>'High Growth 1'!F309</f>
        <v>6.1102999999999996</v>
      </c>
      <c r="H303" s="27">
        <f>'High Growth 2'!F309</f>
        <v>3.1362999999999999</v>
      </c>
      <c r="I303" s="27">
        <f>'High Growth 3'!F309</f>
        <v>0.89290000000000003</v>
      </c>
      <c r="J303" s="43">
        <f>'High Growth 4'!F309</f>
        <v>2.2606000000000002</v>
      </c>
      <c r="K303" s="10" t="str">
        <f>Growth!P309</f>
        <v>No</v>
      </c>
      <c r="L303" s="152"/>
      <c r="M303" s="147">
        <f>Summary!$G$56</f>
        <v>0.5</v>
      </c>
      <c r="N303" s="146">
        <f>Summary!$G$57</f>
        <v>0</v>
      </c>
      <c r="O303" s="146">
        <f>Summary!$G$58</f>
        <v>0</v>
      </c>
      <c r="P303" s="146">
        <f>Summary!$G$59</f>
        <v>0.125</v>
      </c>
      <c r="Q303" s="146">
        <f>Summary!$G$60</f>
        <v>0.125</v>
      </c>
      <c r="R303" s="146">
        <f>Summary!$G$61</f>
        <v>0.125</v>
      </c>
      <c r="S303" s="146">
        <f>Summary!$G$62</f>
        <v>0.125</v>
      </c>
      <c r="T303" s="150">
        <f t="shared" si="147"/>
        <v>1</v>
      </c>
      <c r="U303" s="158">
        <f t="shared" si="125"/>
        <v>33282.678938627025</v>
      </c>
      <c r="V303" s="155">
        <f t="shared" si="126"/>
        <v>0</v>
      </c>
      <c r="W303" s="155">
        <f t="shared" si="127"/>
        <v>0</v>
      </c>
      <c r="X303" s="155">
        <f t="shared" si="128"/>
        <v>2266.0937981544935</v>
      </c>
      <c r="Y303" s="155">
        <f t="shared" si="129"/>
        <v>4330.8041437134052</v>
      </c>
      <c r="Z303" s="155">
        <f t="shared" si="130"/>
        <v>16011.271935442557</v>
      </c>
      <c r="AA303" s="159">
        <f t="shared" si="131"/>
        <v>6390.9197811749063</v>
      </c>
      <c r="AB303" s="38">
        <f t="shared" si="148"/>
        <v>54347.286438884068</v>
      </c>
      <c r="AC303" s="35">
        <f t="shared" si="149"/>
        <v>0</v>
      </c>
      <c r="AD303" s="35">
        <f t="shared" si="150"/>
        <v>0</v>
      </c>
      <c r="AE303" s="35">
        <f t="shared" si="151"/>
        <v>13846.5129348634</v>
      </c>
      <c r="AF303" s="35">
        <f t="shared" si="152"/>
        <v>13582.701035928352</v>
      </c>
      <c r="AG303" s="35">
        <f t="shared" si="153"/>
        <v>14296.464711156659</v>
      </c>
      <c r="AH303" s="163">
        <f t="shared" si="154"/>
        <v>14447.313257323995</v>
      </c>
      <c r="AI303" s="144">
        <f t="shared" si="132"/>
        <v>110520.27837815648</v>
      </c>
      <c r="AJ303" s="144" t="e">
        <f t="shared" si="155"/>
        <v>#N/A</v>
      </c>
      <c r="AK303" s="35">
        <f>IF(OR(K303="Yes",Summary!$G$77="EP"),$AI303*M303,AB303)</f>
        <v>54347.286438884068</v>
      </c>
      <c r="AL303" s="38">
        <f>IF(OR(L303="Yes",Summary!$G$77="EP"),$AI303*N303,AC303)</f>
        <v>0</v>
      </c>
      <c r="AM303" s="38">
        <f>IF(OR(M303="Yes",Summary!$G$77="EP"),$AI303*O303,AD303)</f>
        <v>0</v>
      </c>
      <c r="AN303" s="38">
        <f>IF(OR(N303="Yes",Summary!$G$77="EP"),$AI303*P303,AE303)</f>
        <v>13846.5129348634</v>
      </c>
      <c r="AO303" s="38">
        <f>IF(OR(O303="Yes",Summary!$G$77="EP"),$AI303*Q303,AF303)</f>
        <v>13582.701035928352</v>
      </c>
      <c r="AP303" s="38">
        <f>IF(OR(P303="Yes",Summary!$G$77="EP"),$AI303*R303,AG303)</f>
        <v>14296.464711156659</v>
      </c>
      <c r="AQ303" s="156">
        <f>IF(OR(Q303="Yes",Summary!$G$77="EP"),$AI303*S303,AH303)</f>
        <v>14447.313257323995</v>
      </c>
      <c r="AR303" s="158">
        <f t="shared" si="133"/>
        <v>33282.678938627025</v>
      </c>
      <c r="AS303" s="155">
        <f t="shared" si="134"/>
        <v>0</v>
      </c>
      <c r="AT303" s="155">
        <f t="shared" si="135"/>
        <v>0</v>
      </c>
      <c r="AU303" s="155">
        <f t="shared" si="136"/>
        <v>2266.0937981544935</v>
      </c>
      <c r="AV303" s="155">
        <f t="shared" si="137"/>
        <v>4330.8041437134052</v>
      </c>
      <c r="AW303" s="155">
        <f t="shared" si="138"/>
        <v>16011.271935442557</v>
      </c>
      <c r="AX303" s="159">
        <f t="shared" si="139"/>
        <v>6390.9197811749063</v>
      </c>
      <c r="AZ303" s="40">
        <f t="shared" si="140"/>
        <v>100690.63328605784</v>
      </c>
      <c r="BA303" s="173">
        <f t="shared" si="141"/>
        <v>105286.10140203431</v>
      </c>
      <c r="BB303" s="41">
        <f t="shared" si="142"/>
        <v>103645.37766112569</v>
      </c>
      <c r="BC303" s="173">
        <f t="shared" si="143"/>
        <v>110772.1034789072</v>
      </c>
      <c r="BD303" s="41">
        <f t="shared" si="144"/>
        <v>108661.60828742682</v>
      </c>
      <c r="BE303" s="173">
        <f t="shared" si="145"/>
        <v>114371.71768925324</v>
      </c>
      <c r="BF303" s="42">
        <f t="shared" si="146"/>
        <v>115578.50605859196</v>
      </c>
    </row>
    <row r="304" spans="2:58" x14ac:dyDescent="0.25">
      <c r="B304" s="24">
        <v>296</v>
      </c>
      <c r="C304" s="10">
        <f>Cash!B310</f>
        <v>20190410</v>
      </c>
      <c r="D304" s="24">
        <f>Cash!F310</f>
        <v>1.6328</v>
      </c>
      <c r="E304" s="27">
        <f>Balanced!F310</f>
        <v>2.6838000000000002</v>
      </c>
      <c r="F304" s="27">
        <f>Growth!F310</f>
        <v>3.2111000000000001</v>
      </c>
      <c r="G304" s="27">
        <f>'High Growth 1'!F310</f>
        <v>6.1639999999999997</v>
      </c>
      <c r="H304" s="27">
        <f>'High Growth 2'!F310</f>
        <v>3.1543000000000001</v>
      </c>
      <c r="I304" s="27">
        <f>'High Growth 3'!F310</f>
        <v>0.89280000000000004</v>
      </c>
      <c r="J304" s="43">
        <f>'High Growth 4'!F310</f>
        <v>2.2612000000000001</v>
      </c>
      <c r="K304" s="10" t="str">
        <f>Growth!P310</f>
        <v>No</v>
      </c>
      <c r="L304" s="152"/>
      <c r="M304" s="147">
        <f>Summary!$G$56</f>
        <v>0.5</v>
      </c>
      <c r="N304" s="146">
        <f>Summary!$G$57</f>
        <v>0</v>
      </c>
      <c r="O304" s="146">
        <f>Summary!$G$58</f>
        <v>0</v>
      </c>
      <c r="P304" s="146">
        <f>Summary!$G$59</f>
        <v>0.125</v>
      </c>
      <c r="Q304" s="146">
        <f>Summary!$G$60</f>
        <v>0.125</v>
      </c>
      <c r="R304" s="146">
        <f>Summary!$G$61</f>
        <v>0.125</v>
      </c>
      <c r="S304" s="146">
        <f>Summary!$G$62</f>
        <v>0.125</v>
      </c>
      <c r="T304" s="150">
        <f t="shared" si="147"/>
        <v>1</v>
      </c>
      <c r="U304" s="158">
        <f t="shared" si="125"/>
        <v>33282.678938627025</v>
      </c>
      <c r="V304" s="155">
        <f t="shared" si="126"/>
        <v>0</v>
      </c>
      <c r="W304" s="155">
        <f t="shared" si="127"/>
        <v>0</v>
      </c>
      <c r="X304" s="155">
        <f t="shared" si="128"/>
        <v>2266.0937981544935</v>
      </c>
      <c r="Y304" s="155">
        <f t="shared" si="129"/>
        <v>4330.8041437134052</v>
      </c>
      <c r="Z304" s="155">
        <f t="shared" si="130"/>
        <v>16011.271935442557</v>
      </c>
      <c r="AA304" s="159">
        <f t="shared" si="131"/>
        <v>6390.9197811749063</v>
      </c>
      <c r="AB304" s="38">
        <f t="shared" si="148"/>
        <v>54343.958170990205</v>
      </c>
      <c r="AC304" s="35">
        <f t="shared" si="149"/>
        <v>0</v>
      </c>
      <c r="AD304" s="35">
        <f t="shared" si="150"/>
        <v>0</v>
      </c>
      <c r="AE304" s="35">
        <f t="shared" si="151"/>
        <v>13968.202171824298</v>
      </c>
      <c r="AF304" s="35">
        <f t="shared" si="152"/>
        <v>13660.655510515195</v>
      </c>
      <c r="AG304" s="35">
        <f t="shared" si="153"/>
        <v>14294.863583963115</v>
      </c>
      <c r="AH304" s="163">
        <f t="shared" si="154"/>
        <v>14451.147809192698</v>
      </c>
      <c r="AI304" s="144">
        <f t="shared" si="132"/>
        <v>110718.82724648551</v>
      </c>
      <c r="AJ304" s="144" t="e">
        <f t="shared" si="155"/>
        <v>#N/A</v>
      </c>
      <c r="AK304" s="35">
        <f>IF(OR(K304="Yes",Summary!$G$77="EP"),$AI304*M304,AB304)</f>
        <v>54343.958170990205</v>
      </c>
      <c r="AL304" s="38">
        <f>IF(OR(L304="Yes",Summary!$G$77="EP"),$AI304*N304,AC304)</f>
        <v>0</v>
      </c>
      <c r="AM304" s="38">
        <f>IF(OR(M304="Yes",Summary!$G$77="EP"),$AI304*O304,AD304)</f>
        <v>0</v>
      </c>
      <c r="AN304" s="38">
        <f>IF(OR(N304="Yes",Summary!$G$77="EP"),$AI304*P304,AE304)</f>
        <v>13968.202171824298</v>
      </c>
      <c r="AO304" s="38">
        <f>IF(OR(O304="Yes",Summary!$G$77="EP"),$AI304*Q304,AF304)</f>
        <v>13660.655510515195</v>
      </c>
      <c r="AP304" s="38">
        <f>IF(OR(P304="Yes",Summary!$G$77="EP"),$AI304*R304,AG304)</f>
        <v>14294.863583963115</v>
      </c>
      <c r="AQ304" s="156">
        <f>IF(OR(Q304="Yes",Summary!$G$77="EP"),$AI304*S304,AH304)</f>
        <v>14451.147809192698</v>
      </c>
      <c r="AR304" s="158">
        <f t="shared" si="133"/>
        <v>33282.678938627025</v>
      </c>
      <c r="AS304" s="155">
        <f t="shared" si="134"/>
        <v>0</v>
      </c>
      <c r="AT304" s="155">
        <f t="shared" si="135"/>
        <v>0</v>
      </c>
      <c r="AU304" s="155">
        <f t="shared" si="136"/>
        <v>2266.0937981544935</v>
      </c>
      <c r="AV304" s="155">
        <f t="shared" si="137"/>
        <v>4330.8041437134052</v>
      </c>
      <c r="AW304" s="155">
        <f t="shared" si="138"/>
        <v>16011.271935442557</v>
      </c>
      <c r="AX304" s="159">
        <f t="shared" si="139"/>
        <v>6390.9197811749063</v>
      </c>
      <c r="AZ304" s="40">
        <f t="shared" si="140"/>
        <v>100684.46691743234</v>
      </c>
      <c r="BA304" s="173">
        <f t="shared" si="141"/>
        <v>105399.99214546598</v>
      </c>
      <c r="BB304" s="41">
        <f t="shared" si="142"/>
        <v>104050.41962347299</v>
      </c>
      <c r="BC304" s="173">
        <f t="shared" si="143"/>
        <v>111745.61737459438</v>
      </c>
      <c r="BD304" s="41">
        <f t="shared" si="144"/>
        <v>109285.24408412156</v>
      </c>
      <c r="BE304" s="173">
        <f t="shared" si="145"/>
        <v>114358.90867170489</v>
      </c>
      <c r="BF304" s="42">
        <f t="shared" si="146"/>
        <v>115609.18247354159</v>
      </c>
    </row>
    <row r="305" spans="2:58" x14ac:dyDescent="0.25">
      <c r="B305" s="24">
        <v>297</v>
      </c>
      <c r="C305" s="10">
        <f>Cash!B311</f>
        <v>20190409</v>
      </c>
      <c r="D305" s="24">
        <f>Cash!F311</f>
        <v>1.6327</v>
      </c>
      <c r="E305" s="27">
        <f>Balanced!F311</f>
        <v>2.6808000000000001</v>
      </c>
      <c r="F305" s="27">
        <f>Growth!F311</f>
        <v>3.2155999999999998</v>
      </c>
      <c r="G305" s="27">
        <f>'High Growth 1'!F311</f>
        <v>6.1510999999999996</v>
      </c>
      <c r="H305" s="27">
        <f>'High Growth 2'!F311</f>
        <v>3.1604000000000001</v>
      </c>
      <c r="I305" s="27">
        <f>'High Growth 3'!F311</f>
        <v>0.88239999999999996</v>
      </c>
      <c r="J305" s="43">
        <f>'High Growth 4'!F311</f>
        <v>2.2496</v>
      </c>
      <c r="K305" s="10" t="str">
        <f>Growth!P311</f>
        <v>No</v>
      </c>
      <c r="L305" s="152"/>
      <c r="M305" s="147">
        <f>Summary!$G$56</f>
        <v>0.5</v>
      </c>
      <c r="N305" s="146">
        <f>Summary!$G$57</f>
        <v>0</v>
      </c>
      <c r="O305" s="146">
        <f>Summary!$G$58</f>
        <v>0</v>
      </c>
      <c r="P305" s="146">
        <f>Summary!$G$59</f>
        <v>0.125</v>
      </c>
      <c r="Q305" s="146">
        <f>Summary!$G$60</f>
        <v>0.125</v>
      </c>
      <c r="R305" s="146">
        <f>Summary!$G$61</f>
        <v>0.125</v>
      </c>
      <c r="S305" s="146">
        <f>Summary!$G$62</f>
        <v>0.125</v>
      </c>
      <c r="T305" s="150">
        <f t="shared" si="147"/>
        <v>1</v>
      </c>
      <c r="U305" s="158">
        <f t="shared" si="125"/>
        <v>33282.678938627025</v>
      </c>
      <c r="V305" s="155">
        <f t="shared" si="126"/>
        <v>0</v>
      </c>
      <c r="W305" s="155">
        <f t="shared" si="127"/>
        <v>0</v>
      </c>
      <c r="X305" s="155">
        <f t="shared" si="128"/>
        <v>2266.0937981544935</v>
      </c>
      <c r="Y305" s="155">
        <f t="shared" si="129"/>
        <v>4330.8041437134052</v>
      </c>
      <c r="Z305" s="155">
        <f t="shared" si="130"/>
        <v>16011.271935442557</v>
      </c>
      <c r="AA305" s="159">
        <f t="shared" si="131"/>
        <v>6390.9197811749063</v>
      </c>
      <c r="AB305" s="38">
        <f t="shared" si="148"/>
        <v>54340.629903096342</v>
      </c>
      <c r="AC305" s="35">
        <f t="shared" si="149"/>
        <v>0</v>
      </c>
      <c r="AD305" s="35">
        <f t="shared" si="150"/>
        <v>0</v>
      </c>
      <c r="AE305" s="35">
        <f t="shared" si="151"/>
        <v>13938.969561828104</v>
      </c>
      <c r="AF305" s="35">
        <f t="shared" si="152"/>
        <v>13687.073415791847</v>
      </c>
      <c r="AG305" s="35">
        <f t="shared" si="153"/>
        <v>14128.346355834512</v>
      </c>
      <c r="AH305" s="163">
        <f t="shared" si="154"/>
        <v>14377.013139731069</v>
      </c>
      <c r="AI305" s="144">
        <f t="shared" si="132"/>
        <v>110472.03237628189</v>
      </c>
      <c r="AJ305" s="144" t="e">
        <f t="shared" si="155"/>
        <v>#N/A</v>
      </c>
      <c r="AK305" s="35">
        <f>IF(OR(K305="Yes",Summary!$G$77="EP"),$AI305*M305,AB305)</f>
        <v>54340.629903096342</v>
      </c>
      <c r="AL305" s="38">
        <f>IF(OR(L305="Yes",Summary!$G$77="EP"),$AI305*N305,AC305)</f>
        <v>0</v>
      </c>
      <c r="AM305" s="38">
        <f>IF(OR(M305="Yes",Summary!$G$77="EP"),$AI305*O305,AD305)</f>
        <v>0</v>
      </c>
      <c r="AN305" s="38">
        <f>IF(OR(N305="Yes",Summary!$G$77="EP"),$AI305*P305,AE305)</f>
        <v>13938.969561828104</v>
      </c>
      <c r="AO305" s="38">
        <f>IF(OR(O305="Yes",Summary!$G$77="EP"),$AI305*Q305,AF305)</f>
        <v>13687.073415791847</v>
      </c>
      <c r="AP305" s="38">
        <f>IF(OR(P305="Yes",Summary!$G$77="EP"),$AI305*R305,AG305)</f>
        <v>14128.346355834512</v>
      </c>
      <c r="AQ305" s="156">
        <f>IF(OR(Q305="Yes",Summary!$G$77="EP"),$AI305*S305,AH305)</f>
        <v>14377.013139731069</v>
      </c>
      <c r="AR305" s="158">
        <f t="shared" si="133"/>
        <v>33282.678938627025</v>
      </c>
      <c r="AS305" s="155">
        <f t="shared" si="134"/>
        <v>0</v>
      </c>
      <c r="AT305" s="155">
        <f t="shared" si="135"/>
        <v>0</v>
      </c>
      <c r="AU305" s="155">
        <f t="shared" si="136"/>
        <v>2266.0937981544935</v>
      </c>
      <c r="AV305" s="155">
        <f t="shared" si="137"/>
        <v>4330.8041437134052</v>
      </c>
      <c r="AW305" s="155">
        <f t="shared" si="138"/>
        <v>16011.271935442557</v>
      </c>
      <c r="AX305" s="159">
        <f t="shared" si="139"/>
        <v>6390.9197811749063</v>
      </c>
      <c r="AZ305" s="40">
        <f t="shared" si="140"/>
        <v>100678.30054880682</v>
      </c>
      <c r="BA305" s="173">
        <f t="shared" si="141"/>
        <v>105282.17413501944</v>
      </c>
      <c r="BB305" s="41">
        <f t="shared" si="142"/>
        <v>104196.23472991801</v>
      </c>
      <c r="BC305" s="173">
        <f t="shared" si="143"/>
        <v>111511.75649462483</v>
      </c>
      <c r="BD305" s="41">
        <f t="shared" si="144"/>
        <v>109496.58732633477</v>
      </c>
      <c r="BE305" s="173">
        <f t="shared" si="145"/>
        <v>113026.77084667605</v>
      </c>
      <c r="BF305" s="42">
        <f t="shared" si="146"/>
        <v>115016.10511784855</v>
      </c>
    </row>
    <row r="306" spans="2:58" x14ac:dyDescent="0.25">
      <c r="B306" s="24">
        <v>298</v>
      </c>
      <c r="C306" s="10">
        <f>Cash!B312</f>
        <v>20190408</v>
      </c>
      <c r="D306" s="24">
        <f>Cash!F312</f>
        <v>1.6326000000000001</v>
      </c>
      <c r="E306" s="27">
        <f>Balanced!F312</f>
        <v>2.6854</v>
      </c>
      <c r="F306" s="27">
        <f>Growth!F312</f>
        <v>3.2141000000000002</v>
      </c>
      <c r="G306" s="27">
        <f>'High Growth 1'!F312</f>
        <v>6.1468999999999996</v>
      </c>
      <c r="H306" s="27">
        <f>'High Growth 2'!F312</f>
        <v>3.1436999999999999</v>
      </c>
      <c r="I306" s="27">
        <f>'High Growth 3'!F312</f>
        <v>0.89180000000000004</v>
      </c>
      <c r="J306" s="43">
        <f>'High Growth 4'!F312</f>
        <v>2.2610999999999999</v>
      </c>
      <c r="K306" s="10" t="str">
        <f>Growth!P312</f>
        <v>No</v>
      </c>
      <c r="L306" s="152"/>
      <c r="M306" s="147">
        <f>Summary!$G$56</f>
        <v>0.5</v>
      </c>
      <c r="N306" s="146">
        <f>Summary!$G$57</f>
        <v>0</v>
      </c>
      <c r="O306" s="146">
        <f>Summary!$G$58</f>
        <v>0</v>
      </c>
      <c r="P306" s="146">
        <f>Summary!$G$59</f>
        <v>0.125</v>
      </c>
      <c r="Q306" s="146">
        <f>Summary!$G$60</f>
        <v>0.125</v>
      </c>
      <c r="R306" s="146">
        <f>Summary!$G$61</f>
        <v>0.125</v>
      </c>
      <c r="S306" s="146">
        <f>Summary!$G$62</f>
        <v>0.125</v>
      </c>
      <c r="T306" s="150">
        <f t="shared" si="147"/>
        <v>1</v>
      </c>
      <c r="U306" s="158">
        <f t="shared" si="125"/>
        <v>33282.678938627025</v>
      </c>
      <c r="V306" s="155">
        <f t="shared" si="126"/>
        <v>0</v>
      </c>
      <c r="W306" s="155">
        <f t="shared" si="127"/>
        <v>0</v>
      </c>
      <c r="X306" s="155">
        <f t="shared" si="128"/>
        <v>2266.0937981544935</v>
      </c>
      <c r="Y306" s="155">
        <f t="shared" si="129"/>
        <v>4330.8041437134052</v>
      </c>
      <c r="Z306" s="155">
        <f t="shared" si="130"/>
        <v>16011.271935442557</v>
      </c>
      <c r="AA306" s="159">
        <f t="shared" si="131"/>
        <v>6390.9197811749063</v>
      </c>
      <c r="AB306" s="38">
        <f t="shared" si="148"/>
        <v>54337.301635202479</v>
      </c>
      <c r="AC306" s="35">
        <f t="shared" si="149"/>
        <v>0</v>
      </c>
      <c r="AD306" s="35">
        <f t="shared" si="150"/>
        <v>0</v>
      </c>
      <c r="AE306" s="35">
        <f t="shared" si="151"/>
        <v>13929.451967875855</v>
      </c>
      <c r="AF306" s="35">
        <f t="shared" si="152"/>
        <v>13614.748986591832</v>
      </c>
      <c r="AG306" s="35">
        <f t="shared" si="153"/>
        <v>14278.852312027673</v>
      </c>
      <c r="AH306" s="163">
        <f t="shared" si="154"/>
        <v>14450.50871721458</v>
      </c>
      <c r="AI306" s="144">
        <f t="shared" si="132"/>
        <v>110610.86361891241</v>
      </c>
      <c r="AJ306" s="144" t="e">
        <f t="shared" si="155"/>
        <v>#N/A</v>
      </c>
      <c r="AK306" s="35">
        <f>IF(OR(K306="Yes",Summary!$G$77="EP"),$AI306*M306,AB306)</f>
        <v>54337.301635202479</v>
      </c>
      <c r="AL306" s="38">
        <f>IF(OR(L306="Yes",Summary!$G$77="EP"),$AI306*N306,AC306)</f>
        <v>0</v>
      </c>
      <c r="AM306" s="38">
        <f>IF(OR(M306="Yes",Summary!$G$77="EP"),$AI306*O306,AD306)</f>
        <v>0</v>
      </c>
      <c r="AN306" s="38">
        <f>IF(OR(N306="Yes",Summary!$G$77="EP"),$AI306*P306,AE306)</f>
        <v>13929.451967875855</v>
      </c>
      <c r="AO306" s="38">
        <f>IF(OR(O306="Yes",Summary!$G$77="EP"),$AI306*Q306,AF306)</f>
        <v>13614.748986591832</v>
      </c>
      <c r="AP306" s="38">
        <f>IF(OR(P306="Yes",Summary!$G$77="EP"),$AI306*R306,AG306)</f>
        <v>14278.852312027673</v>
      </c>
      <c r="AQ306" s="156">
        <f>IF(OR(Q306="Yes",Summary!$G$77="EP"),$AI306*S306,AH306)</f>
        <v>14450.50871721458</v>
      </c>
      <c r="AR306" s="158">
        <f t="shared" si="133"/>
        <v>33282.678938627025</v>
      </c>
      <c r="AS306" s="155">
        <f t="shared" si="134"/>
        <v>0</v>
      </c>
      <c r="AT306" s="155">
        <f t="shared" si="135"/>
        <v>0</v>
      </c>
      <c r="AU306" s="155">
        <f t="shared" si="136"/>
        <v>2266.0937981544935</v>
      </c>
      <c r="AV306" s="155">
        <f t="shared" si="137"/>
        <v>4330.8041437134052</v>
      </c>
      <c r="AW306" s="155">
        <f t="shared" si="138"/>
        <v>16011.271935442557</v>
      </c>
      <c r="AX306" s="159">
        <f t="shared" si="139"/>
        <v>6390.9197811749063</v>
      </c>
      <c r="AZ306" s="40">
        <f t="shared" si="140"/>
        <v>100672.1341801813</v>
      </c>
      <c r="BA306" s="173">
        <f t="shared" si="141"/>
        <v>105462.82841770412</v>
      </c>
      <c r="BB306" s="41">
        <f t="shared" si="142"/>
        <v>104147.62969443634</v>
      </c>
      <c r="BC306" s="173">
        <f t="shared" si="143"/>
        <v>111435.61574300684</v>
      </c>
      <c r="BD306" s="41">
        <f t="shared" si="144"/>
        <v>108917.99189273466</v>
      </c>
      <c r="BE306" s="173">
        <f t="shared" si="145"/>
        <v>114230.81849622134</v>
      </c>
      <c r="BF306" s="42">
        <f t="shared" si="146"/>
        <v>115604.06973771664</v>
      </c>
    </row>
    <row r="307" spans="2:58" x14ac:dyDescent="0.25">
      <c r="B307" s="24">
        <v>299</v>
      </c>
      <c r="C307" s="10">
        <f>Cash!B313</f>
        <v>20190405</v>
      </c>
      <c r="D307" s="24">
        <f>Cash!F313</f>
        <v>1.6324000000000001</v>
      </c>
      <c r="E307" s="27">
        <f>Balanced!F313</f>
        <v>2.6825000000000001</v>
      </c>
      <c r="F307" s="27">
        <f>Growth!F313</f>
        <v>3.1920000000000002</v>
      </c>
      <c r="G307" s="27">
        <f>'High Growth 1'!F313</f>
        <v>6.0636000000000001</v>
      </c>
      <c r="H307" s="27">
        <f>'High Growth 2'!F313</f>
        <v>3.1116000000000001</v>
      </c>
      <c r="I307" s="27">
        <f>'High Growth 3'!F313</f>
        <v>0.89680000000000004</v>
      </c>
      <c r="J307" s="43">
        <f>'High Growth 4'!F313</f>
        <v>2.2610999999999999</v>
      </c>
      <c r="K307" s="10" t="str">
        <f>Growth!P313</f>
        <v>No</v>
      </c>
      <c r="L307" s="152"/>
      <c r="M307" s="147">
        <f>Summary!$G$56</f>
        <v>0.5</v>
      </c>
      <c r="N307" s="146">
        <f>Summary!$G$57</f>
        <v>0</v>
      </c>
      <c r="O307" s="146">
        <f>Summary!$G$58</f>
        <v>0</v>
      </c>
      <c r="P307" s="146">
        <f>Summary!$G$59</f>
        <v>0.125</v>
      </c>
      <c r="Q307" s="146">
        <f>Summary!$G$60</f>
        <v>0.125</v>
      </c>
      <c r="R307" s="146">
        <f>Summary!$G$61</f>
        <v>0.125</v>
      </c>
      <c r="S307" s="146">
        <f>Summary!$G$62</f>
        <v>0.125</v>
      </c>
      <c r="T307" s="150">
        <f t="shared" si="147"/>
        <v>1</v>
      </c>
      <c r="U307" s="158">
        <f t="shared" si="125"/>
        <v>33282.678938627025</v>
      </c>
      <c r="V307" s="155">
        <f t="shared" si="126"/>
        <v>0</v>
      </c>
      <c r="W307" s="155">
        <f t="shared" si="127"/>
        <v>0</v>
      </c>
      <c r="X307" s="155">
        <f t="shared" si="128"/>
        <v>2266.0937981544935</v>
      </c>
      <c r="Y307" s="155">
        <f t="shared" si="129"/>
        <v>4330.8041437134052</v>
      </c>
      <c r="Z307" s="155">
        <f t="shared" si="130"/>
        <v>16011.271935442557</v>
      </c>
      <c r="AA307" s="159">
        <f t="shared" si="131"/>
        <v>6390.9197811749063</v>
      </c>
      <c r="AB307" s="38">
        <f t="shared" si="148"/>
        <v>54330.64509941476</v>
      </c>
      <c r="AC307" s="35">
        <f t="shared" si="149"/>
        <v>0</v>
      </c>
      <c r="AD307" s="35">
        <f t="shared" si="150"/>
        <v>0</v>
      </c>
      <c r="AE307" s="35">
        <f t="shared" si="151"/>
        <v>13740.686354489586</v>
      </c>
      <c r="AF307" s="35">
        <f t="shared" si="152"/>
        <v>13475.730173578631</v>
      </c>
      <c r="AG307" s="35">
        <f t="shared" si="153"/>
        <v>14358.908671704887</v>
      </c>
      <c r="AH307" s="163">
        <f t="shared" si="154"/>
        <v>14450.50871721458</v>
      </c>
      <c r="AI307" s="144">
        <f t="shared" si="132"/>
        <v>110356.47901640245</v>
      </c>
      <c r="AJ307" s="144" t="e">
        <f t="shared" si="155"/>
        <v>#N/A</v>
      </c>
      <c r="AK307" s="35">
        <f>IF(OR(K307="Yes",Summary!$G$77="EP"),$AI307*M307,AB307)</f>
        <v>54330.64509941476</v>
      </c>
      <c r="AL307" s="38">
        <f>IF(OR(L307="Yes",Summary!$G$77="EP"),$AI307*N307,AC307)</f>
        <v>0</v>
      </c>
      <c r="AM307" s="38">
        <f>IF(OR(M307="Yes",Summary!$G$77="EP"),$AI307*O307,AD307)</f>
        <v>0</v>
      </c>
      <c r="AN307" s="38">
        <f>IF(OR(N307="Yes",Summary!$G$77="EP"),$AI307*P307,AE307)</f>
        <v>13740.686354489586</v>
      </c>
      <c r="AO307" s="38">
        <f>IF(OR(O307="Yes",Summary!$G$77="EP"),$AI307*Q307,AF307)</f>
        <v>13475.730173578631</v>
      </c>
      <c r="AP307" s="38">
        <f>IF(OR(P307="Yes",Summary!$G$77="EP"),$AI307*R307,AG307)</f>
        <v>14358.908671704887</v>
      </c>
      <c r="AQ307" s="156">
        <f>IF(OR(Q307="Yes",Summary!$G$77="EP"),$AI307*S307,AH307)</f>
        <v>14450.50871721458</v>
      </c>
      <c r="AR307" s="158">
        <f t="shared" si="133"/>
        <v>33282.678938627025</v>
      </c>
      <c r="AS307" s="155">
        <f t="shared" si="134"/>
        <v>0</v>
      </c>
      <c r="AT307" s="155">
        <f t="shared" si="135"/>
        <v>0</v>
      </c>
      <c r="AU307" s="155">
        <f t="shared" si="136"/>
        <v>2266.0937981544935</v>
      </c>
      <c r="AV307" s="155">
        <f t="shared" si="137"/>
        <v>4330.8041437134052</v>
      </c>
      <c r="AW307" s="155">
        <f t="shared" si="138"/>
        <v>16011.271935442557</v>
      </c>
      <c r="AX307" s="159">
        <f t="shared" si="139"/>
        <v>6390.9197811749063</v>
      </c>
      <c r="AZ307" s="40">
        <f t="shared" si="140"/>
        <v>100659.80144293027</v>
      </c>
      <c r="BA307" s="173">
        <f t="shared" si="141"/>
        <v>105348.93767427247</v>
      </c>
      <c r="BB307" s="41">
        <f t="shared" si="142"/>
        <v>103431.51550500632</v>
      </c>
      <c r="BC307" s="173">
        <f t="shared" si="143"/>
        <v>109925.49083591669</v>
      </c>
      <c r="BD307" s="41">
        <f t="shared" si="144"/>
        <v>107805.84138862905</v>
      </c>
      <c r="BE307" s="173">
        <f t="shared" si="145"/>
        <v>114871.26937363905</v>
      </c>
      <c r="BF307" s="42">
        <f t="shared" si="146"/>
        <v>115604.06973771664</v>
      </c>
    </row>
    <row r="308" spans="2:58" x14ac:dyDescent="0.25">
      <c r="B308" s="24">
        <v>300</v>
      </c>
      <c r="C308" s="10">
        <f>Cash!B314</f>
        <v>20190404</v>
      </c>
      <c r="D308" s="24">
        <f>Cash!F314</f>
        <v>1.6323000000000001</v>
      </c>
      <c r="E308" s="27">
        <f>Balanced!F314</f>
        <v>2.6833</v>
      </c>
      <c r="F308" s="27">
        <f>Growth!F314</f>
        <v>3.2147000000000001</v>
      </c>
      <c r="G308" s="27">
        <f>'High Growth 1'!F314</f>
        <v>6.1635</v>
      </c>
      <c r="H308" s="27">
        <f>'High Growth 2'!F314</f>
        <v>3.1496</v>
      </c>
      <c r="I308" s="27">
        <f>'High Growth 3'!F314</f>
        <v>0.89529999999999998</v>
      </c>
      <c r="J308" s="43">
        <f>'High Growth 4'!F314</f>
        <v>2.2395</v>
      </c>
      <c r="K308" s="10" t="str">
        <f>Growth!P314</f>
        <v>No</v>
      </c>
      <c r="L308" s="152"/>
      <c r="M308" s="147">
        <f>Summary!$G$56</f>
        <v>0.5</v>
      </c>
      <c r="N308" s="146">
        <f>Summary!$G$57</f>
        <v>0</v>
      </c>
      <c r="O308" s="146">
        <f>Summary!$G$58</f>
        <v>0</v>
      </c>
      <c r="P308" s="146">
        <f>Summary!$G$59</f>
        <v>0.125</v>
      </c>
      <c r="Q308" s="146">
        <f>Summary!$G$60</f>
        <v>0.125</v>
      </c>
      <c r="R308" s="146">
        <f>Summary!$G$61</f>
        <v>0.125</v>
      </c>
      <c r="S308" s="146">
        <f>Summary!$G$62</f>
        <v>0.125</v>
      </c>
      <c r="T308" s="150">
        <f t="shared" si="147"/>
        <v>1</v>
      </c>
      <c r="U308" s="158">
        <f t="shared" si="125"/>
        <v>33282.678938627025</v>
      </c>
      <c r="V308" s="155">
        <f t="shared" si="126"/>
        <v>0</v>
      </c>
      <c r="W308" s="155">
        <f t="shared" si="127"/>
        <v>0</v>
      </c>
      <c r="X308" s="155">
        <f t="shared" si="128"/>
        <v>2266.0937981544935</v>
      </c>
      <c r="Y308" s="155">
        <f t="shared" si="129"/>
        <v>4330.8041437134052</v>
      </c>
      <c r="Z308" s="155">
        <f t="shared" si="130"/>
        <v>16011.271935442557</v>
      </c>
      <c r="AA308" s="159">
        <f t="shared" si="131"/>
        <v>6390.9197811749063</v>
      </c>
      <c r="AB308" s="38">
        <f t="shared" si="148"/>
        <v>54327.316831520897</v>
      </c>
      <c r="AC308" s="35">
        <f t="shared" si="149"/>
        <v>0</v>
      </c>
      <c r="AD308" s="35">
        <f t="shared" si="150"/>
        <v>0</v>
      </c>
      <c r="AE308" s="35">
        <f t="shared" si="151"/>
        <v>13967.069124925221</v>
      </c>
      <c r="AF308" s="35">
        <f t="shared" si="152"/>
        <v>13640.300731039741</v>
      </c>
      <c r="AG308" s="35">
        <f t="shared" si="153"/>
        <v>14334.891763801721</v>
      </c>
      <c r="AH308" s="163">
        <f t="shared" si="154"/>
        <v>14312.464849941203</v>
      </c>
      <c r="AI308" s="144">
        <f t="shared" si="132"/>
        <v>110582.04330122877</v>
      </c>
      <c r="AJ308" s="144" t="e">
        <f t="shared" si="155"/>
        <v>#N/A</v>
      </c>
      <c r="AK308" s="35">
        <f>IF(OR(K308="Yes",Summary!$G$77="EP"),$AI308*M308,AB308)</f>
        <v>54327.316831520897</v>
      </c>
      <c r="AL308" s="38">
        <f>IF(OR(L308="Yes",Summary!$G$77="EP"),$AI308*N308,AC308)</f>
        <v>0</v>
      </c>
      <c r="AM308" s="38">
        <f>IF(OR(M308="Yes",Summary!$G$77="EP"),$AI308*O308,AD308)</f>
        <v>0</v>
      </c>
      <c r="AN308" s="38">
        <f>IF(OR(N308="Yes",Summary!$G$77="EP"),$AI308*P308,AE308)</f>
        <v>13967.069124925221</v>
      </c>
      <c r="AO308" s="38">
        <f>IF(OR(O308="Yes",Summary!$G$77="EP"),$AI308*Q308,AF308)</f>
        <v>13640.300731039741</v>
      </c>
      <c r="AP308" s="38">
        <f>IF(OR(P308="Yes",Summary!$G$77="EP"),$AI308*R308,AG308)</f>
        <v>14334.891763801721</v>
      </c>
      <c r="AQ308" s="156">
        <f>IF(OR(Q308="Yes",Summary!$G$77="EP"),$AI308*S308,AH308)</f>
        <v>14312.464849941203</v>
      </c>
      <c r="AR308" s="158">
        <f t="shared" si="133"/>
        <v>33282.678938627025</v>
      </c>
      <c r="AS308" s="155">
        <f t="shared" si="134"/>
        <v>0</v>
      </c>
      <c r="AT308" s="155">
        <f t="shared" si="135"/>
        <v>0</v>
      </c>
      <c r="AU308" s="155">
        <f t="shared" si="136"/>
        <v>2266.0937981544935</v>
      </c>
      <c r="AV308" s="155">
        <f t="shared" si="137"/>
        <v>4330.8041437134052</v>
      </c>
      <c r="AW308" s="155">
        <f t="shared" si="138"/>
        <v>16011.271935442557</v>
      </c>
      <c r="AX308" s="159">
        <f t="shared" si="139"/>
        <v>6390.9197811749063</v>
      </c>
      <c r="AZ308" s="40">
        <f t="shared" si="140"/>
        <v>100653.63507430475</v>
      </c>
      <c r="BA308" s="173">
        <f t="shared" si="141"/>
        <v>105380.35581039154</v>
      </c>
      <c r="BB308" s="41">
        <f t="shared" si="142"/>
        <v>104167.07170862901</v>
      </c>
      <c r="BC308" s="173">
        <f t="shared" si="143"/>
        <v>111736.55299940177</v>
      </c>
      <c r="BD308" s="41">
        <f t="shared" si="144"/>
        <v>109122.40584831793</v>
      </c>
      <c r="BE308" s="173">
        <f t="shared" si="145"/>
        <v>114679.13411041372</v>
      </c>
      <c r="BF308" s="42">
        <f t="shared" si="146"/>
        <v>114499.71879952963</v>
      </c>
    </row>
    <row r="309" spans="2:58" x14ac:dyDescent="0.25">
      <c r="B309" s="24">
        <v>301</v>
      </c>
      <c r="C309" s="10">
        <f>Cash!B315</f>
        <v>20190403</v>
      </c>
      <c r="D309" s="24">
        <f>Cash!F315</f>
        <v>1.6322000000000001</v>
      </c>
      <c r="E309" s="27">
        <f>Balanced!F315</f>
        <v>2.6880999999999999</v>
      </c>
      <c r="F309" s="27">
        <f>Growth!F315</f>
        <v>3.2366000000000001</v>
      </c>
      <c r="G309" s="27">
        <f>'High Growth 1'!F315</f>
        <v>6.2538</v>
      </c>
      <c r="H309" s="27">
        <f>'High Growth 2'!F315</f>
        <v>3.1825000000000001</v>
      </c>
      <c r="I309" s="27">
        <f>'High Growth 3'!F315</f>
        <v>0.89839999999999998</v>
      </c>
      <c r="J309" s="43">
        <f>'High Growth 4'!F315</f>
        <v>2.2557</v>
      </c>
      <c r="K309" s="10" t="str">
        <f>Growth!P315</f>
        <v>No</v>
      </c>
      <c r="L309" s="152"/>
      <c r="M309" s="147">
        <f>Summary!$G$56</f>
        <v>0.5</v>
      </c>
      <c r="N309" s="146">
        <f>Summary!$G$57</f>
        <v>0</v>
      </c>
      <c r="O309" s="146">
        <f>Summary!$G$58</f>
        <v>0</v>
      </c>
      <c r="P309" s="146">
        <f>Summary!$G$59</f>
        <v>0.125</v>
      </c>
      <c r="Q309" s="146">
        <f>Summary!$G$60</f>
        <v>0.125</v>
      </c>
      <c r="R309" s="146">
        <f>Summary!$G$61</f>
        <v>0.125</v>
      </c>
      <c r="S309" s="146">
        <f>Summary!$G$62</f>
        <v>0.125</v>
      </c>
      <c r="T309" s="150">
        <f t="shared" si="147"/>
        <v>1</v>
      </c>
      <c r="U309" s="158">
        <f t="shared" si="125"/>
        <v>33282.678938627025</v>
      </c>
      <c r="V309" s="155">
        <f t="shared" si="126"/>
        <v>0</v>
      </c>
      <c r="W309" s="155">
        <f t="shared" si="127"/>
        <v>0</v>
      </c>
      <c r="X309" s="155">
        <f t="shared" si="128"/>
        <v>2266.0937981544935</v>
      </c>
      <c r="Y309" s="155">
        <f t="shared" si="129"/>
        <v>4330.8041437134052</v>
      </c>
      <c r="Z309" s="155">
        <f t="shared" si="130"/>
        <v>16011.271935442557</v>
      </c>
      <c r="AA309" s="159">
        <f t="shared" si="131"/>
        <v>6390.9197811749063</v>
      </c>
      <c r="AB309" s="38">
        <f t="shared" si="148"/>
        <v>54323.988563627034</v>
      </c>
      <c r="AC309" s="35">
        <f t="shared" si="149"/>
        <v>0</v>
      </c>
      <c r="AD309" s="35">
        <f t="shared" si="150"/>
        <v>0</v>
      </c>
      <c r="AE309" s="35">
        <f t="shared" si="151"/>
        <v>14171.697394898571</v>
      </c>
      <c r="AF309" s="35">
        <f t="shared" si="152"/>
        <v>13782.784187367912</v>
      </c>
      <c r="AG309" s="35">
        <f t="shared" si="153"/>
        <v>14384.526706801593</v>
      </c>
      <c r="AH309" s="163">
        <f t="shared" si="154"/>
        <v>14415.997750396236</v>
      </c>
      <c r="AI309" s="144">
        <f t="shared" si="132"/>
        <v>111078.99460309136</v>
      </c>
      <c r="AJ309" s="144" t="e">
        <f t="shared" si="155"/>
        <v>#N/A</v>
      </c>
      <c r="AK309" s="35">
        <f>IF(OR(K309="Yes",Summary!$G$77="EP"),$AI309*M309,AB309)</f>
        <v>54323.988563627034</v>
      </c>
      <c r="AL309" s="38">
        <f>IF(OR(L309="Yes",Summary!$G$77="EP"),$AI309*N309,AC309)</f>
        <v>0</v>
      </c>
      <c r="AM309" s="38">
        <f>IF(OR(M309="Yes",Summary!$G$77="EP"),$AI309*O309,AD309)</f>
        <v>0</v>
      </c>
      <c r="AN309" s="38">
        <f>IF(OR(N309="Yes",Summary!$G$77="EP"),$AI309*P309,AE309)</f>
        <v>14171.697394898571</v>
      </c>
      <c r="AO309" s="38">
        <f>IF(OR(O309="Yes",Summary!$G$77="EP"),$AI309*Q309,AF309)</f>
        <v>13782.784187367912</v>
      </c>
      <c r="AP309" s="38">
        <f>IF(OR(P309="Yes",Summary!$G$77="EP"),$AI309*R309,AG309)</f>
        <v>14384.526706801593</v>
      </c>
      <c r="AQ309" s="156">
        <f>IF(OR(Q309="Yes",Summary!$G$77="EP"),$AI309*S309,AH309)</f>
        <v>14415.997750396236</v>
      </c>
      <c r="AR309" s="158">
        <f t="shared" si="133"/>
        <v>33282.678938627025</v>
      </c>
      <c r="AS309" s="155">
        <f t="shared" si="134"/>
        <v>0</v>
      </c>
      <c r="AT309" s="155">
        <f t="shared" si="135"/>
        <v>0</v>
      </c>
      <c r="AU309" s="155">
        <f t="shared" si="136"/>
        <v>2266.0937981544935</v>
      </c>
      <c r="AV309" s="155">
        <f t="shared" si="137"/>
        <v>4330.8041437134052</v>
      </c>
      <c r="AW309" s="155">
        <f t="shared" si="138"/>
        <v>16011.271935442557</v>
      </c>
      <c r="AX309" s="159">
        <f t="shared" si="139"/>
        <v>6390.9197811749063</v>
      </c>
      <c r="AZ309" s="40">
        <f t="shared" si="140"/>
        <v>100647.46870567923</v>
      </c>
      <c r="BA309" s="173">
        <f t="shared" si="141"/>
        <v>105568.864627106</v>
      </c>
      <c r="BB309" s="41">
        <f t="shared" si="142"/>
        <v>104876.70522666148</v>
      </c>
      <c r="BC309" s="173">
        <f t="shared" si="143"/>
        <v>113373.57915918856</v>
      </c>
      <c r="BD309" s="41">
        <f t="shared" si="144"/>
        <v>110262.27349894329</v>
      </c>
      <c r="BE309" s="173">
        <f t="shared" si="145"/>
        <v>115076.2136544127</v>
      </c>
      <c r="BF309" s="42">
        <f t="shared" si="146"/>
        <v>115327.98200316989</v>
      </c>
    </row>
    <row r="310" spans="2:58" x14ac:dyDescent="0.25">
      <c r="B310" s="24">
        <v>302</v>
      </c>
      <c r="C310" s="10">
        <f>Cash!B316</f>
        <v>20190402</v>
      </c>
      <c r="D310" s="24">
        <f>Cash!F316</f>
        <v>1.6321000000000001</v>
      </c>
      <c r="E310" s="27">
        <f>Balanced!F316</f>
        <v>2.6835</v>
      </c>
      <c r="F310" s="27">
        <f>Growth!F316</f>
        <v>3.2187000000000001</v>
      </c>
      <c r="G310" s="27">
        <f>'High Growth 1'!F316</f>
        <v>6.1669999999999998</v>
      </c>
      <c r="H310" s="27">
        <f>'High Growth 2'!F316</f>
        <v>3.1415000000000002</v>
      </c>
      <c r="I310" s="27">
        <f>'High Growth 3'!F316</f>
        <v>0.89590000000000003</v>
      </c>
      <c r="J310" s="43">
        <f>'High Growth 4'!F316</f>
        <v>2.2509000000000001</v>
      </c>
      <c r="K310" s="10" t="str">
        <f>Growth!P316</f>
        <v>No</v>
      </c>
      <c r="L310" s="152"/>
      <c r="M310" s="147">
        <f>Summary!$G$56</f>
        <v>0.5</v>
      </c>
      <c r="N310" s="146">
        <f>Summary!$G$57</f>
        <v>0</v>
      </c>
      <c r="O310" s="146">
        <f>Summary!$G$58</f>
        <v>0</v>
      </c>
      <c r="P310" s="146">
        <f>Summary!$G$59</f>
        <v>0.125</v>
      </c>
      <c r="Q310" s="146">
        <f>Summary!$G$60</f>
        <v>0.125</v>
      </c>
      <c r="R310" s="146">
        <f>Summary!$G$61</f>
        <v>0.125</v>
      </c>
      <c r="S310" s="146">
        <f>Summary!$G$62</f>
        <v>0.125</v>
      </c>
      <c r="T310" s="150">
        <f t="shared" si="147"/>
        <v>1</v>
      </c>
      <c r="U310" s="158">
        <f t="shared" si="125"/>
        <v>33282.678938627025</v>
      </c>
      <c r="V310" s="155">
        <f t="shared" si="126"/>
        <v>0</v>
      </c>
      <c r="W310" s="155">
        <f t="shared" si="127"/>
        <v>0</v>
      </c>
      <c r="X310" s="155">
        <f t="shared" si="128"/>
        <v>2266.0937981544935</v>
      </c>
      <c r="Y310" s="155">
        <f t="shared" si="129"/>
        <v>4330.8041437134052</v>
      </c>
      <c r="Z310" s="155">
        <f t="shared" si="130"/>
        <v>16011.271935442557</v>
      </c>
      <c r="AA310" s="159">
        <f t="shared" si="131"/>
        <v>6390.9197811749063</v>
      </c>
      <c r="AB310" s="38">
        <f t="shared" si="148"/>
        <v>54320.660295733171</v>
      </c>
      <c r="AC310" s="35">
        <f t="shared" si="149"/>
        <v>0</v>
      </c>
      <c r="AD310" s="35">
        <f t="shared" si="150"/>
        <v>0</v>
      </c>
      <c r="AE310" s="35">
        <f t="shared" si="151"/>
        <v>13975.000453218761</v>
      </c>
      <c r="AF310" s="35">
        <f t="shared" si="152"/>
        <v>13605.221217475664</v>
      </c>
      <c r="AG310" s="35">
        <f t="shared" si="153"/>
        <v>14344.498526962987</v>
      </c>
      <c r="AH310" s="163">
        <f t="shared" si="154"/>
        <v>14385.321335446597</v>
      </c>
      <c r="AI310" s="144">
        <f t="shared" si="132"/>
        <v>110630.70182883719</v>
      </c>
      <c r="AJ310" s="144" t="e">
        <f t="shared" si="155"/>
        <v>#N/A</v>
      </c>
      <c r="AK310" s="35">
        <f>IF(OR(K310="Yes",Summary!$G$77="EP"),$AI310*M310,AB310)</f>
        <v>54320.660295733171</v>
      </c>
      <c r="AL310" s="38">
        <f>IF(OR(L310="Yes",Summary!$G$77="EP"),$AI310*N310,AC310)</f>
        <v>0</v>
      </c>
      <c r="AM310" s="38">
        <f>IF(OR(M310="Yes",Summary!$G$77="EP"),$AI310*O310,AD310)</f>
        <v>0</v>
      </c>
      <c r="AN310" s="38">
        <f>IF(OR(N310="Yes",Summary!$G$77="EP"),$AI310*P310,AE310)</f>
        <v>13975.000453218761</v>
      </c>
      <c r="AO310" s="38">
        <f>IF(OR(O310="Yes",Summary!$G$77="EP"),$AI310*Q310,AF310)</f>
        <v>13605.221217475664</v>
      </c>
      <c r="AP310" s="38">
        <f>IF(OR(P310="Yes",Summary!$G$77="EP"),$AI310*R310,AG310)</f>
        <v>14344.498526962987</v>
      </c>
      <c r="AQ310" s="156">
        <f>IF(OR(Q310="Yes",Summary!$G$77="EP"),$AI310*S310,AH310)</f>
        <v>14385.321335446597</v>
      </c>
      <c r="AR310" s="158">
        <f t="shared" si="133"/>
        <v>33282.678938627025</v>
      </c>
      <c r="AS310" s="155">
        <f t="shared" si="134"/>
        <v>0</v>
      </c>
      <c r="AT310" s="155">
        <f t="shared" si="135"/>
        <v>0</v>
      </c>
      <c r="AU310" s="155">
        <f t="shared" si="136"/>
        <v>2266.0937981544935</v>
      </c>
      <c r="AV310" s="155">
        <f t="shared" si="137"/>
        <v>4330.8041437134052</v>
      </c>
      <c r="AW310" s="155">
        <f t="shared" si="138"/>
        <v>16011.271935442557</v>
      </c>
      <c r="AX310" s="159">
        <f t="shared" si="139"/>
        <v>6390.9197811749063</v>
      </c>
      <c r="AZ310" s="40">
        <f t="shared" si="140"/>
        <v>100641.30233705371</v>
      </c>
      <c r="BA310" s="173">
        <f t="shared" si="141"/>
        <v>105388.21034442131</v>
      </c>
      <c r="BB310" s="41">
        <f t="shared" si="142"/>
        <v>104296.68513658014</v>
      </c>
      <c r="BC310" s="173">
        <f t="shared" si="143"/>
        <v>111800.00362575009</v>
      </c>
      <c r="BD310" s="41">
        <f t="shared" si="144"/>
        <v>108841.76973980531</v>
      </c>
      <c r="BE310" s="173">
        <f t="shared" si="145"/>
        <v>114755.98821570387</v>
      </c>
      <c r="BF310" s="42">
        <f t="shared" si="146"/>
        <v>115082.57068357278</v>
      </c>
    </row>
    <row r="311" spans="2:58" x14ac:dyDescent="0.25">
      <c r="B311" s="24">
        <v>303</v>
      </c>
      <c r="C311" s="10">
        <f>Cash!B317</f>
        <v>20190401</v>
      </c>
      <c r="D311" s="24">
        <f>Cash!F317</f>
        <v>1.6319999999999999</v>
      </c>
      <c r="E311" s="27">
        <f>Balanced!F317</f>
        <v>2.6772999999999998</v>
      </c>
      <c r="F311" s="27">
        <f>Growth!F317</f>
        <v>3.2035</v>
      </c>
      <c r="G311" s="27">
        <f>'High Growth 1'!F317</f>
        <v>6.1032000000000002</v>
      </c>
      <c r="H311" s="27">
        <f>'High Growth 2'!F317</f>
        <v>3.1254</v>
      </c>
      <c r="I311" s="27">
        <f>'High Growth 3'!F317</f>
        <v>0.8901</v>
      </c>
      <c r="J311" s="43">
        <f>'High Growth 4'!F317</f>
        <v>2.2288000000000001</v>
      </c>
      <c r="K311" s="10" t="str">
        <f>Growth!P317</f>
        <v>No</v>
      </c>
      <c r="L311" s="152"/>
      <c r="M311" s="147">
        <f>Summary!$G$56</f>
        <v>0.5</v>
      </c>
      <c r="N311" s="146">
        <f>Summary!$G$57</f>
        <v>0</v>
      </c>
      <c r="O311" s="146">
        <f>Summary!$G$58</f>
        <v>0</v>
      </c>
      <c r="P311" s="146">
        <f>Summary!$G$59</f>
        <v>0.125</v>
      </c>
      <c r="Q311" s="146">
        <f>Summary!$G$60</f>
        <v>0.125</v>
      </c>
      <c r="R311" s="146">
        <f>Summary!$G$61</f>
        <v>0.125</v>
      </c>
      <c r="S311" s="146">
        <f>Summary!$G$62</f>
        <v>0.125</v>
      </c>
      <c r="T311" s="150">
        <f t="shared" si="147"/>
        <v>1</v>
      </c>
      <c r="U311" s="158">
        <f t="shared" si="125"/>
        <v>33282.678938627025</v>
      </c>
      <c r="V311" s="155">
        <f t="shared" si="126"/>
        <v>0</v>
      </c>
      <c r="W311" s="155">
        <f t="shared" si="127"/>
        <v>0</v>
      </c>
      <c r="X311" s="155">
        <f t="shared" si="128"/>
        <v>2266.0937981544935</v>
      </c>
      <c r="Y311" s="155">
        <f t="shared" si="129"/>
        <v>4330.8041437134052</v>
      </c>
      <c r="Z311" s="155">
        <f t="shared" si="130"/>
        <v>16011.271935442555</v>
      </c>
      <c r="AA311" s="159">
        <f t="shared" si="131"/>
        <v>6390.9197811749063</v>
      </c>
      <c r="AB311" s="38">
        <f t="shared" si="148"/>
        <v>54317.3320278393</v>
      </c>
      <c r="AC311" s="35">
        <f t="shared" si="149"/>
        <v>0</v>
      </c>
      <c r="AD311" s="35">
        <f t="shared" si="150"/>
        <v>0</v>
      </c>
      <c r="AE311" s="35">
        <f t="shared" si="151"/>
        <v>13830.423668896505</v>
      </c>
      <c r="AF311" s="35">
        <f t="shared" si="152"/>
        <v>13535.495270761876</v>
      </c>
      <c r="AG311" s="35">
        <f t="shared" si="153"/>
        <v>14251.633149737419</v>
      </c>
      <c r="AH311" s="163">
        <f t="shared" si="154"/>
        <v>14244.082008282632</v>
      </c>
      <c r="AI311" s="144">
        <f t="shared" si="132"/>
        <v>110178.96612551773</v>
      </c>
      <c r="AJ311" s="144" t="e">
        <f t="shared" si="155"/>
        <v>#N/A</v>
      </c>
      <c r="AK311" s="35">
        <f>IF(OR(K311="Yes",Summary!$G$77="EP"),$AI311*M311,AB311)</f>
        <v>54317.3320278393</v>
      </c>
      <c r="AL311" s="38">
        <f>IF(OR(L311="Yes",Summary!$G$77="EP"),$AI311*N311,AC311)</f>
        <v>0</v>
      </c>
      <c r="AM311" s="38">
        <f>IF(OR(M311="Yes",Summary!$G$77="EP"),$AI311*O311,AD311)</f>
        <v>0</v>
      </c>
      <c r="AN311" s="38">
        <f>IF(OR(N311="Yes",Summary!$G$77="EP"),$AI311*P311,AE311)</f>
        <v>13830.423668896505</v>
      </c>
      <c r="AO311" s="38">
        <f>IF(OR(O311="Yes",Summary!$G$77="EP"),$AI311*Q311,AF311)</f>
        <v>13535.495270761876</v>
      </c>
      <c r="AP311" s="38">
        <f>IF(OR(P311="Yes",Summary!$G$77="EP"),$AI311*R311,AG311)</f>
        <v>14251.633149737419</v>
      </c>
      <c r="AQ311" s="156">
        <f>IF(OR(Q311="Yes",Summary!$G$77="EP"),$AI311*S311,AH311)</f>
        <v>14244.082008282632</v>
      </c>
      <c r="AR311" s="158">
        <f t="shared" si="133"/>
        <v>33282.678938627025</v>
      </c>
      <c r="AS311" s="155">
        <f t="shared" si="134"/>
        <v>0</v>
      </c>
      <c r="AT311" s="155">
        <f t="shared" si="135"/>
        <v>0</v>
      </c>
      <c r="AU311" s="155">
        <f t="shared" si="136"/>
        <v>2266.0937981544935</v>
      </c>
      <c r="AV311" s="155">
        <f t="shared" si="137"/>
        <v>4330.8041437134052</v>
      </c>
      <c r="AW311" s="155">
        <f t="shared" si="138"/>
        <v>16011.271935442557</v>
      </c>
      <c r="AX311" s="159">
        <f t="shared" si="139"/>
        <v>6390.9197811749063</v>
      </c>
      <c r="AZ311" s="40">
        <f t="shared" si="140"/>
        <v>100635.13596842819</v>
      </c>
      <c r="BA311" s="173">
        <f t="shared" si="141"/>
        <v>105144.71978949847</v>
      </c>
      <c r="BB311" s="41">
        <f t="shared" si="142"/>
        <v>103804.15411036582</v>
      </c>
      <c r="BC311" s="173">
        <f t="shared" si="143"/>
        <v>110643.38935117204</v>
      </c>
      <c r="BD311" s="41">
        <f t="shared" si="144"/>
        <v>108283.96216609501</v>
      </c>
      <c r="BE311" s="173">
        <f t="shared" si="145"/>
        <v>114013.06519789933</v>
      </c>
      <c r="BF311" s="42">
        <f t="shared" si="146"/>
        <v>113952.65606626106</v>
      </c>
    </row>
    <row r="312" spans="2:58" x14ac:dyDescent="0.25">
      <c r="B312" s="24">
        <v>304</v>
      </c>
      <c r="C312" s="10">
        <f>Cash!B318</f>
        <v>20190331</v>
      </c>
      <c r="D312" s="24">
        <f>Cash!F318</f>
        <v>1.6318999999999999</v>
      </c>
      <c r="E312" s="27">
        <f>Balanced!F318</f>
        <v>2.6655000000000002</v>
      </c>
      <c r="F312" s="27">
        <f>Growth!F318</f>
        <v>3.1823999999999999</v>
      </c>
      <c r="G312" s="27">
        <f>'High Growth 1'!F318</f>
        <v>6.0242000000000004</v>
      </c>
      <c r="H312" s="27">
        <f>'High Growth 2'!F318</f>
        <v>3.0958000000000001</v>
      </c>
      <c r="I312" s="27">
        <f>'High Growth 3'!F318</f>
        <v>0.88670000000000004</v>
      </c>
      <c r="J312" s="43">
        <f>'High Growth 4'!F318</f>
        <v>2.2077</v>
      </c>
      <c r="K312" s="10" t="str">
        <f>Growth!P318</f>
        <v>No</v>
      </c>
      <c r="L312" s="152"/>
      <c r="M312" s="147">
        <f>Summary!$G$56</f>
        <v>0.5</v>
      </c>
      <c r="N312" s="146">
        <f>Summary!$G$57</f>
        <v>0</v>
      </c>
      <c r="O312" s="146">
        <f>Summary!$G$58</f>
        <v>0</v>
      </c>
      <c r="P312" s="146">
        <f>Summary!$G$59</f>
        <v>0.125</v>
      </c>
      <c r="Q312" s="146">
        <f>Summary!$G$60</f>
        <v>0.125</v>
      </c>
      <c r="R312" s="146">
        <f>Summary!$G$61</f>
        <v>0.125</v>
      </c>
      <c r="S312" s="146">
        <f>Summary!$G$62</f>
        <v>0.125</v>
      </c>
      <c r="T312" s="150">
        <f t="shared" si="147"/>
        <v>1</v>
      </c>
      <c r="U312" s="158">
        <f t="shared" si="125"/>
        <v>33282.678938627025</v>
      </c>
      <c r="V312" s="155">
        <f t="shared" si="126"/>
        <v>0</v>
      </c>
      <c r="W312" s="155">
        <f t="shared" si="127"/>
        <v>0</v>
      </c>
      <c r="X312" s="155">
        <f t="shared" si="128"/>
        <v>2266.0937981544935</v>
      </c>
      <c r="Y312" s="155">
        <f t="shared" si="129"/>
        <v>4330.8041437134052</v>
      </c>
      <c r="Z312" s="155">
        <f t="shared" si="130"/>
        <v>16011.271935442555</v>
      </c>
      <c r="AA312" s="159">
        <f t="shared" si="131"/>
        <v>6390.9197811749063</v>
      </c>
      <c r="AB312" s="38">
        <f t="shared" si="148"/>
        <v>54314.003759945437</v>
      </c>
      <c r="AC312" s="35">
        <f t="shared" si="149"/>
        <v>0</v>
      </c>
      <c r="AD312" s="35">
        <f t="shared" si="150"/>
        <v>0</v>
      </c>
      <c r="AE312" s="35">
        <f t="shared" si="151"/>
        <v>13651.402258842301</v>
      </c>
      <c r="AF312" s="35">
        <f t="shared" si="152"/>
        <v>13407.303468107961</v>
      </c>
      <c r="AG312" s="35">
        <f t="shared" si="153"/>
        <v>14197.194825156914</v>
      </c>
      <c r="AH312" s="163">
        <f t="shared" si="154"/>
        <v>14109.233600899841</v>
      </c>
      <c r="AI312" s="144">
        <f t="shared" si="132"/>
        <v>109679.13791295244</v>
      </c>
      <c r="AJ312" s="144" t="e">
        <f t="shared" si="155"/>
        <v>#N/A</v>
      </c>
      <c r="AK312" s="35">
        <f>IF(OR(K312="Yes",Summary!$G$77="EP"),$AI312*M312,AB312)</f>
        <v>54314.003759945437</v>
      </c>
      <c r="AL312" s="38">
        <f>IF(OR(L312="Yes",Summary!$G$77="EP"),$AI312*N312,AC312)</f>
        <v>0</v>
      </c>
      <c r="AM312" s="38">
        <f>IF(OR(M312="Yes",Summary!$G$77="EP"),$AI312*O312,AD312)</f>
        <v>0</v>
      </c>
      <c r="AN312" s="38">
        <f>IF(OR(N312="Yes",Summary!$G$77="EP"),$AI312*P312,AE312)</f>
        <v>13651.402258842301</v>
      </c>
      <c r="AO312" s="38">
        <f>IF(OR(O312="Yes",Summary!$G$77="EP"),$AI312*Q312,AF312)</f>
        <v>13407.303468107961</v>
      </c>
      <c r="AP312" s="38">
        <f>IF(OR(P312="Yes",Summary!$G$77="EP"),$AI312*R312,AG312)</f>
        <v>14197.194825156914</v>
      </c>
      <c r="AQ312" s="156">
        <f>IF(OR(Q312="Yes",Summary!$G$77="EP"),$AI312*S312,AH312)</f>
        <v>14109.233600899841</v>
      </c>
      <c r="AR312" s="158">
        <f t="shared" si="133"/>
        <v>33282.678938627025</v>
      </c>
      <c r="AS312" s="155">
        <f t="shared" si="134"/>
        <v>0</v>
      </c>
      <c r="AT312" s="155">
        <f t="shared" si="135"/>
        <v>0</v>
      </c>
      <c r="AU312" s="155">
        <f t="shared" si="136"/>
        <v>2266.0937981544935</v>
      </c>
      <c r="AV312" s="155">
        <f t="shared" si="137"/>
        <v>4330.8041437134052</v>
      </c>
      <c r="AW312" s="155">
        <f t="shared" si="138"/>
        <v>16011.271935442555</v>
      </c>
      <c r="AX312" s="159">
        <f t="shared" si="139"/>
        <v>6390.9197811749063</v>
      </c>
      <c r="AZ312" s="40">
        <f t="shared" si="140"/>
        <v>100628.96959980267</v>
      </c>
      <c r="BA312" s="173">
        <f t="shared" si="141"/>
        <v>104681.30228174214</v>
      </c>
      <c r="BB312" s="41">
        <f t="shared" si="142"/>
        <v>103120.44327792358</v>
      </c>
      <c r="BC312" s="173">
        <f t="shared" si="143"/>
        <v>109211.21807073841</v>
      </c>
      <c r="BD312" s="41">
        <f t="shared" si="144"/>
        <v>107258.42774486369</v>
      </c>
      <c r="BE312" s="173">
        <f t="shared" si="145"/>
        <v>113577.5586012553</v>
      </c>
      <c r="BF312" s="42">
        <f t="shared" si="146"/>
        <v>112873.86880719873</v>
      </c>
    </row>
    <row r="313" spans="2:58" x14ac:dyDescent="0.25">
      <c r="B313" s="24">
        <v>305</v>
      </c>
      <c r="C313" s="10">
        <f>Cash!B319</f>
        <v>20190329</v>
      </c>
      <c r="D313" s="24">
        <f>Cash!F319</f>
        <v>1.6318999999999999</v>
      </c>
      <c r="E313" s="27">
        <f>Balanced!F319</f>
        <v>2.6655000000000002</v>
      </c>
      <c r="F313" s="27">
        <f>Growth!F319</f>
        <v>3.1823999999999999</v>
      </c>
      <c r="G313" s="27">
        <f>'High Growth 1'!F319</f>
        <v>6.0242000000000004</v>
      </c>
      <c r="H313" s="27">
        <f>'High Growth 2'!F319</f>
        <v>3.0958000000000001</v>
      </c>
      <c r="I313" s="27">
        <f>'High Growth 3'!F319</f>
        <v>0.88670000000000004</v>
      </c>
      <c r="J313" s="43">
        <f>'High Growth 4'!F319</f>
        <v>2.2077</v>
      </c>
      <c r="K313" s="10" t="str">
        <f>Growth!P319</f>
        <v>No</v>
      </c>
      <c r="L313" s="152"/>
      <c r="M313" s="147">
        <f>Summary!$G$56</f>
        <v>0.5</v>
      </c>
      <c r="N313" s="146">
        <f>Summary!$G$57</f>
        <v>0</v>
      </c>
      <c r="O313" s="146">
        <f>Summary!$G$58</f>
        <v>0</v>
      </c>
      <c r="P313" s="146">
        <f>Summary!$G$59</f>
        <v>0.125</v>
      </c>
      <c r="Q313" s="146">
        <f>Summary!$G$60</f>
        <v>0.125</v>
      </c>
      <c r="R313" s="146">
        <f>Summary!$G$61</f>
        <v>0.125</v>
      </c>
      <c r="S313" s="146">
        <f>Summary!$G$62</f>
        <v>0.125</v>
      </c>
      <c r="T313" s="150">
        <f t="shared" si="147"/>
        <v>1</v>
      </c>
      <c r="U313" s="158">
        <f t="shared" si="125"/>
        <v>33282.678938627025</v>
      </c>
      <c r="V313" s="155">
        <f t="shared" si="126"/>
        <v>0</v>
      </c>
      <c r="W313" s="155">
        <f t="shared" si="127"/>
        <v>0</v>
      </c>
      <c r="X313" s="155">
        <f t="shared" si="128"/>
        <v>2266.0937981544935</v>
      </c>
      <c r="Y313" s="155">
        <f t="shared" si="129"/>
        <v>4330.8041437134052</v>
      </c>
      <c r="Z313" s="155">
        <f t="shared" si="130"/>
        <v>16011.271935442554</v>
      </c>
      <c r="AA313" s="159">
        <f t="shared" si="131"/>
        <v>6390.9197811749063</v>
      </c>
      <c r="AB313" s="38">
        <f t="shared" si="148"/>
        <v>54314.003759945437</v>
      </c>
      <c r="AC313" s="35">
        <f t="shared" si="149"/>
        <v>0</v>
      </c>
      <c r="AD313" s="35">
        <f t="shared" si="150"/>
        <v>0</v>
      </c>
      <c r="AE313" s="35">
        <f t="shared" si="151"/>
        <v>13651.402258842301</v>
      </c>
      <c r="AF313" s="35">
        <f t="shared" si="152"/>
        <v>13407.303468107961</v>
      </c>
      <c r="AG313" s="35">
        <f t="shared" si="153"/>
        <v>14197.194825156914</v>
      </c>
      <c r="AH313" s="163">
        <f t="shared" si="154"/>
        <v>14109.233600899841</v>
      </c>
      <c r="AI313" s="144">
        <f t="shared" si="132"/>
        <v>109679.13791295244</v>
      </c>
      <c r="AJ313" s="144" t="e">
        <f t="shared" si="155"/>
        <v>#N/A</v>
      </c>
      <c r="AK313" s="35">
        <f>IF(OR(K313="Yes",Summary!$G$77="EP"),$AI313*M313,AB313)</f>
        <v>54314.003759945437</v>
      </c>
      <c r="AL313" s="38">
        <f>IF(OR(L313="Yes",Summary!$G$77="EP"),$AI313*N313,AC313)</f>
        <v>0</v>
      </c>
      <c r="AM313" s="38">
        <f>IF(OR(M313="Yes",Summary!$G$77="EP"),$AI313*O313,AD313)</f>
        <v>0</v>
      </c>
      <c r="AN313" s="38">
        <f>IF(OR(N313="Yes",Summary!$G$77="EP"),$AI313*P313,AE313)</f>
        <v>13651.402258842301</v>
      </c>
      <c r="AO313" s="38">
        <f>IF(OR(O313="Yes",Summary!$G$77="EP"),$AI313*Q313,AF313)</f>
        <v>13407.303468107961</v>
      </c>
      <c r="AP313" s="38">
        <f>IF(OR(P313="Yes",Summary!$G$77="EP"),$AI313*R313,AG313)</f>
        <v>14197.194825156914</v>
      </c>
      <c r="AQ313" s="156">
        <f>IF(OR(Q313="Yes",Summary!$G$77="EP"),$AI313*S313,AH313)</f>
        <v>14109.233600899841</v>
      </c>
      <c r="AR313" s="158">
        <f t="shared" si="133"/>
        <v>33282.678938627025</v>
      </c>
      <c r="AS313" s="155">
        <f t="shared" si="134"/>
        <v>0</v>
      </c>
      <c r="AT313" s="155">
        <f t="shared" si="135"/>
        <v>0</v>
      </c>
      <c r="AU313" s="155">
        <f t="shared" si="136"/>
        <v>2266.0937981544935</v>
      </c>
      <c r="AV313" s="155">
        <f t="shared" si="137"/>
        <v>4330.8041437134052</v>
      </c>
      <c r="AW313" s="155">
        <f t="shared" si="138"/>
        <v>16011.271935442555</v>
      </c>
      <c r="AX313" s="159">
        <f t="shared" si="139"/>
        <v>6390.9197811749063</v>
      </c>
      <c r="AZ313" s="40">
        <f t="shared" si="140"/>
        <v>100628.96959980267</v>
      </c>
      <c r="BA313" s="173">
        <f t="shared" si="141"/>
        <v>104681.30228174214</v>
      </c>
      <c r="BB313" s="41">
        <f t="shared" si="142"/>
        <v>103120.44327792358</v>
      </c>
      <c r="BC313" s="173">
        <f t="shared" si="143"/>
        <v>109211.21807073841</v>
      </c>
      <c r="BD313" s="41">
        <f t="shared" si="144"/>
        <v>107258.42774486369</v>
      </c>
      <c r="BE313" s="173">
        <f t="shared" si="145"/>
        <v>113577.5586012553</v>
      </c>
      <c r="BF313" s="42">
        <f t="shared" si="146"/>
        <v>112873.86880719873</v>
      </c>
    </row>
    <row r="314" spans="2:58" x14ac:dyDescent="0.25">
      <c r="B314" s="24">
        <v>306</v>
      </c>
      <c r="C314" s="10">
        <f>Cash!B320</f>
        <v>20190328</v>
      </c>
      <c r="D314" s="24">
        <f>Cash!F320</f>
        <v>1.6316999999999999</v>
      </c>
      <c r="E314" s="27">
        <f>Balanced!F320</f>
        <v>2.6623000000000001</v>
      </c>
      <c r="F314" s="27">
        <f>Growth!F320</f>
        <v>3.1770999999999998</v>
      </c>
      <c r="G314" s="27">
        <f>'High Growth 1'!F320</f>
        <v>5.9997999999999996</v>
      </c>
      <c r="H314" s="27">
        <f>'High Growth 2'!F320</f>
        <v>3.089</v>
      </c>
      <c r="I314" s="27">
        <f>'High Growth 3'!F320</f>
        <v>0.88719999999999999</v>
      </c>
      <c r="J314" s="43">
        <f>'High Growth 4'!F320</f>
        <v>2.1899000000000002</v>
      </c>
      <c r="K314" s="10" t="str">
        <f>Growth!P320</f>
        <v>No</v>
      </c>
      <c r="L314" s="152"/>
      <c r="M314" s="147">
        <f>Summary!$G$56</f>
        <v>0.5</v>
      </c>
      <c r="N314" s="146">
        <f>Summary!$G$57</f>
        <v>0</v>
      </c>
      <c r="O314" s="146">
        <f>Summary!$G$58</f>
        <v>0</v>
      </c>
      <c r="P314" s="146">
        <f>Summary!$G$59</f>
        <v>0.125</v>
      </c>
      <c r="Q314" s="146">
        <f>Summary!$G$60</f>
        <v>0.125</v>
      </c>
      <c r="R314" s="146">
        <f>Summary!$G$61</f>
        <v>0.125</v>
      </c>
      <c r="S314" s="146">
        <f>Summary!$G$62</f>
        <v>0.125</v>
      </c>
      <c r="T314" s="150">
        <f t="shared" si="147"/>
        <v>1</v>
      </c>
      <c r="U314" s="158">
        <f t="shared" si="125"/>
        <v>33282.678938627025</v>
      </c>
      <c r="V314" s="155">
        <f t="shared" si="126"/>
        <v>0</v>
      </c>
      <c r="W314" s="155">
        <f t="shared" si="127"/>
        <v>0</v>
      </c>
      <c r="X314" s="155">
        <f t="shared" si="128"/>
        <v>2266.0937981544935</v>
      </c>
      <c r="Y314" s="155">
        <f t="shared" si="129"/>
        <v>4330.8041437134052</v>
      </c>
      <c r="Z314" s="155">
        <f t="shared" si="130"/>
        <v>16011.271935442554</v>
      </c>
      <c r="AA314" s="159">
        <f t="shared" si="131"/>
        <v>6390.9197811749063</v>
      </c>
      <c r="AB314" s="38">
        <f t="shared" si="148"/>
        <v>54307.347224157711</v>
      </c>
      <c r="AC314" s="35">
        <f t="shared" si="149"/>
        <v>0</v>
      </c>
      <c r="AD314" s="35">
        <f t="shared" si="150"/>
        <v>0</v>
      </c>
      <c r="AE314" s="35">
        <f t="shared" si="151"/>
        <v>13596.109570167329</v>
      </c>
      <c r="AF314" s="35">
        <f t="shared" si="152"/>
        <v>13377.853999930709</v>
      </c>
      <c r="AG314" s="35">
        <f t="shared" si="153"/>
        <v>14205.200461124634</v>
      </c>
      <c r="AH314" s="163">
        <f t="shared" si="154"/>
        <v>13995.475228794929</v>
      </c>
      <c r="AI314" s="144">
        <f t="shared" si="132"/>
        <v>109481.98648417532</v>
      </c>
      <c r="AJ314" s="144" t="e">
        <f t="shared" si="155"/>
        <v>#N/A</v>
      </c>
      <c r="AK314" s="35">
        <f>IF(OR(K314="Yes",Summary!$G$77="EP"),$AI314*M314,AB314)</f>
        <v>54307.347224157711</v>
      </c>
      <c r="AL314" s="38">
        <f>IF(OR(L314="Yes",Summary!$G$77="EP"),$AI314*N314,AC314)</f>
        <v>0</v>
      </c>
      <c r="AM314" s="38">
        <f>IF(OR(M314="Yes",Summary!$G$77="EP"),$AI314*O314,AD314)</f>
        <v>0</v>
      </c>
      <c r="AN314" s="38">
        <f>IF(OR(N314="Yes",Summary!$G$77="EP"),$AI314*P314,AE314)</f>
        <v>13596.109570167329</v>
      </c>
      <c r="AO314" s="38">
        <f>IF(OR(O314="Yes",Summary!$G$77="EP"),$AI314*Q314,AF314)</f>
        <v>13377.853999930709</v>
      </c>
      <c r="AP314" s="38">
        <f>IF(OR(P314="Yes",Summary!$G$77="EP"),$AI314*R314,AG314)</f>
        <v>14205.200461124634</v>
      </c>
      <c r="AQ314" s="156">
        <f>IF(OR(Q314="Yes",Summary!$G$77="EP"),$AI314*S314,AH314)</f>
        <v>13995.475228794929</v>
      </c>
      <c r="AR314" s="158">
        <f t="shared" si="133"/>
        <v>33282.678938627025</v>
      </c>
      <c r="AS314" s="155">
        <f t="shared" si="134"/>
        <v>0</v>
      </c>
      <c r="AT314" s="155">
        <f t="shared" si="135"/>
        <v>0</v>
      </c>
      <c r="AU314" s="155">
        <f t="shared" si="136"/>
        <v>2266.0937981544935</v>
      </c>
      <c r="AV314" s="155">
        <f t="shared" si="137"/>
        <v>4330.8041437134052</v>
      </c>
      <c r="AW314" s="155">
        <f t="shared" si="138"/>
        <v>16011.271935442554</v>
      </c>
      <c r="AX314" s="159">
        <f t="shared" si="139"/>
        <v>6390.9197811749063</v>
      </c>
      <c r="AZ314" s="40">
        <f t="shared" si="140"/>
        <v>100616.63686255165</v>
      </c>
      <c r="BA314" s="173">
        <f t="shared" si="141"/>
        <v>104555.62973726584</v>
      </c>
      <c r="BB314" s="41">
        <f t="shared" si="142"/>
        <v>102948.70548588832</v>
      </c>
      <c r="BC314" s="173">
        <f t="shared" si="143"/>
        <v>108768.87656133863</v>
      </c>
      <c r="BD314" s="41">
        <f t="shared" si="144"/>
        <v>107022.83199944567</v>
      </c>
      <c r="BE314" s="173">
        <f t="shared" si="145"/>
        <v>113641.60368899706</v>
      </c>
      <c r="BF314" s="42">
        <f t="shared" si="146"/>
        <v>111963.80183035943</v>
      </c>
    </row>
    <row r="315" spans="2:58" x14ac:dyDescent="0.25">
      <c r="B315" s="24">
        <v>307</v>
      </c>
      <c r="C315" s="10">
        <f>Cash!B321</f>
        <v>20190327</v>
      </c>
      <c r="D315" s="24">
        <f>Cash!F321</f>
        <v>1.6315999999999999</v>
      </c>
      <c r="E315" s="27">
        <f>Balanced!F321</f>
        <v>2.6585000000000001</v>
      </c>
      <c r="F315" s="27">
        <f>Growth!F321</f>
        <v>3.1591999999999998</v>
      </c>
      <c r="G315" s="27">
        <f>'High Growth 1'!F321</f>
        <v>5.9280999999999997</v>
      </c>
      <c r="H315" s="27">
        <f>'High Growth 2'!F321</f>
        <v>3.0415999999999999</v>
      </c>
      <c r="I315" s="27">
        <f>'High Growth 3'!F321</f>
        <v>0.88009999999999999</v>
      </c>
      <c r="J315" s="43">
        <f>'High Growth 4'!F321</f>
        <v>2.1812</v>
      </c>
      <c r="K315" s="10" t="str">
        <f>Growth!P321</f>
        <v>No</v>
      </c>
      <c r="L315" s="152"/>
      <c r="M315" s="147">
        <f>Summary!$G$56</f>
        <v>0.5</v>
      </c>
      <c r="N315" s="146">
        <f>Summary!$G$57</f>
        <v>0</v>
      </c>
      <c r="O315" s="146">
        <f>Summary!$G$58</f>
        <v>0</v>
      </c>
      <c r="P315" s="146">
        <f>Summary!$G$59</f>
        <v>0.125</v>
      </c>
      <c r="Q315" s="146">
        <f>Summary!$G$60</f>
        <v>0.125</v>
      </c>
      <c r="R315" s="146">
        <f>Summary!$G$61</f>
        <v>0.125</v>
      </c>
      <c r="S315" s="146">
        <f>Summary!$G$62</f>
        <v>0.125</v>
      </c>
      <c r="T315" s="150">
        <f t="shared" si="147"/>
        <v>1</v>
      </c>
      <c r="U315" s="158">
        <f t="shared" si="125"/>
        <v>33282.678938627025</v>
      </c>
      <c r="V315" s="155">
        <f t="shared" si="126"/>
        <v>0</v>
      </c>
      <c r="W315" s="155">
        <f t="shared" si="127"/>
        <v>0</v>
      </c>
      <c r="X315" s="155">
        <f t="shared" si="128"/>
        <v>2266.0937981544935</v>
      </c>
      <c r="Y315" s="155">
        <f t="shared" si="129"/>
        <v>4330.8041437134052</v>
      </c>
      <c r="Z315" s="155">
        <f t="shared" si="130"/>
        <v>16011.271935442552</v>
      </c>
      <c r="AA315" s="159">
        <f t="shared" si="131"/>
        <v>6390.9197811749063</v>
      </c>
      <c r="AB315" s="38">
        <f t="shared" si="148"/>
        <v>54304.018956263855</v>
      </c>
      <c r="AC315" s="35">
        <f t="shared" si="149"/>
        <v>0</v>
      </c>
      <c r="AD315" s="35">
        <f t="shared" si="150"/>
        <v>0</v>
      </c>
      <c r="AE315" s="35">
        <f t="shared" si="151"/>
        <v>13433.630644839652</v>
      </c>
      <c r="AF315" s="35">
        <f t="shared" si="152"/>
        <v>13172.573883518693</v>
      </c>
      <c r="AG315" s="35">
        <f t="shared" si="153"/>
        <v>14091.520430382991</v>
      </c>
      <c r="AH315" s="163">
        <f t="shared" si="154"/>
        <v>13939.874226698706</v>
      </c>
      <c r="AI315" s="144">
        <f t="shared" si="132"/>
        <v>108941.6181417039</v>
      </c>
      <c r="AJ315" s="144" t="e">
        <f t="shared" si="155"/>
        <v>#N/A</v>
      </c>
      <c r="AK315" s="35">
        <f>IF(OR(K315="Yes",Summary!$G$77="EP"),$AI315*M315,AB315)</f>
        <v>54304.018956263855</v>
      </c>
      <c r="AL315" s="38">
        <f>IF(OR(L315="Yes",Summary!$G$77="EP"),$AI315*N315,AC315)</f>
        <v>0</v>
      </c>
      <c r="AM315" s="38">
        <f>IF(OR(M315="Yes",Summary!$G$77="EP"),$AI315*O315,AD315)</f>
        <v>0</v>
      </c>
      <c r="AN315" s="38">
        <f>IF(OR(N315="Yes",Summary!$G$77="EP"),$AI315*P315,AE315)</f>
        <v>13433.630644839652</v>
      </c>
      <c r="AO315" s="38">
        <f>IF(OR(O315="Yes",Summary!$G$77="EP"),$AI315*Q315,AF315)</f>
        <v>13172.573883518693</v>
      </c>
      <c r="AP315" s="38">
        <f>IF(OR(P315="Yes",Summary!$G$77="EP"),$AI315*R315,AG315)</f>
        <v>14091.520430382991</v>
      </c>
      <c r="AQ315" s="156">
        <f>IF(OR(Q315="Yes",Summary!$G$77="EP"),$AI315*S315,AH315)</f>
        <v>13939.874226698706</v>
      </c>
      <c r="AR315" s="158">
        <f t="shared" si="133"/>
        <v>33282.678938627025</v>
      </c>
      <c r="AS315" s="155">
        <f t="shared" si="134"/>
        <v>0</v>
      </c>
      <c r="AT315" s="155">
        <f t="shared" si="135"/>
        <v>0</v>
      </c>
      <c r="AU315" s="155">
        <f t="shared" si="136"/>
        <v>2266.0937981544935</v>
      </c>
      <c r="AV315" s="155">
        <f t="shared" si="137"/>
        <v>4330.8041437134052</v>
      </c>
      <c r="AW315" s="155">
        <f t="shared" si="138"/>
        <v>16011.271935442554</v>
      </c>
      <c r="AX315" s="159">
        <f t="shared" si="139"/>
        <v>6390.9197811749063</v>
      </c>
      <c r="AZ315" s="40">
        <f t="shared" si="140"/>
        <v>100610.47049392613</v>
      </c>
      <c r="BA315" s="173">
        <f t="shared" si="141"/>
        <v>104406.39359070023</v>
      </c>
      <c r="BB315" s="41">
        <f t="shared" si="142"/>
        <v>102368.685395807</v>
      </c>
      <c r="BC315" s="173">
        <f t="shared" si="143"/>
        <v>107469.04515871721</v>
      </c>
      <c r="BD315" s="41">
        <f t="shared" si="144"/>
        <v>105380.59106814954</v>
      </c>
      <c r="BE315" s="173">
        <f t="shared" si="145"/>
        <v>112732.16344306392</v>
      </c>
      <c r="BF315" s="42">
        <f t="shared" si="146"/>
        <v>111518.99381358965</v>
      </c>
    </row>
    <row r="316" spans="2:58" x14ac:dyDescent="0.25">
      <c r="B316" s="24">
        <v>308</v>
      </c>
      <c r="C316" s="10">
        <f>Cash!B322</f>
        <v>20190326</v>
      </c>
      <c r="D316" s="24">
        <f>Cash!F322</f>
        <v>1.6315999999999999</v>
      </c>
      <c r="E316" s="27">
        <f>Balanced!F322</f>
        <v>2.6535000000000002</v>
      </c>
      <c r="F316" s="27">
        <f>Growth!F322</f>
        <v>3.1549999999999998</v>
      </c>
      <c r="G316" s="27">
        <f>'High Growth 1'!F322</f>
        <v>5.9238</v>
      </c>
      <c r="H316" s="27">
        <f>'High Growth 2'!F322</f>
        <v>3.0503</v>
      </c>
      <c r="I316" s="27">
        <f>'High Growth 3'!F322</f>
        <v>0.88039999999999996</v>
      </c>
      <c r="J316" s="43">
        <f>'High Growth 4'!F322</f>
        <v>2.1798000000000002</v>
      </c>
      <c r="K316" s="10" t="str">
        <f>Growth!P322</f>
        <v>No</v>
      </c>
      <c r="L316" s="152"/>
      <c r="M316" s="147">
        <f>Summary!$G$56</f>
        <v>0.5</v>
      </c>
      <c r="N316" s="146">
        <f>Summary!$G$57</f>
        <v>0</v>
      </c>
      <c r="O316" s="146">
        <f>Summary!$G$58</f>
        <v>0</v>
      </c>
      <c r="P316" s="146">
        <f>Summary!$G$59</f>
        <v>0.125</v>
      </c>
      <c r="Q316" s="146">
        <f>Summary!$G$60</f>
        <v>0.125</v>
      </c>
      <c r="R316" s="146">
        <f>Summary!$G$61</f>
        <v>0.125</v>
      </c>
      <c r="S316" s="146">
        <f>Summary!$G$62</f>
        <v>0.125</v>
      </c>
      <c r="T316" s="150">
        <f t="shared" si="147"/>
        <v>1</v>
      </c>
      <c r="U316" s="158">
        <f t="shared" si="125"/>
        <v>33282.678938627025</v>
      </c>
      <c r="V316" s="155">
        <f t="shared" si="126"/>
        <v>0</v>
      </c>
      <c r="W316" s="155">
        <f t="shared" si="127"/>
        <v>0</v>
      </c>
      <c r="X316" s="155">
        <f t="shared" si="128"/>
        <v>2266.0937981544935</v>
      </c>
      <c r="Y316" s="155">
        <f t="shared" si="129"/>
        <v>4330.8041437134052</v>
      </c>
      <c r="Z316" s="155">
        <f t="shared" si="130"/>
        <v>16011.271935442552</v>
      </c>
      <c r="AA316" s="159">
        <f t="shared" si="131"/>
        <v>6390.9197811749063</v>
      </c>
      <c r="AB316" s="38">
        <f t="shared" si="148"/>
        <v>54304.018956263855</v>
      </c>
      <c r="AC316" s="35">
        <f t="shared" si="149"/>
        <v>0</v>
      </c>
      <c r="AD316" s="35">
        <f t="shared" si="150"/>
        <v>0</v>
      </c>
      <c r="AE316" s="35">
        <f t="shared" si="151"/>
        <v>13423.886441507588</v>
      </c>
      <c r="AF316" s="35">
        <f t="shared" si="152"/>
        <v>13210.251879568999</v>
      </c>
      <c r="AG316" s="35">
        <f t="shared" si="153"/>
        <v>14096.323811963623</v>
      </c>
      <c r="AH316" s="163">
        <f t="shared" si="154"/>
        <v>13930.926939005061</v>
      </c>
      <c r="AI316" s="144">
        <f t="shared" si="132"/>
        <v>108965.40802830913</v>
      </c>
      <c r="AJ316" s="144" t="e">
        <f t="shared" si="155"/>
        <v>#N/A</v>
      </c>
      <c r="AK316" s="35">
        <f>IF(OR(K316="Yes",Summary!$G$77="EP"),$AI316*M316,AB316)</f>
        <v>54304.018956263855</v>
      </c>
      <c r="AL316" s="38">
        <f>IF(OR(L316="Yes",Summary!$G$77="EP"),$AI316*N316,AC316)</f>
        <v>0</v>
      </c>
      <c r="AM316" s="38">
        <f>IF(OR(M316="Yes",Summary!$G$77="EP"),$AI316*O316,AD316)</f>
        <v>0</v>
      </c>
      <c r="AN316" s="38">
        <f>IF(OR(N316="Yes",Summary!$G$77="EP"),$AI316*P316,AE316)</f>
        <v>13423.886441507588</v>
      </c>
      <c r="AO316" s="38">
        <f>IF(OR(O316="Yes",Summary!$G$77="EP"),$AI316*Q316,AF316)</f>
        <v>13210.251879568999</v>
      </c>
      <c r="AP316" s="38">
        <f>IF(OR(P316="Yes",Summary!$G$77="EP"),$AI316*R316,AG316)</f>
        <v>14096.323811963623</v>
      </c>
      <c r="AQ316" s="156">
        <f>IF(OR(Q316="Yes",Summary!$G$77="EP"),$AI316*S316,AH316)</f>
        <v>13930.926939005061</v>
      </c>
      <c r="AR316" s="158">
        <f t="shared" si="133"/>
        <v>33282.678938627025</v>
      </c>
      <c r="AS316" s="155">
        <f t="shared" si="134"/>
        <v>0</v>
      </c>
      <c r="AT316" s="155">
        <f t="shared" si="135"/>
        <v>0</v>
      </c>
      <c r="AU316" s="155">
        <f t="shared" si="136"/>
        <v>2266.0937981544935</v>
      </c>
      <c r="AV316" s="155">
        <f t="shared" si="137"/>
        <v>4330.8041437134052</v>
      </c>
      <c r="AW316" s="155">
        <f t="shared" si="138"/>
        <v>16011.271935442552</v>
      </c>
      <c r="AX316" s="159">
        <f t="shared" si="139"/>
        <v>6390.9197811749063</v>
      </c>
      <c r="AZ316" s="40">
        <f t="shared" si="140"/>
        <v>100610.47049392613</v>
      </c>
      <c r="BA316" s="173">
        <f t="shared" si="141"/>
        <v>104210.03023995602</v>
      </c>
      <c r="BB316" s="41">
        <f t="shared" si="142"/>
        <v>102232.5912964583</v>
      </c>
      <c r="BC316" s="173">
        <f t="shared" si="143"/>
        <v>107391.0915320607</v>
      </c>
      <c r="BD316" s="41">
        <f t="shared" si="144"/>
        <v>105682.01503655199</v>
      </c>
      <c r="BE316" s="173">
        <f t="shared" si="145"/>
        <v>112770.59049570898</v>
      </c>
      <c r="BF316" s="42">
        <f t="shared" si="146"/>
        <v>111447.41551204049</v>
      </c>
    </row>
    <row r="317" spans="2:58" x14ac:dyDescent="0.25">
      <c r="B317" s="24">
        <v>309</v>
      </c>
      <c r="C317" s="10">
        <f>Cash!B323</f>
        <v>20190325</v>
      </c>
      <c r="D317" s="24">
        <f>Cash!F323</f>
        <v>1.6315</v>
      </c>
      <c r="E317" s="27">
        <f>Balanced!F323</f>
        <v>2.6486000000000001</v>
      </c>
      <c r="F317" s="27">
        <f>Growth!F323</f>
        <v>3.1543000000000001</v>
      </c>
      <c r="G317" s="27">
        <f>'High Growth 1'!F323</f>
        <v>5.9271000000000003</v>
      </c>
      <c r="H317" s="27">
        <f>'High Growth 2'!F323</f>
        <v>3.044</v>
      </c>
      <c r="I317" s="27">
        <f>'High Growth 3'!F323</f>
        <v>0.86850000000000005</v>
      </c>
      <c r="J317" s="43">
        <f>'High Growth 4'!F323</f>
        <v>2.1810999999999998</v>
      </c>
      <c r="K317" s="10" t="str">
        <f>Growth!P323</f>
        <v>No</v>
      </c>
      <c r="L317" s="152"/>
      <c r="M317" s="147">
        <f>Summary!$G$56</f>
        <v>0.5</v>
      </c>
      <c r="N317" s="146">
        <f>Summary!$G$57</f>
        <v>0</v>
      </c>
      <c r="O317" s="146">
        <f>Summary!$G$58</f>
        <v>0</v>
      </c>
      <c r="P317" s="146">
        <f>Summary!$G$59</f>
        <v>0.125</v>
      </c>
      <c r="Q317" s="146">
        <f>Summary!$G$60</f>
        <v>0.125</v>
      </c>
      <c r="R317" s="146">
        <f>Summary!$G$61</f>
        <v>0.125</v>
      </c>
      <c r="S317" s="146">
        <f>Summary!$G$62</f>
        <v>0.125</v>
      </c>
      <c r="T317" s="150">
        <f t="shared" si="147"/>
        <v>1</v>
      </c>
      <c r="U317" s="158">
        <f t="shared" si="125"/>
        <v>33282.678938627025</v>
      </c>
      <c r="V317" s="155">
        <f t="shared" si="126"/>
        <v>0</v>
      </c>
      <c r="W317" s="155">
        <f t="shared" si="127"/>
        <v>0</v>
      </c>
      <c r="X317" s="155">
        <f t="shared" si="128"/>
        <v>2266.0937981544935</v>
      </c>
      <c r="Y317" s="155">
        <f t="shared" si="129"/>
        <v>4330.8041437134052</v>
      </c>
      <c r="Z317" s="155">
        <f t="shared" si="130"/>
        <v>16011.271935442552</v>
      </c>
      <c r="AA317" s="159">
        <f t="shared" si="131"/>
        <v>6390.9197811749063</v>
      </c>
      <c r="AB317" s="38">
        <f t="shared" si="148"/>
        <v>54300.690688369992</v>
      </c>
      <c r="AC317" s="35">
        <f t="shared" si="149"/>
        <v>0</v>
      </c>
      <c r="AD317" s="35">
        <f t="shared" si="150"/>
        <v>0</v>
      </c>
      <c r="AE317" s="35">
        <f t="shared" si="151"/>
        <v>13431.364551041499</v>
      </c>
      <c r="AF317" s="35">
        <f t="shared" si="152"/>
        <v>13182.967813463605</v>
      </c>
      <c r="AG317" s="35">
        <f t="shared" si="153"/>
        <v>13905.789675931857</v>
      </c>
      <c r="AH317" s="163">
        <f t="shared" si="154"/>
        <v>13939.235134720588</v>
      </c>
      <c r="AI317" s="144">
        <f t="shared" si="132"/>
        <v>108760.04786352754</v>
      </c>
      <c r="AJ317" s="144" t="e">
        <f t="shared" si="155"/>
        <v>#N/A</v>
      </c>
      <c r="AK317" s="35">
        <f>IF(OR(K317="Yes",Summary!$G$77="EP"),$AI317*M317,AB317)</f>
        <v>54300.690688369992</v>
      </c>
      <c r="AL317" s="38">
        <f>IF(OR(L317="Yes",Summary!$G$77="EP"),$AI317*N317,AC317)</f>
        <v>0</v>
      </c>
      <c r="AM317" s="38">
        <f>IF(OR(M317="Yes",Summary!$G$77="EP"),$AI317*O317,AD317)</f>
        <v>0</v>
      </c>
      <c r="AN317" s="38">
        <f>IF(OR(N317="Yes",Summary!$G$77="EP"),$AI317*P317,AE317)</f>
        <v>13431.364551041499</v>
      </c>
      <c r="AO317" s="38">
        <f>IF(OR(O317="Yes",Summary!$G$77="EP"),$AI317*Q317,AF317)</f>
        <v>13182.967813463605</v>
      </c>
      <c r="AP317" s="38">
        <f>IF(OR(P317="Yes",Summary!$G$77="EP"),$AI317*R317,AG317)</f>
        <v>13905.789675931857</v>
      </c>
      <c r="AQ317" s="156">
        <f>IF(OR(Q317="Yes",Summary!$G$77="EP"),$AI317*S317,AH317)</f>
        <v>13939.235134720588</v>
      </c>
      <c r="AR317" s="158">
        <f t="shared" si="133"/>
        <v>33282.678938627025</v>
      </c>
      <c r="AS317" s="155">
        <f t="shared" si="134"/>
        <v>0</v>
      </c>
      <c r="AT317" s="155">
        <f t="shared" si="135"/>
        <v>0</v>
      </c>
      <c r="AU317" s="155">
        <f t="shared" si="136"/>
        <v>2266.0937981544935</v>
      </c>
      <c r="AV317" s="155">
        <f t="shared" si="137"/>
        <v>4330.8041437134052</v>
      </c>
      <c r="AW317" s="155">
        <f t="shared" si="138"/>
        <v>16011.271935442552</v>
      </c>
      <c r="AX317" s="159">
        <f t="shared" si="139"/>
        <v>6390.9197811749063</v>
      </c>
      <c r="AZ317" s="40">
        <f t="shared" si="140"/>
        <v>100604.30412530061</v>
      </c>
      <c r="BA317" s="173">
        <f t="shared" si="141"/>
        <v>104017.59415622668</v>
      </c>
      <c r="BB317" s="41">
        <f t="shared" si="142"/>
        <v>102209.90894656687</v>
      </c>
      <c r="BC317" s="173">
        <f t="shared" si="143"/>
        <v>107450.91640833199</v>
      </c>
      <c r="BD317" s="41">
        <f t="shared" si="144"/>
        <v>105463.74250770884</v>
      </c>
      <c r="BE317" s="173">
        <f t="shared" si="145"/>
        <v>111246.31740745486</v>
      </c>
      <c r="BF317" s="42">
        <f t="shared" si="146"/>
        <v>111513.8810777647</v>
      </c>
    </row>
    <row r="318" spans="2:58" x14ac:dyDescent="0.25">
      <c r="B318" s="24">
        <v>310</v>
      </c>
      <c r="C318" s="10">
        <f>Cash!B324</f>
        <v>20190322</v>
      </c>
      <c r="D318" s="24">
        <f>Cash!F324</f>
        <v>1.6313</v>
      </c>
      <c r="E318" s="27">
        <f>Balanced!F324</f>
        <v>2.6600999999999999</v>
      </c>
      <c r="F318" s="27">
        <f>Growth!F324</f>
        <v>3.1919</v>
      </c>
      <c r="G318" s="27">
        <f>'High Growth 1'!F324</f>
        <v>6.0598999999999998</v>
      </c>
      <c r="H318" s="27">
        <f>'High Growth 2'!F324</f>
        <v>3.1082000000000001</v>
      </c>
      <c r="I318" s="27">
        <f>'High Growth 3'!F324</f>
        <v>0.87160000000000004</v>
      </c>
      <c r="J318" s="43">
        <f>'High Growth 4'!F324</f>
        <v>2.1909000000000001</v>
      </c>
      <c r="K318" s="10" t="str">
        <f>Growth!P324</f>
        <v>No</v>
      </c>
      <c r="L318" s="152"/>
      <c r="M318" s="147">
        <f>Summary!$G$56</f>
        <v>0.5</v>
      </c>
      <c r="N318" s="146">
        <f>Summary!$G$57</f>
        <v>0</v>
      </c>
      <c r="O318" s="146">
        <f>Summary!$G$58</f>
        <v>0</v>
      </c>
      <c r="P318" s="146">
        <f>Summary!$G$59</f>
        <v>0.125</v>
      </c>
      <c r="Q318" s="146">
        <f>Summary!$G$60</f>
        <v>0.125</v>
      </c>
      <c r="R318" s="146">
        <f>Summary!$G$61</f>
        <v>0.125</v>
      </c>
      <c r="S318" s="146">
        <f>Summary!$G$62</f>
        <v>0.125</v>
      </c>
      <c r="T318" s="150">
        <f t="shared" si="147"/>
        <v>1</v>
      </c>
      <c r="U318" s="158">
        <f t="shared" si="125"/>
        <v>33282.678938627025</v>
      </c>
      <c r="V318" s="155">
        <f t="shared" si="126"/>
        <v>0</v>
      </c>
      <c r="W318" s="155">
        <f t="shared" si="127"/>
        <v>0</v>
      </c>
      <c r="X318" s="155">
        <f t="shared" si="128"/>
        <v>2266.0937981544935</v>
      </c>
      <c r="Y318" s="155">
        <f t="shared" si="129"/>
        <v>4330.8041437134052</v>
      </c>
      <c r="Z318" s="155">
        <f t="shared" si="130"/>
        <v>16011.271935442552</v>
      </c>
      <c r="AA318" s="159">
        <f t="shared" si="131"/>
        <v>6390.9197811749063</v>
      </c>
      <c r="AB318" s="38">
        <f t="shared" si="148"/>
        <v>54294.034152582266</v>
      </c>
      <c r="AC318" s="35">
        <f t="shared" si="149"/>
        <v>0</v>
      </c>
      <c r="AD318" s="35">
        <f t="shared" si="150"/>
        <v>0</v>
      </c>
      <c r="AE318" s="35">
        <f t="shared" si="151"/>
        <v>13732.301807436415</v>
      </c>
      <c r="AF318" s="35">
        <f t="shared" si="152"/>
        <v>13461.005439490007</v>
      </c>
      <c r="AG318" s="35">
        <f t="shared" si="153"/>
        <v>13955.424618931729</v>
      </c>
      <c r="AH318" s="163">
        <f t="shared" si="154"/>
        <v>14001.866148576102</v>
      </c>
      <c r="AI318" s="144">
        <f t="shared" si="132"/>
        <v>109444.63216701652</v>
      </c>
      <c r="AJ318" s="144" t="e">
        <f t="shared" si="155"/>
        <v>#N/A</v>
      </c>
      <c r="AK318" s="35">
        <f>IF(OR(K318="Yes",Summary!$G$77="EP"),$AI318*M318,AB318)</f>
        <v>54294.034152582266</v>
      </c>
      <c r="AL318" s="38">
        <f>IF(OR(L318="Yes",Summary!$G$77="EP"),$AI318*N318,AC318)</f>
        <v>0</v>
      </c>
      <c r="AM318" s="38">
        <f>IF(OR(M318="Yes",Summary!$G$77="EP"),$AI318*O318,AD318)</f>
        <v>0</v>
      </c>
      <c r="AN318" s="38">
        <f>IF(OR(N318="Yes",Summary!$G$77="EP"),$AI318*P318,AE318)</f>
        <v>13732.301807436415</v>
      </c>
      <c r="AO318" s="38">
        <f>IF(OR(O318="Yes",Summary!$G$77="EP"),$AI318*Q318,AF318)</f>
        <v>13461.005439490007</v>
      </c>
      <c r="AP318" s="38">
        <f>IF(OR(P318="Yes",Summary!$G$77="EP"),$AI318*R318,AG318)</f>
        <v>13955.424618931729</v>
      </c>
      <c r="AQ318" s="156">
        <f>IF(OR(Q318="Yes",Summary!$G$77="EP"),$AI318*S318,AH318)</f>
        <v>14001.866148576102</v>
      </c>
      <c r="AR318" s="158">
        <f t="shared" si="133"/>
        <v>33282.678938627025</v>
      </c>
      <c r="AS318" s="155">
        <f t="shared" si="134"/>
        <v>0</v>
      </c>
      <c r="AT318" s="155">
        <f t="shared" si="135"/>
        <v>0</v>
      </c>
      <c r="AU318" s="155">
        <f t="shared" si="136"/>
        <v>2266.0937981544935</v>
      </c>
      <c r="AV318" s="155">
        <f t="shared" si="137"/>
        <v>4330.8041437134052</v>
      </c>
      <c r="AW318" s="155">
        <f t="shared" si="138"/>
        <v>16011.271935442552</v>
      </c>
      <c r="AX318" s="159">
        <f t="shared" si="139"/>
        <v>6390.9197811749063</v>
      </c>
      <c r="AZ318" s="40">
        <f t="shared" si="140"/>
        <v>100591.97138804958</v>
      </c>
      <c r="BA318" s="173">
        <f t="shared" si="141"/>
        <v>104469.22986293837</v>
      </c>
      <c r="BB318" s="41">
        <f t="shared" si="142"/>
        <v>103428.27516930754</v>
      </c>
      <c r="BC318" s="173">
        <f t="shared" si="143"/>
        <v>109858.41445949132</v>
      </c>
      <c r="BD318" s="41">
        <f t="shared" si="144"/>
        <v>107688.04351592006</v>
      </c>
      <c r="BE318" s="173">
        <f t="shared" si="145"/>
        <v>111643.39695145383</v>
      </c>
      <c r="BF318" s="42">
        <f t="shared" si="146"/>
        <v>112014.92918860882</v>
      </c>
    </row>
    <row r="319" spans="2:58" x14ac:dyDescent="0.25">
      <c r="B319" s="24">
        <v>311</v>
      </c>
      <c r="C319" s="10">
        <f>Cash!B325</f>
        <v>20190321</v>
      </c>
      <c r="D319" s="24">
        <f>Cash!F325</f>
        <v>1.6312</v>
      </c>
      <c r="E319" s="27">
        <f>Balanced!F325</f>
        <v>2.6652999999999998</v>
      </c>
      <c r="F319" s="27">
        <f>Growth!F325</f>
        <v>3.1738</v>
      </c>
      <c r="G319" s="27">
        <f>'High Growth 1'!F325</f>
        <v>5.9859999999999998</v>
      </c>
      <c r="H319" s="27">
        <f>'High Growth 2'!F325</f>
        <v>3.1</v>
      </c>
      <c r="I319" s="27">
        <f>'High Growth 3'!F325</f>
        <v>0.87780000000000002</v>
      </c>
      <c r="J319" s="43">
        <f>'High Growth 4'!F325</f>
        <v>2.2343000000000002</v>
      </c>
      <c r="K319" s="10" t="str">
        <f>Growth!P325</f>
        <v>No</v>
      </c>
      <c r="L319" s="152"/>
      <c r="M319" s="147">
        <f>Summary!$G$56</f>
        <v>0.5</v>
      </c>
      <c r="N319" s="146">
        <f>Summary!$G$57</f>
        <v>0</v>
      </c>
      <c r="O319" s="146">
        <f>Summary!$G$58</f>
        <v>0</v>
      </c>
      <c r="P319" s="146">
        <f>Summary!$G$59</f>
        <v>0.125</v>
      </c>
      <c r="Q319" s="146">
        <f>Summary!$G$60</f>
        <v>0.125</v>
      </c>
      <c r="R319" s="146">
        <f>Summary!$G$61</f>
        <v>0.125</v>
      </c>
      <c r="S319" s="146">
        <f>Summary!$G$62</f>
        <v>0.125</v>
      </c>
      <c r="T319" s="150">
        <f t="shared" si="147"/>
        <v>1</v>
      </c>
      <c r="U319" s="158">
        <f t="shared" si="125"/>
        <v>33282.678938627025</v>
      </c>
      <c r="V319" s="155">
        <f t="shared" si="126"/>
        <v>0</v>
      </c>
      <c r="W319" s="155">
        <f t="shared" si="127"/>
        <v>0</v>
      </c>
      <c r="X319" s="155">
        <f t="shared" si="128"/>
        <v>2266.0937981544935</v>
      </c>
      <c r="Y319" s="155">
        <f t="shared" si="129"/>
        <v>4330.8041437134052</v>
      </c>
      <c r="Z319" s="155">
        <f t="shared" si="130"/>
        <v>16011.271935442552</v>
      </c>
      <c r="AA319" s="159">
        <f t="shared" si="131"/>
        <v>6390.9197811749063</v>
      </c>
      <c r="AB319" s="38">
        <f t="shared" si="148"/>
        <v>54290.705884688403</v>
      </c>
      <c r="AC319" s="35">
        <f t="shared" si="149"/>
        <v>0</v>
      </c>
      <c r="AD319" s="35">
        <f t="shared" si="150"/>
        <v>0</v>
      </c>
      <c r="AE319" s="35">
        <f t="shared" si="151"/>
        <v>13564.837475752798</v>
      </c>
      <c r="AF319" s="35">
        <f t="shared" si="152"/>
        <v>13425.492845511557</v>
      </c>
      <c r="AG319" s="35">
        <f t="shared" si="153"/>
        <v>14054.694504931473</v>
      </c>
      <c r="AH319" s="163">
        <f t="shared" si="154"/>
        <v>14279.232067079094</v>
      </c>
      <c r="AI319" s="144">
        <f t="shared" si="132"/>
        <v>109614.96277796332</v>
      </c>
      <c r="AJ319" s="144" t="e">
        <f t="shared" si="155"/>
        <v>#N/A</v>
      </c>
      <c r="AK319" s="35">
        <f>IF(OR(K319="Yes",Summary!$G$77="EP"),$AI319*M319,AB319)</f>
        <v>54290.705884688403</v>
      </c>
      <c r="AL319" s="38">
        <f>IF(OR(L319="Yes",Summary!$G$77="EP"),$AI319*N319,AC319)</f>
        <v>0</v>
      </c>
      <c r="AM319" s="38">
        <f>IF(OR(M319="Yes",Summary!$G$77="EP"),$AI319*O319,AD319)</f>
        <v>0</v>
      </c>
      <c r="AN319" s="38">
        <f>IF(OR(N319="Yes",Summary!$G$77="EP"),$AI319*P319,AE319)</f>
        <v>13564.837475752798</v>
      </c>
      <c r="AO319" s="38">
        <f>IF(OR(O319="Yes",Summary!$G$77="EP"),$AI319*Q319,AF319)</f>
        <v>13425.492845511557</v>
      </c>
      <c r="AP319" s="38">
        <f>IF(OR(P319="Yes",Summary!$G$77="EP"),$AI319*R319,AG319)</f>
        <v>14054.694504931473</v>
      </c>
      <c r="AQ319" s="156">
        <f>IF(OR(Q319="Yes",Summary!$G$77="EP"),$AI319*S319,AH319)</f>
        <v>14279.232067079094</v>
      </c>
      <c r="AR319" s="158">
        <f t="shared" si="133"/>
        <v>33282.678938627025</v>
      </c>
      <c r="AS319" s="155">
        <f t="shared" si="134"/>
        <v>0</v>
      </c>
      <c r="AT319" s="155">
        <f t="shared" si="135"/>
        <v>0</v>
      </c>
      <c r="AU319" s="155">
        <f t="shared" si="136"/>
        <v>2266.0937981544935</v>
      </c>
      <c r="AV319" s="155">
        <f t="shared" si="137"/>
        <v>4330.8041437134052</v>
      </c>
      <c r="AW319" s="155">
        <f t="shared" si="138"/>
        <v>16011.271935442552</v>
      </c>
      <c r="AX319" s="159">
        <f t="shared" si="139"/>
        <v>6390.9197811749063</v>
      </c>
      <c r="AZ319" s="40">
        <f t="shared" si="140"/>
        <v>100585.80501942406</v>
      </c>
      <c r="BA319" s="173">
        <f t="shared" si="141"/>
        <v>104673.44774771236</v>
      </c>
      <c r="BB319" s="41">
        <f t="shared" si="142"/>
        <v>102841.77440782865</v>
      </c>
      <c r="BC319" s="173">
        <f t="shared" si="143"/>
        <v>108518.69980602239</v>
      </c>
      <c r="BD319" s="41">
        <f t="shared" si="144"/>
        <v>107403.94276409246</v>
      </c>
      <c r="BE319" s="173">
        <f t="shared" si="145"/>
        <v>112437.55603945178</v>
      </c>
      <c r="BF319" s="42">
        <f t="shared" si="146"/>
        <v>114233.85653663275</v>
      </c>
    </row>
    <row r="320" spans="2:58" x14ac:dyDescent="0.25">
      <c r="B320" s="24">
        <v>312</v>
      </c>
      <c r="C320" s="10">
        <f>Cash!B326</f>
        <v>20190320</v>
      </c>
      <c r="D320" s="24">
        <f>Cash!F326</f>
        <v>1.6311</v>
      </c>
      <c r="E320" s="27">
        <f>Balanced!F326</f>
        <v>2.6591</v>
      </c>
      <c r="F320" s="27">
        <f>Growth!F326</f>
        <v>3.1724999999999999</v>
      </c>
      <c r="G320" s="27">
        <f>'High Growth 1'!F326</f>
        <v>5.9596</v>
      </c>
      <c r="H320" s="27">
        <f>'High Growth 2'!F326</f>
        <v>3.1029</v>
      </c>
      <c r="I320" s="27">
        <f>'High Growth 3'!F326</f>
        <v>0.8639</v>
      </c>
      <c r="J320" s="43">
        <f>'High Growth 4'!F326</f>
        <v>2.2294999999999998</v>
      </c>
      <c r="K320" s="10" t="str">
        <f>Growth!P326</f>
        <v>No</v>
      </c>
      <c r="L320" s="152"/>
      <c r="M320" s="147">
        <f>Summary!$G$56</f>
        <v>0.5</v>
      </c>
      <c r="N320" s="146">
        <f>Summary!$G$57</f>
        <v>0</v>
      </c>
      <c r="O320" s="146">
        <f>Summary!$G$58</f>
        <v>0</v>
      </c>
      <c r="P320" s="146">
        <f>Summary!$G$59</f>
        <v>0.125</v>
      </c>
      <c r="Q320" s="146">
        <f>Summary!$G$60</f>
        <v>0.125</v>
      </c>
      <c r="R320" s="146">
        <f>Summary!$G$61</f>
        <v>0.125</v>
      </c>
      <c r="S320" s="146">
        <f>Summary!$G$62</f>
        <v>0.125</v>
      </c>
      <c r="T320" s="150">
        <f t="shared" si="147"/>
        <v>1</v>
      </c>
      <c r="U320" s="158">
        <f t="shared" si="125"/>
        <v>33282.678938627025</v>
      </c>
      <c r="V320" s="155">
        <f t="shared" si="126"/>
        <v>0</v>
      </c>
      <c r="W320" s="155">
        <f t="shared" si="127"/>
        <v>0</v>
      </c>
      <c r="X320" s="155">
        <f t="shared" si="128"/>
        <v>2266.0937981544935</v>
      </c>
      <c r="Y320" s="155">
        <f t="shared" si="129"/>
        <v>4330.8041437134052</v>
      </c>
      <c r="Z320" s="155">
        <f t="shared" si="130"/>
        <v>16011.271935442552</v>
      </c>
      <c r="AA320" s="159">
        <f t="shared" si="131"/>
        <v>6390.9197811749063</v>
      </c>
      <c r="AB320" s="38">
        <f t="shared" si="148"/>
        <v>54287.37761679454</v>
      </c>
      <c r="AC320" s="35">
        <f t="shared" si="149"/>
        <v>0</v>
      </c>
      <c r="AD320" s="35">
        <f t="shared" si="150"/>
        <v>0</v>
      </c>
      <c r="AE320" s="35">
        <f t="shared" si="151"/>
        <v>13505.012599481519</v>
      </c>
      <c r="AF320" s="35">
        <f t="shared" si="152"/>
        <v>13438.052177528325</v>
      </c>
      <c r="AG320" s="35">
        <f t="shared" si="153"/>
        <v>13832.13782502882</v>
      </c>
      <c r="AH320" s="163">
        <f t="shared" si="154"/>
        <v>14248.555652129453</v>
      </c>
      <c r="AI320" s="144">
        <f t="shared" si="132"/>
        <v>109311.13587096267</v>
      </c>
      <c r="AJ320" s="144" t="e">
        <f t="shared" si="155"/>
        <v>#N/A</v>
      </c>
      <c r="AK320" s="35">
        <f>IF(OR(K320="Yes",Summary!$G$77="EP"),$AI320*M320,AB320)</f>
        <v>54287.37761679454</v>
      </c>
      <c r="AL320" s="38">
        <f>IF(OR(L320="Yes",Summary!$G$77="EP"),$AI320*N320,AC320)</f>
        <v>0</v>
      </c>
      <c r="AM320" s="38">
        <f>IF(OR(M320="Yes",Summary!$G$77="EP"),$AI320*O320,AD320)</f>
        <v>0</v>
      </c>
      <c r="AN320" s="38">
        <f>IF(OR(N320="Yes",Summary!$G$77="EP"),$AI320*P320,AE320)</f>
        <v>13505.012599481519</v>
      </c>
      <c r="AO320" s="38">
        <f>IF(OR(O320="Yes",Summary!$G$77="EP"),$AI320*Q320,AF320)</f>
        <v>13438.052177528325</v>
      </c>
      <c r="AP320" s="38">
        <f>IF(OR(P320="Yes",Summary!$G$77="EP"),$AI320*R320,AG320)</f>
        <v>13832.13782502882</v>
      </c>
      <c r="AQ320" s="156">
        <f>IF(OR(Q320="Yes",Summary!$G$77="EP"),$AI320*S320,AH320)</f>
        <v>14248.555652129453</v>
      </c>
      <c r="AR320" s="158">
        <f t="shared" si="133"/>
        <v>33282.678938627025</v>
      </c>
      <c r="AS320" s="155">
        <f t="shared" si="134"/>
        <v>0</v>
      </c>
      <c r="AT320" s="155">
        <f t="shared" si="135"/>
        <v>0</v>
      </c>
      <c r="AU320" s="155">
        <f t="shared" si="136"/>
        <v>2266.0937981544935</v>
      </c>
      <c r="AV320" s="155">
        <f t="shared" si="137"/>
        <v>4330.8041437134052</v>
      </c>
      <c r="AW320" s="155">
        <f t="shared" si="138"/>
        <v>16011.271935442552</v>
      </c>
      <c r="AX320" s="159">
        <f t="shared" si="139"/>
        <v>6390.9197811749063</v>
      </c>
      <c r="AZ320" s="40">
        <f t="shared" si="140"/>
        <v>100579.63865079854</v>
      </c>
      <c r="BA320" s="173">
        <f t="shared" si="141"/>
        <v>104429.95719278953</v>
      </c>
      <c r="BB320" s="41">
        <f t="shared" si="142"/>
        <v>102799.65004374452</v>
      </c>
      <c r="BC320" s="173">
        <f t="shared" si="143"/>
        <v>108040.10079585215</v>
      </c>
      <c r="BD320" s="41">
        <f t="shared" si="144"/>
        <v>107504.4174202266</v>
      </c>
      <c r="BE320" s="173">
        <f t="shared" si="145"/>
        <v>110657.10260023056</v>
      </c>
      <c r="BF320" s="42">
        <f t="shared" si="146"/>
        <v>113988.44521703562</v>
      </c>
    </row>
    <row r="321" spans="2:58" x14ac:dyDescent="0.25">
      <c r="B321" s="24">
        <v>313</v>
      </c>
      <c r="C321" s="10">
        <f>Cash!B327</f>
        <v>20190319</v>
      </c>
      <c r="D321" s="24">
        <f>Cash!F327</f>
        <v>1.631</v>
      </c>
      <c r="E321" s="27">
        <f>Balanced!F327</f>
        <v>2.6652999999999998</v>
      </c>
      <c r="F321" s="27">
        <f>Growth!F327</f>
        <v>3.1837</v>
      </c>
      <c r="G321" s="27">
        <f>'High Growth 1'!F327</f>
        <v>6.0075000000000003</v>
      </c>
      <c r="H321" s="27">
        <f>'High Growth 2'!F327</f>
        <v>3.1086</v>
      </c>
      <c r="I321" s="27">
        <f>'High Growth 3'!F327</f>
        <v>0.86380000000000001</v>
      </c>
      <c r="J321" s="43">
        <f>'High Growth 4'!F327</f>
        <v>2.2159</v>
      </c>
      <c r="K321" s="10" t="str">
        <f>Growth!P327</f>
        <v>No</v>
      </c>
      <c r="L321" s="152"/>
      <c r="M321" s="147">
        <f>Summary!$G$56</f>
        <v>0.5</v>
      </c>
      <c r="N321" s="146">
        <f>Summary!$G$57</f>
        <v>0</v>
      </c>
      <c r="O321" s="146">
        <f>Summary!$G$58</f>
        <v>0</v>
      </c>
      <c r="P321" s="146">
        <f>Summary!$G$59</f>
        <v>0.125</v>
      </c>
      <c r="Q321" s="146">
        <f>Summary!$G$60</f>
        <v>0.125</v>
      </c>
      <c r="R321" s="146">
        <f>Summary!$G$61</f>
        <v>0.125</v>
      </c>
      <c r="S321" s="146">
        <f>Summary!$G$62</f>
        <v>0.125</v>
      </c>
      <c r="T321" s="150">
        <f t="shared" si="147"/>
        <v>1</v>
      </c>
      <c r="U321" s="158">
        <f t="shared" si="125"/>
        <v>33282.678938627025</v>
      </c>
      <c r="V321" s="155">
        <f t="shared" si="126"/>
        <v>0</v>
      </c>
      <c r="W321" s="155">
        <f t="shared" si="127"/>
        <v>0</v>
      </c>
      <c r="X321" s="155">
        <f t="shared" si="128"/>
        <v>2266.0937981544935</v>
      </c>
      <c r="Y321" s="155">
        <f t="shared" si="129"/>
        <v>4330.8041437134052</v>
      </c>
      <c r="Z321" s="155">
        <f t="shared" si="130"/>
        <v>16011.271935442552</v>
      </c>
      <c r="AA321" s="159">
        <f t="shared" si="131"/>
        <v>6390.9197811749063</v>
      </c>
      <c r="AB321" s="38">
        <f t="shared" si="148"/>
        <v>54284.049348900677</v>
      </c>
      <c r="AC321" s="35">
        <f t="shared" si="149"/>
        <v>0</v>
      </c>
      <c r="AD321" s="35">
        <f t="shared" si="150"/>
        <v>0</v>
      </c>
      <c r="AE321" s="35">
        <f t="shared" si="151"/>
        <v>13613.55849241312</v>
      </c>
      <c r="AF321" s="35">
        <f t="shared" si="152"/>
        <v>13462.737761147491</v>
      </c>
      <c r="AG321" s="35">
        <f t="shared" si="153"/>
        <v>13830.536697835276</v>
      </c>
      <c r="AH321" s="163">
        <f t="shared" si="154"/>
        <v>14161.639143105474</v>
      </c>
      <c r="AI321" s="144">
        <f t="shared" si="132"/>
        <v>109352.52144340205</v>
      </c>
      <c r="AJ321" s="144" t="e">
        <f t="shared" si="155"/>
        <v>#N/A</v>
      </c>
      <c r="AK321" s="35">
        <f>IF(OR(K321="Yes",Summary!$G$77="EP"),$AI321*M321,AB321)</f>
        <v>54284.049348900677</v>
      </c>
      <c r="AL321" s="38">
        <f>IF(OR(L321="Yes",Summary!$G$77="EP"),$AI321*N321,AC321)</f>
        <v>0</v>
      </c>
      <c r="AM321" s="38">
        <f>IF(OR(M321="Yes",Summary!$G$77="EP"),$AI321*O321,AD321)</f>
        <v>0</v>
      </c>
      <c r="AN321" s="38">
        <f>IF(OR(N321="Yes",Summary!$G$77="EP"),$AI321*P321,AE321)</f>
        <v>13613.55849241312</v>
      </c>
      <c r="AO321" s="38">
        <f>IF(OR(O321="Yes",Summary!$G$77="EP"),$AI321*Q321,AF321)</f>
        <v>13462.737761147491</v>
      </c>
      <c r="AP321" s="38">
        <f>IF(OR(P321="Yes",Summary!$G$77="EP"),$AI321*R321,AG321)</f>
        <v>13830.536697835276</v>
      </c>
      <c r="AQ321" s="156">
        <f>IF(OR(Q321="Yes",Summary!$G$77="EP"),$AI321*S321,AH321)</f>
        <v>14161.639143105474</v>
      </c>
      <c r="AR321" s="158">
        <f t="shared" si="133"/>
        <v>33282.678938627025</v>
      </c>
      <c r="AS321" s="155">
        <f t="shared" si="134"/>
        <v>0</v>
      </c>
      <c r="AT321" s="155">
        <f t="shared" si="135"/>
        <v>0</v>
      </c>
      <c r="AU321" s="155">
        <f t="shared" si="136"/>
        <v>2266.0937981544935</v>
      </c>
      <c r="AV321" s="155">
        <f t="shared" si="137"/>
        <v>4330.8041437134052</v>
      </c>
      <c r="AW321" s="155">
        <f t="shared" si="138"/>
        <v>16011.271935442552</v>
      </c>
      <c r="AX321" s="159">
        <f t="shared" si="139"/>
        <v>6390.9197811749063</v>
      </c>
      <c r="AZ321" s="40">
        <f t="shared" si="140"/>
        <v>100573.47228217302</v>
      </c>
      <c r="BA321" s="173">
        <f t="shared" si="141"/>
        <v>104673.44774771236</v>
      </c>
      <c r="BB321" s="41">
        <f t="shared" si="142"/>
        <v>103162.56764200771</v>
      </c>
      <c r="BC321" s="173">
        <f t="shared" si="143"/>
        <v>108908.46793930496</v>
      </c>
      <c r="BD321" s="41">
        <f t="shared" si="144"/>
        <v>107701.90208917993</v>
      </c>
      <c r="BE321" s="173">
        <f t="shared" si="145"/>
        <v>110644.29358268221</v>
      </c>
      <c r="BF321" s="42">
        <f t="shared" si="146"/>
        <v>113293.1131448438</v>
      </c>
    </row>
    <row r="322" spans="2:58" x14ac:dyDescent="0.25">
      <c r="B322" s="24">
        <v>314</v>
      </c>
      <c r="C322" s="10">
        <f>Cash!B328</f>
        <v>20190318</v>
      </c>
      <c r="D322" s="24">
        <f>Cash!F328</f>
        <v>1.6309</v>
      </c>
      <c r="E322" s="27">
        <f>Balanced!F328</f>
        <v>2.6650999999999998</v>
      </c>
      <c r="F322" s="27">
        <f>Growth!F328</f>
        <v>3.1842000000000001</v>
      </c>
      <c r="G322" s="27">
        <f>'High Growth 1'!F328</f>
        <v>6.0144000000000002</v>
      </c>
      <c r="H322" s="27">
        <f>'High Growth 2'!F328</f>
        <v>3.1212</v>
      </c>
      <c r="I322" s="27">
        <f>'High Growth 3'!F328</f>
        <v>0.86409999999999998</v>
      </c>
      <c r="J322" s="43">
        <f>'High Growth 4'!F328</f>
        <v>2.2044999999999999</v>
      </c>
      <c r="K322" s="10" t="str">
        <f>Growth!P328</f>
        <v>No</v>
      </c>
      <c r="L322" s="152"/>
      <c r="M322" s="147">
        <f>Summary!$G$56</f>
        <v>0.5</v>
      </c>
      <c r="N322" s="146">
        <f>Summary!$G$57</f>
        <v>0</v>
      </c>
      <c r="O322" s="146">
        <f>Summary!$G$58</f>
        <v>0</v>
      </c>
      <c r="P322" s="146">
        <f>Summary!$G$59</f>
        <v>0.125</v>
      </c>
      <c r="Q322" s="146">
        <f>Summary!$G$60</f>
        <v>0.125</v>
      </c>
      <c r="R322" s="146">
        <f>Summary!$G$61</f>
        <v>0.125</v>
      </c>
      <c r="S322" s="146">
        <f>Summary!$G$62</f>
        <v>0.125</v>
      </c>
      <c r="T322" s="150">
        <f t="shared" si="147"/>
        <v>1</v>
      </c>
      <c r="U322" s="158">
        <f t="shared" si="125"/>
        <v>33282.678938627025</v>
      </c>
      <c r="V322" s="155">
        <f t="shared" si="126"/>
        <v>0</v>
      </c>
      <c r="W322" s="155">
        <f t="shared" si="127"/>
        <v>0</v>
      </c>
      <c r="X322" s="155">
        <f t="shared" si="128"/>
        <v>2266.0937981544935</v>
      </c>
      <c r="Y322" s="155">
        <f t="shared" si="129"/>
        <v>4330.8041437134052</v>
      </c>
      <c r="Z322" s="155">
        <f t="shared" si="130"/>
        <v>16011.27193544255</v>
      </c>
      <c r="AA322" s="159">
        <f t="shared" si="131"/>
        <v>6390.9197811749063</v>
      </c>
      <c r="AB322" s="38">
        <f t="shared" si="148"/>
        <v>54280.721081006814</v>
      </c>
      <c r="AC322" s="35">
        <f t="shared" si="149"/>
        <v>0</v>
      </c>
      <c r="AD322" s="35">
        <f t="shared" si="150"/>
        <v>0</v>
      </c>
      <c r="AE322" s="35">
        <f t="shared" si="151"/>
        <v>13629.194539620386</v>
      </c>
      <c r="AF322" s="35">
        <f t="shared" si="152"/>
        <v>13517.30589335828</v>
      </c>
      <c r="AG322" s="35">
        <f t="shared" si="153"/>
        <v>13835.340079415908</v>
      </c>
      <c r="AH322" s="163">
        <f t="shared" si="154"/>
        <v>14088.782657600081</v>
      </c>
      <c r="AI322" s="144">
        <f t="shared" si="132"/>
        <v>109351.34425100147</v>
      </c>
      <c r="AJ322" s="144" t="e">
        <f t="shared" si="155"/>
        <v>#N/A</v>
      </c>
      <c r="AK322" s="35">
        <f>IF(OR(K322="Yes",Summary!$G$77="EP"),$AI322*M322,AB322)</f>
        <v>54280.721081006814</v>
      </c>
      <c r="AL322" s="38">
        <f>IF(OR(L322="Yes",Summary!$G$77="EP"),$AI322*N322,AC322)</f>
        <v>0</v>
      </c>
      <c r="AM322" s="38">
        <f>IF(OR(M322="Yes",Summary!$G$77="EP"),$AI322*O322,AD322)</f>
        <v>0</v>
      </c>
      <c r="AN322" s="38">
        <f>IF(OR(N322="Yes",Summary!$G$77="EP"),$AI322*P322,AE322)</f>
        <v>13629.194539620386</v>
      </c>
      <c r="AO322" s="38">
        <f>IF(OR(O322="Yes",Summary!$G$77="EP"),$AI322*Q322,AF322)</f>
        <v>13517.30589335828</v>
      </c>
      <c r="AP322" s="38">
        <f>IF(OR(P322="Yes",Summary!$G$77="EP"),$AI322*R322,AG322)</f>
        <v>13835.340079415908</v>
      </c>
      <c r="AQ322" s="156">
        <f>IF(OR(Q322="Yes",Summary!$G$77="EP"),$AI322*S322,AH322)</f>
        <v>14088.782657600081</v>
      </c>
      <c r="AR322" s="158">
        <f t="shared" si="133"/>
        <v>33282.678938627025</v>
      </c>
      <c r="AS322" s="155">
        <f t="shared" si="134"/>
        <v>0</v>
      </c>
      <c r="AT322" s="155">
        <f t="shared" si="135"/>
        <v>0</v>
      </c>
      <c r="AU322" s="155">
        <f t="shared" si="136"/>
        <v>2266.0937981544935</v>
      </c>
      <c r="AV322" s="155">
        <f t="shared" si="137"/>
        <v>4330.8041437134052</v>
      </c>
      <c r="AW322" s="155">
        <f t="shared" si="138"/>
        <v>16011.271935442552</v>
      </c>
      <c r="AX322" s="159">
        <f t="shared" si="139"/>
        <v>6390.9197811749063</v>
      </c>
      <c r="AZ322" s="40">
        <f t="shared" si="140"/>
        <v>100567.30591354752</v>
      </c>
      <c r="BA322" s="173">
        <f t="shared" si="141"/>
        <v>104665.59321368259</v>
      </c>
      <c r="BB322" s="41">
        <f t="shared" si="142"/>
        <v>103178.7693205016</v>
      </c>
      <c r="BC322" s="173">
        <f t="shared" si="143"/>
        <v>109033.55631696309</v>
      </c>
      <c r="BD322" s="41">
        <f t="shared" si="144"/>
        <v>108138.44714686624</v>
      </c>
      <c r="BE322" s="173">
        <f t="shared" si="145"/>
        <v>110682.72063532726</v>
      </c>
      <c r="BF322" s="42">
        <f t="shared" si="146"/>
        <v>112710.26126080065</v>
      </c>
    </row>
    <row r="323" spans="2:58" x14ac:dyDescent="0.25">
      <c r="B323" s="24">
        <v>315</v>
      </c>
      <c r="C323" s="10">
        <f>Cash!B329</f>
        <v>20190315</v>
      </c>
      <c r="D323" s="24">
        <f>Cash!F329</f>
        <v>1.6307</v>
      </c>
      <c r="E323" s="27">
        <f>Balanced!F329</f>
        <v>2.6583000000000001</v>
      </c>
      <c r="F323" s="27">
        <f>Growth!F329</f>
        <v>3.1755</v>
      </c>
      <c r="G323" s="27">
        <f>'High Growth 1'!F329</f>
        <v>6.0061</v>
      </c>
      <c r="H323" s="27">
        <f>'High Growth 2'!F329</f>
        <v>3.1053999999999999</v>
      </c>
      <c r="I323" s="27">
        <f>'High Growth 3'!F329</f>
        <v>0.86929999999999996</v>
      </c>
      <c r="J323" s="43">
        <f>'High Growth 4'!F329</f>
        <v>2.2054</v>
      </c>
      <c r="K323" s="10" t="str">
        <f>Growth!P329</f>
        <v>No</v>
      </c>
      <c r="L323" s="152"/>
      <c r="M323" s="147">
        <f>Summary!$G$56</f>
        <v>0.5</v>
      </c>
      <c r="N323" s="146">
        <f>Summary!$G$57</f>
        <v>0</v>
      </c>
      <c r="O323" s="146">
        <f>Summary!$G$58</f>
        <v>0</v>
      </c>
      <c r="P323" s="146">
        <f>Summary!$G$59</f>
        <v>0.125</v>
      </c>
      <c r="Q323" s="146">
        <f>Summary!$G$60</f>
        <v>0.125</v>
      </c>
      <c r="R323" s="146">
        <f>Summary!$G$61</f>
        <v>0.125</v>
      </c>
      <c r="S323" s="146">
        <f>Summary!$G$62</f>
        <v>0.125</v>
      </c>
      <c r="T323" s="150">
        <f t="shared" si="147"/>
        <v>1</v>
      </c>
      <c r="U323" s="158">
        <f t="shared" si="125"/>
        <v>33282.678938627025</v>
      </c>
      <c r="V323" s="155">
        <f t="shared" si="126"/>
        <v>0</v>
      </c>
      <c r="W323" s="155">
        <f t="shared" si="127"/>
        <v>0</v>
      </c>
      <c r="X323" s="155">
        <f t="shared" si="128"/>
        <v>2266.0937981544935</v>
      </c>
      <c r="Y323" s="155">
        <f t="shared" si="129"/>
        <v>4330.8041437134052</v>
      </c>
      <c r="Z323" s="155">
        <f t="shared" si="130"/>
        <v>16011.27193544255</v>
      </c>
      <c r="AA323" s="159">
        <f t="shared" si="131"/>
        <v>6390.9197811749063</v>
      </c>
      <c r="AB323" s="38">
        <f t="shared" si="148"/>
        <v>54274.064545219087</v>
      </c>
      <c r="AC323" s="35">
        <f t="shared" si="149"/>
        <v>0</v>
      </c>
      <c r="AD323" s="35">
        <f t="shared" si="150"/>
        <v>0</v>
      </c>
      <c r="AE323" s="35">
        <f t="shared" si="151"/>
        <v>13610.385961095702</v>
      </c>
      <c r="AF323" s="35">
        <f t="shared" si="152"/>
        <v>13448.879187887609</v>
      </c>
      <c r="AG323" s="35">
        <f t="shared" si="153"/>
        <v>13918.598693480208</v>
      </c>
      <c r="AH323" s="163">
        <f t="shared" si="154"/>
        <v>14094.534485403139</v>
      </c>
      <c r="AI323" s="144">
        <f t="shared" si="132"/>
        <v>109346.46287308575</v>
      </c>
      <c r="AJ323" s="144" t="e">
        <f t="shared" si="155"/>
        <v>#N/A</v>
      </c>
      <c r="AK323" s="35">
        <f>IF(OR(K323="Yes",Summary!$G$77="EP"),$AI323*M323,AB323)</f>
        <v>54274.064545219087</v>
      </c>
      <c r="AL323" s="38">
        <f>IF(OR(L323="Yes",Summary!$G$77="EP"),$AI323*N323,AC323)</f>
        <v>0</v>
      </c>
      <c r="AM323" s="38">
        <f>IF(OR(M323="Yes",Summary!$G$77="EP"),$AI323*O323,AD323)</f>
        <v>0</v>
      </c>
      <c r="AN323" s="38">
        <f>IF(OR(N323="Yes",Summary!$G$77="EP"),$AI323*P323,AE323)</f>
        <v>13610.385961095702</v>
      </c>
      <c r="AO323" s="38">
        <f>IF(OR(O323="Yes",Summary!$G$77="EP"),$AI323*Q323,AF323)</f>
        <v>13448.879187887609</v>
      </c>
      <c r="AP323" s="38">
        <f>IF(OR(P323="Yes",Summary!$G$77="EP"),$AI323*R323,AG323)</f>
        <v>13918.598693480208</v>
      </c>
      <c r="AQ323" s="156">
        <f>IF(OR(Q323="Yes",Summary!$G$77="EP"),$AI323*S323,AH323)</f>
        <v>14094.534485403139</v>
      </c>
      <c r="AR323" s="158">
        <f t="shared" si="133"/>
        <v>33282.678938627025</v>
      </c>
      <c r="AS323" s="155">
        <f t="shared" si="134"/>
        <v>0</v>
      </c>
      <c r="AT323" s="155">
        <f t="shared" si="135"/>
        <v>0</v>
      </c>
      <c r="AU323" s="155">
        <f t="shared" si="136"/>
        <v>2266.0937981544935</v>
      </c>
      <c r="AV323" s="155">
        <f t="shared" si="137"/>
        <v>4330.8041437134052</v>
      </c>
      <c r="AW323" s="155">
        <f t="shared" si="138"/>
        <v>16011.27193544255</v>
      </c>
      <c r="AX323" s="159">
        <f t="shared" si="139"/>
        <v>6390.9197811749063</v>
      </c>
      <c r="AZ323" s="40">
        <f t="shared" si="140"/>
        <v>100554.97317629648</v>
      </c>
      <c r="BA323" s="173">
        <f t="shared" si="141"/>
        <v>104398.53905667046</v>
      </c>
      <c r="BB323" s="41">
        <f t="shared" si="142"/>
        <v>102896.86011470787</v>
      </c>
      <c r="BC323" s="173">
        <f t="shared" si="143"/>
        <v>108883.08768876562</v>
      </c>
      <c r="BD323" s="41">
        <f t="shared" si="144"/>
        <v>107591.03350310087</v>
      </c>
      <c r="BE323" s="173">
        <f t="shared" si="145"/>
        <v>111348.78954784168</v>
      </c>
      <c r="BF323" s="42">
        <f t="shared" si="146"/>
        <v>112756.27588322511</v>
      </c>
    </row>
    <row r="324" spans="2:58" x14ac:dyDescent="0.25">
      <c r="B324" s="24">
        <v>316</v>
      </c>
      <c r="C324" s="10">
        <f>Cash!B330</f>
        <v>20190314</v>
      </c>
      <c r="D324" s="24">
        <f>Cash!F330</f>
        <v>1.6306</v>
      </c>
      <c r="E324" s="27">
        <f>Balanced!F330</f>
        <v>2.6553</v>
      </c>
      <c r="F324" s="27">
        <f>Growth!F330</f>
        <v>3.1745000000000001</v>
      </c>
      <c r="G324" s="27">
        <f>'High Growth 1'!F330</f>
        <v>6.0195999999999996</v>
      </c>
      <c r="H324" s="27">
        <f>'High Growth 2'!F330</f>
        <v>3.0983000000000001</v>
      </c>
      <c r="I324" s="27">
        <f>'High Growth 3'!F330</f>
        <v>0.86919999999999997</v>
      </c>
      <c r="J324" s="43">
        <f>'High Growth 4'!F330</f>
        <v>2.1993999999999998</v>
      </c>
      <c r="K324" s="10" t="str">
        <f>Growth!P330</f>
        <v>No</v>
      </c>
      <c r="L324" s="152"/>
      <c r="M324" s="147">
        <f>Summary!$G$56</f>
        <v>0.5</v>
      </c>
      <c r="N324" s="146">
        <f>Summary!$G$57</f>
        <v>0</v>
      </c>
      <c r="O324" s="146">
        <f>Summary!$G$58</f>
        <v>0</v>
      </c>
      <c r="P324" s="146">
        <f>Summary!$G$59</f>
        <v>0.125</v>
      </c>
      <c r="Q324" s="146">
        <f>Summary!$G$60</f>
        <v>0.125</v>
      </c>
      <c r="R324" s="146">
        <f>Summary!$G$61</f>
        <v>0.125</v>
      </c>
      <c r="S324" s="146">
        <f>Summary!$G$62</f>
        <v>0.125</v>
      </c>
      <c r="T324" s="150">
        <f t="shared" si="147"/>
        <v>1</v>
      </c>
      <c r="U324" s="158">
        <f t="shared" si="125"/>
        <v>33282.678938627025</v>
      </c>
      <c r="V324" s="155">
        <f t="shared" si="126"/>
        <v>0</v>
      </c>
      <c r="W324" s="155">
        <f t="shared" si="127"/>
        <v>0</v>
      </c>
      <c r="X324" s="155">
        <f t="shared" si="128"/>
        <v>2266.0937981544935</v>
      </c>
      <c r="Y324" s="155">
        <f t="shared" si="129"/>
        <v>4330.8041437134052</v>
      </c>
      <c r="Z324" s="155">
        <f t="shared" si="130"/>
        <v>16011.27193544255</v>
      </c>
      <c r="AA324" s="159">
        <f t="shared" si="131"/>
        <v>6390.9197811749063</v>
      </c>
      <c r="AB324" s="38">
        <f t="shared" si="148"/>
        <v>54270.736277325232</v>
      </c>
      <c r="AC324" s="35">
        <f t="shared" si="149"/>
        <v>0</v>
      </c>
      <c r="AD324" s="35">
        <f t="shared" si="150"/>
        <v>0</v>
      </c>
      <c r="AE324" s="35">
        <f t="shared" si="151"/>
        <v>13640.978227370788</v>
      </c>
      <c r="AF324" s="35">
        <f t="shared" si="152"/>
        <v>13418.130478467243</v>
      </c>
      <c r="AG324" s="35">
        <f t="shared" si="153"/>
        <v>13916.997566286664</v>
      </c>
      <c r="AH324" s="163">
        <f t="shared" si="154"/>
        <v>14056.188966716089</v>
      </c>
      <c r="AI324" s="144">
        <f t="shared" si="132"/>
        <v>109303.03151616601</v>
      </c>
      <c r="AJ324" s="144" t="e">
        <f t="shared" si="155"/>
        <v>#N/A</v>
      </c>
      <c r="AK324" s="35">
        <f>IF(OR(K324="Yes",Summary!$G$77="EP"),$AI324*M324,AB324)</f>
        <v>54270.736277325232</v>
      </c>
      <c r="AL324" s="38">
        <f>IF(OR(L324="Yes",Summary!$G$77="EP"),$AI324*N324,AC324)</f>
        <v>0</v>
      </c>
      <c r="AM324" s="38">
        <f>IF(OR(M324="Yes",Summary!$G$77="EP"),$AI324*O324,AD324)</f>
        <v>0</v>
      </c>
      <c r="AN324" s="38">
        <f>IF(OR(N324="Yes",Summary!$G$77="EP"),$AI324*P324,AE324)</f>
        <v>13640.978227370788</v>
      </c>
      <c r="AO324" s="38">
        <f>IF(OR(O324="Yes",Summary!$G$77="EP"),$AI324*Q324,AF324)</f>
        <v>13418.130478467243</v>
      </c>
      <c r="AP324" s="38">
        <f>IF(OR(P324="Yes",Summary!$G$77="EP"),$AI324*R324,AG324)</f>
        <v>13916.997566286664</v>
      </c>
      <c r="AQ324" s="156">
        <f>IF(OR(Q324="Yes",Summary!$G$77="EP"),$AI324*S324,AH324)</f>
        <v>14056.188966716089</v>
      </c>
      <c r="AR324" s="158">
        <f t="shared" si="133"/>
        <v>33282.678938627025</v>
      </c>
      <c r="AS324" s="155">
        <f t="shared" si="134"/>
        <v>0</v>
      </c>
      <c r="AT324" s="155">
        <f t="shared" si="135"/>
        <v>0</v>
      </c>
      <c r="AU324" s="155">
        <f t="shared" si="136"/>
        <v>2266.0937981544935</v>
      </c>
      <c r="AV324" s="155">
        <f t="shared" si="137"/>
        <v>4330.8041437134052</v>
      </c>
      <c r="AW324" s="155">
        <f t="shared" si="138"/>
        <v>16011.27193544255</v>
      </c>
      <c r="AX324" s="159">
        <f t="shared" si="139"/>
        <v>6390.9197811749063</v>
      </c>
      <c r="AZ324" s="40">
        <f t="shared" si="140"/>
        <v>100548.80680767098</v>
      </c>
      <c r="BA324" s="173">
        <f t="shared" si="141"/>
        <v>104280.72104622393</v>
      </c>
      <c r="BB324" s="41">
        <f t="shared" si="142"/>
        <v>102864.45675772009</v>
      </c>
      <c r="BC324" s="173">
        <f t="shared" si="143"/>
        <v>109127.8258189663</v>
      </c>
      <c r="BD324" s="41">
        <f t="shared" si="144"/>
        <v>107345.04382773794</v>
      </c>
      <c r="BE324" s="173">
        <f t="shared" si="145"/>
        <v>111335.98053029332</v>
      </c>
      <c r="BF324" s="42">
        <f t="shared" si="146"/>
        <v>112449.51173372871</v>
      </c>
    </row>
    <row r="325" spans="2:58" x14ac:dyDescent="0.25">
      <c r="B325" s="24">
        <v>317</v>
      </c>
      <c r="C325" s="10">
        <f>Cash!B331</f>
        <v>20190313</v>
      </c>
      <c r="D325" s="24">
        <f>Cash!F331</f>
        <v>1.6305000000000001</v>
      </c>
      <c r="E325" s="27">
        <f>Balanced!F331</f>
        <v>2.6509</v>
      </c>
      <c r="F325" s="27">
        <f>Growth!F331</f>
        <v>3.165</v>
      </c>
      <c r="G325" s="27">
        <f>'High Growth 1'!F331</f>
        <v>5.9951999999999996</v>
      </c>
      <c r="H325" s="27">
        <f>'High Growth 2'!F331</f>
        <v>3.0857999999999999</v>
      </c>
      <c r="I325" s="27">
        <f>'High Growth 3'!F331</f>
        <v>0.86119999999999997</v>
      </c>
      <c r="J325" s="43">
        <f>'High Growth 4'!F331</f>
        <v>2.1989999999999998</v>
      </c>
      <c r="K325" s="10" t="str">
        <f>Growth!P331</f>
        <v>No</v>
      </c>
      <c r="L325" s="152"/>
      <c r="M325" s="147">
        <f>Summary!$G$56</f>
        <v>0.5</v>
      </c>
      <c r="N325" s="146">
        <f>Summary!$G$57</f>
        <v>0</v>
      </c>
      <c r="O325" s="146">
        <f>Summary!$G$58</f>
        <v>0</v>
      </c>
      <c r="P325" s="146">
        <f>Summary!$G$59</f>
        <v>0.125</v>
      </c>
      <c r="Q325" s="146">
        <f>Summary!$G$60</f>
        <v>0.125</v>
      </c>
      <c r="R325" s="146">
        <f>Summary!$G$61</f>
        <v>0.125</v>
      </c>
      <c r="S325" s="146">
        <f>Summary!$G$62</f>
        <v>0.125</v>
      </c>
      <c r="T325" s="150">
        <f t="shared" si="147"/>
        <v>1</v>
      </c>
      <c r="U325" s="158">
        <f t="shared" si="125"/>
        <v>33282.678938627025</v>
      </c>
      <c r="V325" s="155">
        <f t="shared" si="126"/>
        <v>0</v>
      </c>
      <c r="W325" s="155">
        <f t="shared" si="127"/>
        <v>0</v>
      </c>
      <c r="X325" s="155">
        <f t="shared" si="128"/>
        <v>2266.0937981544935</v>
      </c>
      <c r="Y325" s="155">
        <f t="shared" si="129"/>
        <v>4330.8041437134052</v>
      </c>
      <c r="Z325" s="155">
        <f t="shared" si="130"/>
        <v>16011.271935442552</v>
      </c>
      <c r="AA325" s="159">
        <f t="shared" si="131"/>
        <v>6390.9197811749063</v>
      </c>
      <c r="AB325" s="38">
        <f t="shared" si="148"/>
        <v>54267.408009431369</v>
      </c>
      <c r="AC325" s="35">
        <f t="shared" si="149"/>
        <v>0</v>
      </c>
      <c r="AD325" s="35">
        <f t="shared" si="150"/>
        <v>0</v>
      </c>
      <c r="AE325" s="35">
        <f t="shared" si="151"/>
        <v>13585.685538695818</v>
      </c>
      <c r="AF325" s="35">
        <f t="shared" si="152"/>
        <v>13363.995426670825</v>
      </c>
      <c r="AG325" s="35">
        <f t="shared" si="153"/>
        <v>13788.907390803124</v>
      </c>
      <c r="AH325" s="163">
        <f t="shared" si="154"/>
        <v>14053.632598803619</v>
      </c>
      <c r="AI325" s="144">
        <f t="shared" si="132"/>
        <v>109059.62896440475</v>
      </c>
      <c r="AJ325" s="144" t="e">
        <f t="shared" si="155"/>
        <v>#N/A</v>
      </c>
      <c r="AK325" s="35">
        <f>IF(OR(K325="Yes",Summary!$G$77="EP"),$AI325*M325,AB325)</f>
        <v>54267.408009431369</v>
      </c>
      <c r="AL325" s="38">
        <f>IF(OR(L325="Yes",Summary!$G$77="EP"),$AI325*N325,AC325)</f>
        <v>0</v>
      </c>
      <c r="AM325" s="38">
        <f>IF(OR(M325="Yes",Summary!$G$77="EP"),$AI325*O325,AD325)</f>
        <v>0</v>
      </c>
      <c r="AN325" s="38">
        <f>IF(OR(N325="Yes",Summary!$G$77="EP"),$AI325*P325,AE325)</f>
        <v>13585.685538695818</v>
      </c>
      <c r="AO325" s="38">
        <f>IF(OR(O325="Yes",Summary!$G$77="EP"),$AI325*Q325,AF325)</f>
        <v>13363.995426670825</v>
      </c>
      <c r="AP325" s="38">
        <f>IF(OR(P325="Yes",Summary!$G$77="EP"),$AI325*R325,AG325)</f>
        <v>13788.907390803124</v>
      </c>
      <c r="AQ325" s="156">
        <f>IF(OR(Q325="Yes",Summary!$G$77="EP"),$AI325*S325,AH325)</f>
        <v>14053.632598803619</v>
      </c>
      <c r="AR325" s="158">
        <f t="shared" si="133"/>
        <v>33282.678938627025</v>
      </c>
      <c r="AS325" s="155">
        <f t="shared" si="134"/>
        <v>0</v>
      </c>
      <c r="AT325" s="155">
        <f t="shared" si="135"/>
        <v>0</v>
      </c>
      <c r="AU325" s="155">
        <f t="shared" si="136"/>
        <v>2266.0937981544935</v>
      </c>
      <c r="AV325" s="155">
        <f t="shared" si="137"/>
        <v>4330.8041437134052</v>
      </c>
      <c r="AW325" s="155">
        <f t="shared" si="138"/>
        <v>16011.27193544255</v>
      </c>
      <c r="AX325" s="159">
        <f t="shared" si="139"/>
        <v>6390.9197811749063</v>
      </c>
      <c r="AZ325" s="40">
        <f t="shared" si="140"/>
        <v>100542.64043904546</v>
      </c>
      <c r="BA325" s="173">
        <f t="shared" si="141"/>
        <v>104107.92129756902</v>
      </c>
      <c r="BB325" s="41">
        <f t="shared" si="142"/>
        <v>102556.62486633615</v>
      </c>
      <c r="BC325" s="173">
        <f t="shared" si="143"/>
        <v>108685.48430956654</v>
      </c>
      <c r="BD325" s="41">
        <f t="shared" si="144"/>
        <v>106911.9634133666</v>
      </c>
      <c r="BE325" s="173">
        <f t="shared" si="145"/>
        <v>110311.25912642499</v>
      </c>
      <c r="BF325" s="42">
        <f t="shared" si="146"/>
        <v>112429.06079042895</v>
      </c>
    </row>
    <row r="326" spans="2:58" x14ac:dyDescent="0.25">
      <c r="B326" s="24">
        <v>318</v>
      </c>
      <c r="C326" s="10">
        <f>Cash!B332</f>
        <v>20190312</v>
      </c>
      <c r="D326" s="24">
        <f>Cash!F332</f>
        <v>1.6304000000000001</v>
      </c>
      <c r="E326" s="27">
        <f>Balanced!F332</f>
        <v>2.6482999999999999</v>
      </c>
      <c r="F326" s="27">
        <f>Growth!F332</f>
        <v>3.1726000000000001</v>
      </c>
      <c r="G326" s="27">
        <f>'High Growth 1'!F332</f>
        <v>6.0415999999999999</v>
      </c>
      <c r="H326" s="27">
        <f>'High Growth 2'!F332</f>
        <v>3.0834999999999999</v>
      </c>
      <c r="I326" s="27">
        <f>'High Growth 3'!F332</f>
        <v>0.85740000000000005</v>
      </c>
      <c r="J326" s="43">
        <f>'High Growth 4'!F332</f>
        <v>2.1890999999999998</v>
      </c>
      <c r="K326" s="10" t="str">
        <f>Growth!P332</f>
        <v>No</v>
      </c>
      <c r="L326" s="152"/>
      <c r="M326" s="147">
        <f>Summary!$G$56</f>
        <v>0.5</v>
      </c>
      <c r="N326" s="146">
        <f>Summary!$G$57</f>
        <v>0</v>
      </c>
      <c r="O326" s="146">
        <f>Summary!$G$58</f>
        <v>0</v>
      </c>
      <c r="P326" s="146">
        <f>Summary!$G$59</f>
        <v>0.125</v>
      </c>
      <c r="Q326" s="146">
        <f>Summary!$G$60</f>
        <v>0.125</v>
      </c>
      <c r="R326" s="146">
        <f>Summary!$G$61</f>
        <v>0.125</v>
      </c>
      <c r="S326" s="146">
        <f>Summary!$G$62</f>
        <v>0.125</v>
      </c>
      <c r="T326" s="150">
        <f t="shared" si="147"/>
        <v>1</v>
      </c>
      <c r="U326" s="158">
        <f t="shared" si="125"/>
        <v>33282.678938627025</v>
      </c>
      <c r="V326" s="155">
        <f t="shared" si="126"/>
        <v>0</v>
      </c>
      <c r="W326" s="155">
        <f t="shared" si="127"/>
        <v>0</v>
      </c>
      <c r="X326" s="155">
        <f t="shared" si="128"/>
        <v>2266.0937981544935</v>
      </c>
      <c r="Y326" s="155">
        <f t="shared" si="129"/>
        <v>4330.8041437134052</v>
      </c>
      <c r="Z326" s="155">
        <f t="shared" si="130"/>
        <v>16011.271935442552</v>
      </c>
      <c r="AA326" s="159">
        <f t="shared" si="131"/>
        <v>6390.9197811749063</v>
      </c>
      <c r="AB326" s="38">
        <f t="shared" si="148"/>
        <v>54264.079741537505</v>
      </c>
      <c r="AC326" s="35">
        <f t="shared" si="149"/>
        <v>0</v>
      </c>
      <c r="AD326" s="35">
        <f t="shared" si="150"/>
        <v>0</v>
      </c>
      <c r="AE326" s="35">
        <f t="shared" si="151"/>
        <v>13690.832290930188</v>
      </c>
      <c r="AF326" s="35">
        <f t="shared" si="152"/>
        <v>13354.034577140284</v>
      </c>
      <c r="AG326" s="35">
        <f t="shared" si="153"/>
        <v>13728.064557448444</v>
      </c>
      <c r="AH326" s="163">
        <f t="shared" si="154"/>
        <v>13990.362492969987</v>
      </c>
      <c r="AI326" s="144">
        <f t="shared" si="132"/>
        <v>109027.37366002641</v>
      </c>
      <c r="AJ326" s="144" t="e">
        <f t="shared" si="155"/>
        <v>#N/A</v>
      </c>
      <c r="AK326" s="35">
        <f>IF(OR(K326="Yes",Summary!$G$77="EP"),$AI326*M326,AB326)</f>
        <v>54264.079741537505</v>
      </c>
      <c r="AL326" s="38">
        <f>IF(OR(L326="Yes",Summary!$G$77="EP"),$AI326*N326,AC326)</f>
        <v>0</v>
      </c>
      <c r="AM326" s="38">
        <f>IF(OR(M326="Yes",Summary!$G$77="EP"),$AI326*O326,AD326)</f>
        <v>0</v>
      </c>
      <c r="AN326" s="38">
        <f>IF(OR(N326="Yes",Summary!$G$77="EP"),$AI326*P326,AE326)</f>
        <v>13690.832290930188</v>
      </c>
      <c r="AO326" s="38">
        <f>IF(OR(O326="Yes",Summary!$G$77="EP"),$AI326*Q326,AF326)</f>
        <v>13354.034577140284</v>
      </c>
      <c r="AP326" s="38">
        <f>IF(OR(P326="Yes",Summary!$G$77="EP"),$AI326*R326,AG326)</f>
        <v>13728.064557448444</v>
      </c>
      <c r="AQ326" s="156">
        <f>IF(OR(Q326="Yes",Summary!$G$77="EP"),$AI326*S326,AH326)</f>
        <v>13990.362492969987</v>
      </c>
      <c r="AR326" s="158">
        <f t="shared" si="133"/>
        <v>33282.678938627025</v>
      </c>
      <c r="AS326" s="155">
        <f t="shared" si="134"/>
        <v>0</v>
      </c>
      <c r="AT326" s="155">
        <f t="shared" si="135"/>
        <v>0</v>
      </c>
      <c r="AU326" s="155">
        <f t="shared" si="136"/>
        <v>2266.0937981544935</v>
      </c>
      <c r="AV326" s="155">
        <f t="shared" si="137"/>
        <v>4330.8041437134052</v>
      </c>
      <c r="AW326" s="155">
        <f t="shared" si="138"/>
        <v>16011.271935442552</v>
      </c>
      <c r="AX326" s="159">
        <f t="shared" si="139"/>
        <v>6390.9197811749063</v>
      </c>
      <c r="AZ326" s="40">
        <f t="shared" si="140"/>
        <v>100536.47407041994</v>
      </c>
      <c r="BA326" s="173">
        <f t="shared" si="141"/>
        <v>104005.81235518202</v>
      </c>
      <c r="BB326" s="41">
        <f t="shared" si="142"/>
        <v>102802.89037944331</v>
      </c>
      <c r="BC326" s="173">
        <f t="shared" si="143"/>
        <v>109526.6583274415</v>
      </c>
      <c r="BD326" s="41">
        <f t="shared" si="144"/>
        <v>106832.27661712228</v>
      </c>
      <c r="BE326" s="173">
        <f t="shared" si="145"/>
        <v>109824.51645958755</v>
      </c>
      <c r="BF326" s="42">
        <f t="shared" si="146"/>
        <v>111922.8999437599</v>
      </c>
    </row>
    <row r="327" spans="2:58" x14ac:dyDescent="0.25">
      <c r="B327" s="24">
        <v>319</v>
      </c>
      <c r="C327" s="10">
        <f>Cash!B333</f>
        <v>20190311</v>
      </c>
      <c r="D327" s="24">
        <f>Cash!F333</f>
        <v>1.6304000000000001</v>
      </c>
      <c r="E327" s="27">
        <f>Balanced!F333</f>
        <v>2.6444999999999999</v>
      </c>
      <c r="F327" s="27">
        <f>Growth!F333</f>
        <v>3.1732</v>
      </c>
      <c r="G327" s="27">
        <f>'High Growth 1'!F333</f>
        <v>6.0460000000000003</v>
      </c>
      <c r="H327" s="27">
        <f>'High Growth 2'!F333</f>
        <v>3.0937000000000001</v>
      </c>
      <c r="I327" s="27">
        <f>'High Growth 3'!F333</f>
        <v>0.85009999999999997</v>
      </c>
      <c r="J327" s="43">
        <f>'High Growth 4'!F333</f>
        <v>2.1958000000000002</v>
      </c>
      <c r="K327" s="10" t="str">
        <f>Growth!P333</f>
        <v>No</v>
      </c>
      <c r="L327" s="152"/>
      <c r="M327" s="147">
        <f>Summary!$G$56</f>
        <v>0.5</v>
      </c>
      <c r="N327" s="146">
        <f>Summary!$G$57</f>
        <v>0</v>
      </c>
      <c r="O327" s="146">
        <f>Summary!$G$58</f>
        <v>0</v>
      </c>
      <c r="P327" s="146">
        <f>Summary!$G$59</f>
        <v>0.125</v>
      </c>
      <c r="Q327" s="146">
        <f>Summary!$G$60</f>
        <v>0.125</v>
      </c>
      <c r="R327" s="146">
        <f>Summary!$G$61</f>
        <v>0.125</v>
      </c>
      <c r="S327" s="146">
        <f>Summary!$G$62</f>
        <v>0.125</v>
      </c>
      <c r="T327" s="150">
        <f t="shared" si="147"/>
        <v>1</v>
      </c>
      <c r="U327" s="158">
        <f t="shared" si="125"/>
        <v>33282.678938627025</v>
      </c>
      <c r="V327" s="155">
        <f t="shared" si="126"/>
        <v>0</v>
      </c>
      <c r="W327" s="155">
        <f t="shared" si="127"/>
        <v>0</v>
      </c>
      <c r="X327" s="155">
        <f t="shared" si="128"/>
        <v>2266.0937981544935</v>
      </c>
      <c r="Y327" s="155">
        <f t="shared" si="129"/>
        <v>4330.8041437134052</v>
      </c>
      <c r="Z327" s="155">
        <f t="shared" si="130"/>
        <v>16011.271935442552</v>
      </c>
      <c r="AA327" s="159">
        <f t="shared" si="131"/>
        <v>6390.9197811749063</v>
      </c>
      <c r="AB327" s="38">
        <f t="shared" si="148"/>
        <v>54264.079741537505</v>
      </c>
      <c r="AC327" s="35">
        <f t="shared" si="149"/>
        <v>0</v>
      </c>
      <c r="AD327" s="35">
        <f t="shared" si="150"/>
        <v>0</v>
      </c>
      <c r="AE327" s="35">
        <f t="shared" si="151"/>
        <v>13700.803103642069</v>
      </c>
      <c r="AF327" s="35">
        <f t="shared" si="152"/>
        <v>13398.208779406163</v>
      </c>
      <c r="AG327" s="35">
        <f t="shared" si="153"/>
        <v>13611.182272319713</v>
      </c>
      <c r="AH327" s="163">
        <f t="shared" si="154"/>
        <v>14033.18165550386</v>
      </c>
      <c r="AI327" s="144">
        <f t="shared" si="132"/>
        <v>109007.45555240932</v>
      </c>
      <c r="AJ327" s="144" t="e">
        <f t="shared" si="155"/>
        <v>#N/A</v>
      </c>
      <c r="AK327" s="35">
        <f>IF(OR(K327="Yes",Summary!$G$77="EP"),$AI327*M327,AB327)</f>
        <v>54264.079741537505</v>
      </c>
      <c r="AL327" s="38">
        <f>IF(OR(L327="Yes",Summary!$G$77="EP"),$AI327*N327,AC327)</f>
        <v>0</v>
      </c>
      <c r="AM327" s="38">
        <f>IF(OR(M327="Yes",Summary!$G$77="EP"),$AI327*O327,AD327)</f>
        <v>0</v>
      </c>
      <c r="AN327" s="38">
        <f>IF(OR(N327="Yes",Summary!$G$77="EP"),$AI327*P327,AE327)</f>
        <v>13700.803103642069</v>
      </c>
      <c r="AO327" s="38">
        <f>IF(OR(O327="Yes",Summary!$G$77="EP"),$AI327*Q327,AF327)</f>
        <v>13398.208779406163</v>
      </c>
      <c r="AP327" s="38">
        <f>IF(OR(P327="Yes",Summary!$G$77="EP"),$AI327*R327,AG327)</f>
        <v>13611.182272319713</v>
      </c>
      <c r="AQ327" s="156">
        <f>IF(OR(Q327="Yes",Summary!$G$77="EP"),$AI327*S327,AH327)</f>
        <v>14033.18165550386</v>
      </c>
      <c r="AR327" s="158">
        <f t="shared" si="133"/>
        <v>33282.678938627025</v>
      </c>
      <c r="AS327" s="155">
        <f t="shared" si="134"/>
        <v>0</v>
      </c>
      <c r="AT327" s="155">
        <f t="shared" si="135"/>
        <v>0</v>
      </c>
      <c r="AU327" s="155">
        <f t="shared" si="136"/>
        <v>2266.0937981544935</v>
      </c>
      <c r="AV327" s="155">
        <f t="shared" si="137"/>
        <v>4330.8041437134052</v>
      </c>
      <c r="AW327" s="155">
        <f t="shared" si="138"/>
        <v>16011.271935442552</v>
      </c>
      <c r="AX327" s="159">
        <f t="shared" si="139"/>
        <v>6390.9197811749063</v>
      </c>
      <c r="AZ327" s="40">
        <f t="shared" si="140"/>
        <v>100536.47407041994</v>
      </c>
      <c r="BA327" s="173">
        <f t="shared" si="141"/>
        <v>103856.57620861642</v>
      </c>
      <c r="BB327" s="41">
        <f t="shared" si="142"/>
        <v>102822.33239363598</v>
      </c>
      <c r="BC327" s="173">
        <f t="shared" si="143"/>
        <v>109606.42482913655</v>
      </c>
      <c r="BD327" s="41">
        <f t="shared" si="144"/>
        <v>107185.6702352493</v>
      </c>
      <c r="BE327" s="173">
        <f t="shared" si="145"/>
        <v>108889.4581785577</v>
      </c>
      <c r="BF327" s="42">
        <f t="shared" si="146"/>
        <v>112265.45324403088</v>
      </c>
    </row>
    <row r="328" spans="2:58" x14ac:dyDescent="0.25">
      <c r="B328" s="24">
        <v>320</v>
      </c>
      <c r="C328" s="10">
        <f>Cash!B334</f>
        <v>20190308</v>
      </c>
      <c r="D328" s="24">
        <f>Cash!F334</f>
        <v>1.6301000000000001</v>
      </c>
      <c r="E328" s="27">
        <f>Balanced!F334</f>
        <v>2.6379999999999999</v>
      </c>
      <c r="F328" s="27">
        <f>Growth!F334</f>
        <v>3.1905999999999999</v>
      </c>
      <c r="G328" s="27">
        <f>'High Growth 1'!F334</f>
        <v>6.1177000000000001</v>
      </c>
      <c r="H328" s="27">
        <f>'High Growth 2'!F334</f>
        <v>3.0983000000000001</v>
      </c>
      <c r="I328" s="27">
        <f>'High Growth 3'!F334</f>
        <v>0.84079999999999999</v>
      </c>
      <c r="J328" s="43">
        <f>'High Growth 4'!F334</f>
        <v>2.1566999999999998</v>
      </c>
      <c r="K328" s="10" t="str">
        <f>Growth!P334</f>
        <v>No</v>
      </c>
      <c r="L328" s="152"/>
      <c r="M328" s="147">
        <f>Summary!$G$56</f>
        <v>0.5</v>
      </c>
      <c r="N328" s="146">
        <f>Summary!$G$57</f>
        <v>0</v>
      </c>
      <c r="O328" s="146">
        <f>Summary!$G$58</f>
        <v>0</v>
      </c>
      <c r="P328" s="146">
        <f>Summary!$G$59</f>
        <v>0.125</v>
      </c>
      <c r="Q328" s="146">
        <f>Summary!$G$60</f>
        <v>0.125</v>
      </c>
      <c r="R328" s="146">
        <f>Summary!$G$61</f>
        <v>0.125</v>
      </c>
      <c r="S328" s="146">
        <f>Summary!$G$62</f>
        <v>0.125</v>
      </c>
      <c r="T328" s="150">
        <f t="shared" si="147"/>
        <v>1</v>
      </c>
      <c r="U328" s="158">
        <f t="shared" si="125"/>
        <v>33282.678938627025</v>
      </c>
      <c r="V328" s="155">
        <f t="shared" si="126"/>
        <v>0</v>
      </c>
      <c r="W328" s="155">
        <f t="shared" si="127"/>
        <v>0</v>
      </c>
      <c r="X328" s="155">
        <f t="shared" si="128"/>
        <v>2266.0937981544935</v>
      </c>
      <c r="Y328" s="155">
        <f t="shared" si="129"/>
        <v>4330.8041437134052</v>
      </c>
      <c r="Z328" s="155">
        <f t="shared" si="130"/>
        <v>16011.271935442552</v>
      </c>
      <c r="AA328" s="159">
        <f t="shared" si="131"/>
        <v>6390.9197811749063</v>
      </c>
      <c r="AB328" s="38">
        <f t="shared" si="148"/>
        <v>54254.094937855916</v>
      </c>
      <c r="AC328" s="35">
        <f t="shared" si="149"/>
        <v>0</v>
      </c>
      <c r="AD328" s="35">
        <f t="shared" si="150"/>
        <v>0</v>
      </c>
      <c r="AE328" s="35">
        <f t="shared" si="151"/>
        <v>13863.282028969745</v>
      </c>
      <c r="AF328" s="35">
        <f t="shared" si="152"/>
        <v>13418.130478467243</v>
      </c>
      <c r="AG328" s="35">
        <f t="shared" si="153"/>
        <v>13462.277443320098</v>
      </c>
      <c r="AH328" s="163">
        <f t="shared" si="154"/>
        <v>13783.296692059919</v>
      </c>
      <c r="AI328" s="144">
        <f t="shared" si="132"/>
        <v>108781.08158067291</v>
      </c>
      <c r="AJ328" s="144" t="e">
        <f t="shared" si="155"/>
        <v>#N/A</v>
      </c>
      <c r="AK328" s="35">
        <f>IF(OR(K328="Yes",Summary!$G$77="EP"),$AI328*M328,AB328)</f>
        <v>54254.094937855916</v>
      </c>
      <c r="AL328" s="38">
        <f>IF(OR(L328="Yes",Summary!$G$77="EP"),$AI328*N328,AC328)</f>
        <v>0</v>
      </c>
      <c r="AM328" s="38">
        <f>IF(OR(M328="Yes",Summary!$G$77="EP"),$AI328*O328,AD328)</f>
        <v>0</v>
      </c>
      <c r="AN328" s="38">
        <f>IF(OR(N328="Yes",Summary!$G$77="EP"),$AI328*P328,AE328)</f>
        <v>13863.282028969745</v>
      </c>
      <c r="AO328" s="38">
        <f>IF(OR(O328="Yes",Summary!$G$77="EP"),$AI328*Q328,AF328)</f>
        <v>13418.130478467243</v>
      </c>
      <c r="AP328" s="38">
        <f>IF(OR(P328="Yes",Summary!$G$77="EP"),$AI328*R328,AG328)</f>
        <v>13462.277443320098</v>
      </c>
      <c r="AQ328" s="156">
        <f>IF(OR(Q328="Yes",Summary!$G$77="EP"),$AI328*S328,AH328)</f>
        <v>13783.296692059919</v>
      </c>
      <c r="AR328" s="158">
        <f t="shared" si="133"/>
        <v>33282.678938627025</v>
      </c>
      <c r="AS328" s="155">
        <f t="shared" si="134"/>
        <v>0</v>
      </c>
      <c r="AT328" s="155">
        <f t="shared" si="135"/>
        <v>0</v>
      </c>
      <c r="AU328" s="155">
        <f t="shared" si="136"/>
        <v>2266.0937981544935</v>
      </c>
      <c r="AV328" s="155">
        <f t="shared" si="137"/>
        <v>4330.8041437134052</v>
      </c>
      <c r="AW328" s="155">
        <f t="shared" si="138"/>
        <v>16011.271935442552</v>
      </c>
      <c r="AX328" s="159">
        <f t="shared" si="139"/>
        <v>6390.9197811749063</v>
      </c>
      <c r="AZ328" s="40">
        <f t="shared" si="140"/>
        <v>100517.97496454339</v>
      </c>
      <c r="BA328" s="173">
        <f t="shared" si="141"/>
        <v>103601.30385264894</v>
      </c>
      <c r="BB328" s="41">
        <f t="shared" si="142"/>
        <v>103386.15080522341</v>
      </c>
      <c r="BC328" s="173">
        <f t="shared" si="143"/>
        <v>110906.25623175796</v>
      </c>
      <c r="BD328" s="41">
        <f t="shared" si="144"/>
        <v>107345.04382773794</v>
      </c>
      <c r="BE328" s="173">
        <f t="shared" si="145"/>
        <v>107698.21954656078</v>
      </c>
      <c r="BF328" s="42">
        <f t="shared" si="146"/>
        <v>110266.37353647935</v>
      </c>
    </row>
    <row r="329" spans="2:58" x14ac:dyDescent="0.25">
      <c r="B329" s="24">
        <v>321</v>
      </c>
      <c r="C329" s="10">
        <f>Cash!B335</f>
        <v>20190307</v>
      </c>
      <c r="D329" s="24">
        <f>Cash!F335</f>
        <v>1.6301000000000001</v>
      </c>
      <c r="E329" s="27">
        <f>Balanced!F335</f>
        <v>2.6493000000000002</v>
      </c>
      <c r="F329" s="27">
        <f>Growth!F335</f>
        <v>3.2239</v>
      </c>
      <c r="G329" s="27">
        <f>'High Growth 1'!F335</f>
        <v>6.2256</v>
      </c>
      <c r="H329" s="27">
        <f>'High Growth 2'!F335</f>
        <v>3.1381000000000001</v>
      </c>
      <c r="I329" s="27">
        <f>'High Growth 3'!F335</f>
        <v>0.84089999999999998</v>
      </c>
      <c r="J329" s="43">
        <f>'High Growth 4'!F335</f>
        <v>2.1633</v>
      </c>
      <c r="K329" s="10" t="str">
        <f>Growth!P335</f>
        <v>Yes</v>
      </c>
      <c r="L329" s="152"/>
      <c r="M329" s="147">
        <f>Summary!$G$56</f>
        <v>0.5</v>
      </c>
      <c r="N329" s="146">
        <f>Summary!$G$57</f>
        <v>0</v>
      </c>
      <c r="O329" s="146">
        <f>Summary!$G$58</f>
        <v>0</v>
      </c>
      <c r="P329" s="146">
        <f>Summary!$G$59</f>
        <v>0.125</v>
      </c>
      <c r="Q329" s="146">
        <f>Summary!$G$60</f>
        <v>0.125</v>
      </c>
      <c r="R329" s="146">
        <f>Summary!$G$61</f>
        <v>0.125</v>
      </c>
      <c r="S329" s="146">
        <f>Summary!$G$62</f>
        <v>0.125</v>
      </c>
      <c r="T329" s="150">
        <f t="shared" si="147"/>
        <v>1</v>
      </c>
      <c r="U329" s="158">
        <f t="shared" ref="U329:U392" si="156">AR330</f>
        <v>32832.675608493257</v>
      </c>
      <c r="V329" s="155">
        <f t="shared" ref="V329:V392" si="157">AS330</f>
        <v>0</v>
      </c>
      <c r="W329" s="155">
        <f t="shared" ref="W329:W392" si="158">AT330</f>
        <v>0</v>
      </c>
      <c r="X329" s="155">
        <f t="shared" ref="X329:X392" si="159">AU330</f>
        <v>2266.0937981544935</v>
      </c>
      <c r="Y329" s="155">
        <f t="shared" ref="Y329:Y392" si="160">AV330</f>
        <v>4330.8041437134052</v>
      </c>
      <c r="Z329" s="155">
        <f t="shared" ref="Z329:Z392" si="161">AW330</f>
        <v>16011.271935442552</v>
      </c>
      <c r="AA329" s="159">
        <f t="shared" ref="AA329:AA392" si="162">AX330</f>
        <v>6390.9197811749063</v>
      </c>
      <c r="AB329" s="38">
        <f t="shared" si="148"/>
        <v>53520.544509404863</v>
      </c>
      <c r="AC329" s="35">
        <f t="shared" si="149"/>
        <v>0</v>
      </c>
      <c r="AD329" s="35">
        <f t="shared" si="150"/>
        <v>0</v>
      </c>
      <c r="AE329" s="35">
        <f t="shared" si="151"/>
        <v>14107.793549790615</v>
      </c>
      <c r="AF329" s="35">
        <f t="shared" si="152"/>
        <v>13590.496483387038</v>
      </c>
      <c r="AG329" s="35">
        <f t="shared" si="153"/>
        <v>13463.878570513642</v>
      </c>
      <c r="AH329" s="163">
        <f t="shared" si="154"/>
        <v>13825.476762615675</v>
      </c>
      <c r="AI329" s="144">
        <f t="shared" ref="AI329:AI392" si="163">SUM(AB329:AH329)</f>
        <v>108508.18987571183</v>
      </c>
      <c r="AJ329" s="144">
        <f t="shared" si="155"/>
        <v>108508.18987571183</v>
      </c>
      <c r="AK329" s="35">
        <f>IF(OR(K329="Yes",Summary!$G$77="EP"),$AI329*M329,AB329)</f>
        <v>54254.094937855916</v>
      </c>
      <c r="AL329" s="38">
        <f>IF(OR(L329="Yes",Summary!$G$77="EP"),$AI329*N329,AC329)</f>
        <v>0</v>
      </c>
      <c r="AM329" s="38">
        <f>IF(OR(M329="Yes",Summary!$G$77="EP"),$AI329*O329,AD329)</f>
        <v>0</v>
      </c>
      <c r="AN329" s="38">
        <f>IF(OR(N329="Yes",Summary!$G$77="EP"),$AI329*P329,AE329)</f>
        <v>14107.793549790615</v>
      </c>
      <c r="AO329" s="38">
        <f>IF(OR(O329="Yes",Summary!$G$77="EP"),$AI329*Q329,AF329)</f>
        <v>13590.496483387038</v>
      </c>
      <c r="AP329" s="38">
        <f>IF(OR(P329="Yes",Summary!$G$77="EP"),$AI329*R329,AG329)</f>
        <v>13463.878570513642</v>
      </c>
      <c r="AQ329" s="156">
        <f>IF(OR(Q329="Yes",Summary!$G$77="EP"),$AI329*S329,AH329)</f>
        <v>13825.476762615675</v>
      </c>
      <c r="AR329" s="158">
        <f t="shared" ref="AR329:AR392" si="164">AK329/D329</f>
        <v>33282.678938627025</v>
      </c>
      <c r="AS329" s="155">
        <f t="shared" ref="AS329:AS392" si="165">AL329/E329</f>
        <v>0</v>
      </c>
      <c r="AT329" s="155">
        <f t="shared" ref="AT329:AT392" si="166">AM329/F329</f>
        <v>0</v>
      </c>
      <c r="AU329" s="155">
        <f t="shared" ref="AU329:AU392" si="167">AN329/G329</f>
        <v>2266.0937981544935</v>
      </c>
      <c r="AV329" s="155">
        <f t="shared" ref="AV329:AV392" si="168">AO329/H329</f>
        <v>4330.8041437134052</v>
      </c>
      <c r="AW329" s="155">
        <f t="shared" ref="AW329:AW392" si="169">AP329/I329</f>
        <v>16011.271935442552</v>
      </c>
      <c r="AX329" s="159">
        <f t="shared" ref="AX329:AX392" si="170">AQ329/J329</f>
        <v>6390.9197811749063</v>
      </c>
      <c r="AZ329" s="40">
        <f t="shared" ref="AZ329:AZ392" si="171">($L$408/$D$408)*D329</f>
        <v>100517.97496454339</v>
      </c>
      <c r="BA329" s="173">
        <f t="shared" ref="BA329:BA392" si="172">($L$408/$E$408)*E329</f>
        <v>104045.08502533087</v>
      </c>
      <c r="BB329" s="41">
        <f t="shared" ref="BB329:BB392" si="173">($L$408/$F$408)*F329</f>
        <v>104465.18259291662</v>
      </c>
      <c r="BC329" s="173">
        <f t="shared" ref="BC329:BC392" si="174">($L$408/$G$408)*G329</f>
        <v>112862.34839832492</v>
      </c>
      <c r="BD329" s="41">
        <f t="shared" ref="BD329:BD392" si="175">($L$408/$H$408)*H329</f>
        <v>108723.9718670963</v>
      </c>
      <c r="BE329" s="173">
        <f t="shared" ref="BE329:BE392" si="176">($L$408/$I$408)*I329</f>
        <v>107711.02856410913</v>
      </c>
      <c r="BF329" s="42">
        <f t="shared" ref="BF329:BF392" si="177">($L$408/$J$408)*J329</f>
        <v>110603.8141009254</v>
      </c>
    </row>
    <row r="330" spans="2:58" x14ac:dyDescent="0.25">
      <c r="B330" s="24">
        <v>322</v>
      </c>
      <c r="C330" s="10">
        <f>Cash!B336</f>
        <v>20190306</v>
      </c>
      <c r="D330" s="24">
        <f>Cash!F336</f>
        <v>1.6298999999999999</v>
      </c>
      <c r="E330" s="27">
        <f>Balanced!F336</f>
        <v>2.6497999999999999</v>
      </c>
      <c r="F330" s="27">
        <f>Growth!F336</f>
        <v>3.2050999999999998</v>
      </c>
      <c r="G330" s="27">
        <f>'High Growth 1'!F336</f>
        <v>6.1547000000000001</v>
      </c>
      <c r="H330" s="27">
        <f>'High Growth 2'!F336</f>
        <v>3.0991</v>
      </c>
      <c r="I330" s="27">
        <f>'High Growth 3'!F336</f>
        <v>0.84399999999999997</v>
      </c>
      <c r="J330" s="43">
        <f>'High Growth 4'!F336</f>
        <v>2.1996000000000002</v>
      </c>
      <c r="K330" s="10" t="str">
        <f>Growth!P336</f>
        <v>Yes</v>
      </c>
      <c r="L330" s="152"/>
      <c r="M330" s="147">
        <f>Summary!$G$56</f>
        <v>0.5</v>
      </c>
      <c r="N330" s="146">
        <f>Summary!$G$57</f>
        <v>0</v>
      </c>
      <c r="O330" s="146">
        <f>Summary!$G$58</f>
        <v>0</v>
      </c>
      <c r="P330" s="146">
        <f>Summary!$G$59</f>
        <v>0.125</v>
      </c>
      <c r="Q330" s="146">
        <f>Summary!$G$60</f>
        <v>0.125</v>
      </c>
      <c r="R330" s="146">
        <f>Summary!$G$61</f>
        <v>0.125</v>
      </c>
      <c r="S330" s="146">
        <f>Summary!$G$62</f>
        <v>0.125</v>
      </c>
      <c r="T330" s="150">
        <f t="shared" ref="T330:T393" si="178">SUM(M330:S330)</f>
        <v>1</v>
      </c>
      <c r="U330" s="158">
        <f t="shared" si="156"/>
        <v>31957.943838945201</v>
      </c>
      <c r="V330" s="155">
        <f t="shared" si="157"/>
        <v>0</v>
      </c>
      <c r="W330" s="155">
        <f t="shared" si="158"/>
        <v>0</v>
      </c>
      <c r="X330" s="155">
        <f t="shared" si="159"/>
        <v>2266.0937981544935</v>
      </c>
      <c r="Y330" s="155">
        <f t="shared" si="160"/>
        <v>4330.8041437134052</v>
      </c>
      <c r="Z330" s="155">
        <f t="shared" si="161"/>
        <v>16011.271935442552</v>
      </c>
      <c r="AA330" s="159">
        <f t="shared" si="162"/>
        <v>6390.9197811749063</v>
      </c>
      <c r="AB330" s="38">
        <f t="shared" ref="AB330:AB393" si="179">U330*D330</f>
        <v>52088.252663096777</v>
      </c>
      <c r="AC330" s="35">
        <f t="shared" ref="AC330:AC393" si="180">V330*E330</f>
        <v>0</v>
      </c>
      <c r="AD330" s="35">
        <f t="shared" ref="AD330:AD393" si="181">W330*F330</f>
        <v>0</v>
      </c>
      <c r="AE330" s="35">
        <f t="shared" ref="AE330:AE393" si="182">X330*G330</f>
        <v>13947.127499501461</v>
      </c>
      <c r="AF330" s="35">
        <f t="shared" ref="AF330:AF393" si="183">Y330*H330</f>
        <v>13421.595121782215</v>
      </c>
      <c r="AG330" s="35">
        <f t="shared" ref="AG330:AG393" si="184">Z330*I330</f>
        <v>13513.513513513513</v>
      </c>
      <c r="AH330" s="163">
        <f t="shared" ref="AH330:AH393" si="185">AA330*J330</f>
        <v>14057.467150672326</v>
      </c>
      <c r="AI330" s="144">
        <f t="shared" si="163"/>
        <v>107027.9559485663</v>
      </c>
      <c r="AJ330" s="144">
        <f t="shared" ref="AJ330:AJ393" si="186">IF(K330="Yes",AI330,NA())</f>
        <v>107027.9559485663</v>
      </c>
      <c r="AK330" s="35">
        <f>IF(OR(K330="Yes",Summary!$G$77="EP"),$AI330*M330,AB330)</f>
        <v>53513.977974283152</v>
      </c>
      <c r="AL330" s="38">
        <f>IF(OR(L330="Yes",Summary!$G$77="EP"),$AI330*N330,AC330)</f>
        <v>0</v>
      </c>
      <c r="AM330" s="38">
        <f>IF(OR(M330="Yes",Summary!$G$77="EP"),$AI330*O330,AD330)</f>
        <v>0</v>
      </c>
      <c r="AN330" s="38">
        <f>IF(OR(N330="Yes",Summary!$G$77="EP"),$AI330*P330,AE330)</f>
        <v>13947.127499501461</v>
      </c>
      <c r="AO330" s="38">
        <f>IF(OR(O330="Yes",Summary!$G$77="EP"),$AI330*Q330,AF330)</f>
        <v>13421.595121782215</v>
      </c>
      <c r="AP330" s="38">
        <f>IF(OR(P330="Yes",Summary!$G$77="EP"),$AI330*R330,AG330)</f>
        <v>13513.513513513513</v>
      </c>
      <c r="AQ330" s="156">
        <f>IF(OR(Q330="Yes",Summary!$G$77="EP"),$AI330*S330,AH330)</f>
        <v>14057.467150672326</v>
      </c>
      <c r="AR330" s="158">
        <f t="shared" si="164"/>
        <v>32832.675608493257</v>
      </c>
      <c r="AS330" s="155">
        <f t="shared" si="165"/>
        <v>0</v>
      </c>
      <c r="AT330" s="155">
        <f t="shared" si="166"/>
        <v>0</v>
      </c>
      <c r="AU330" s="155">
        <f t="shared" si="167"/>
        <v>2266.0937981544935</v>
      </c>
      <c r="AV330" s="155">
        <f t="shared" si="168"/>
        <v>4330.8041437134052</v>
      </c>
      <c r="AW330" s="155">
        <f t="shared" si="169"/>
        <v>16011.271935442552</v>
      </c>
      <c r="AX330" s="159">
        <f t="shared" si="170"/>
        <v>6390.9197811749063</v>
      </c>
      <c r="AZ330" s="40">
        <f t="shared" si="171"/>
        <v>100505.64222729234</v>
      </c>
      <c r="BA330" s="173">
        <f t="shared" si="172"/>
        <v>104064.7213604053</v>
      </c>
      <c r="BB330" s="41">
        <f t="shared" si="173"/>
        <v>103855.99948154627</v>
      </c>
      <c r="BC330" s="173">
        <f t="shared" si="174"/>
        <v>111577.01999601169</v>
      </c>
      <c r="BD330" s="41">
        <f t="shared" si="175"/>
        <v>107372.76097425772</v>
      </c>
      <c r="BE330" s="173">
        <f t="shared" si="176"/>
        <v>108108.10810810811</v>
      </c>
      <c r="BF330" s="42">
        <f t="shared" si="177"/>
        <v>112459.73720537861</v>
      </c>
    </row>
    <row r="331" spans="2:58" x14ac:dyDescent="0.25">
      <c r="B331" s="24">
        <v>323</v>
      </c>
      <c r="C331" s="10">
        <f>Cash!B337</f>
        <v>20190305</v>
      </c>
      <c r="D331" s="24">
        <f>Cash!F337</f>
        <v>1.6297999999999999</v>
      </c>
      <c r="E331" s="27">
        <f>Balanced!F337</f>
        <v>2.6429</v>
      </c>
      <c r="F331" s="27">
        <f>Growth!F337</f>
        <v>3.1863000000000001</v>
      </c>
      <c r="G331" s="27">
        <f>'High Growth 1'!F337</f>
        <v>6.0838000000000001</v>
      </c>
      <c r="H331" s="27">
        <f>'High Growth 2'!F337</f>
        <v>3.0552999999999999</v>
      </c>
      <c r="I331" s="27">
        <f>'High Growth 3'!F337</f>
        <v>0.84650000000000003</v>
      </c>
      <c r="J331" s="43">
        <f>'High Growth 4'!F337</f>
        <v>2.2031999999999998</v>
      </c>
      <c r="K331" s="10" t="str">
        <f>Growth!P337</f>
        <v>No</v>
      </c>
      <c r="L331" s="152"/>
      <c r="M331" s="147">
        <f>Summary!$G$56</f>
        <v>0.5</v>
      </c>
      <c r="N331" s="146">
        <f>Summary!$G$57</f>
        <v>0</v>
      </c>
      <c r="O331" s="146">
        <f>Summary!$G$58</f>
        <v>0</v>
      </c>
      <c r="P331" s="146">
        <f>Summary!$G$59</f>
        <v>0.125</v>
      </c>
      <c r="Q331" s="146">
        <f>Summary!$G$60</f>
        <v>0.125</v>
      </c>
      <c r="R331" s="146">
        <f>Summary!$G$61</f>
        <v>0.125</v>
      </c>
      <c r="S331" s="146">
        <f>Summary!$G$62</f>
        <v>0.125</v>
      </c>
      <c r="T331" s="150">
        <f t="shared" si="178"/>
        <v>1</v>
      </c>
      <c r="U331" s="158">
        <f t="shared" si="156"/>
        <v>31957.943838945201</v>
      </c>
      <c r="V331" s="155">
        <f t="shared" si="157"/>
        <v>0</v>
      </c>
      <c r="W331" s="155">
        <f t="shared" si="158"/>
        <v>0</v>
      </c>
      <c r="X331" s="155">
        <f t="shared" si="159"/>
        <v>2266.0937981544935</v>
      </c>
      <c r="Y331" s="155">
        <f t="shared" si="160"/>
        <v>4330.8041437134052</v>
      </c>
      <c r="Z331" s="155">
        <f t="shared" si="161"/>
        <v>16011.271935442552</v>
      </c>
      <c r="AA331" s="159">
        <f t="shared" si="162"/>
        <v>6390.9197811749063</v>
      </c>
      <c r="AB331" s="38">
        <f t="shared" si="179"/>
        <v>52085.056868712883</v>
      </c>
      <c r="AC331" s="35">
        <f t="shared" si="180"/>
        <v>0</v>
      </c>
      <c r="AD331" s="35">
        <f t="shared" si="181"/>
        <v>0</v>
      </c>
      <c r="AE331" s="35">
        <f t="shared" si="182"/>
        <v>13786.461449212307</v>
      </c>
      <c r="AF331" s="35">
        <f t="shared" si="183"/>
        <v>13231.905900287567</v>
      </c>
      <c r="AG331" s="35">
        <f t="shared" si="184"/>
        <v>13553.541693352121</v>
      </c>
      <c r="AH331" s="163">
        <f t="shared" si="185"/>
        <v>14080.474461884553</v>
      </c>
      <c r="AI331" s="144">
        <f t="shared" si="163"/>
        <v>106737.44037344944</v>
      </c>
      <c r="AJ331" s="144" t="e">
        <f t="shared" si="186"/>
        <v>#N/A</v>
      </c>
      <c r="AK331" s="35">
        <f>IF(OR(K331="Yes",Summary!$G$77="EP"),$AI331*M331,AB331)</f>
        <v>52085.056868712883</v>
      </c>
      <c r="AL331" s="38">
        <f>IF(OR(L331="Yes",Summary!$G$77="EP"),$AI331*N331,AC331)</f>
        <v>0</v>
      </c>
      <c r="AM331" s="38">
        <f>IF(OR(M331="Yes",Summary!$G$77="EP"),$AI331*O331,AD331)</f>
        <v>0</v>
      </c>
      <c r="AN331" s="38">
        <f>IF(OR(N331="Yes",Summary!$G$77="EP"),$AI331*P331,AE331)</f>
        <v>13786.461449212307</v>
      </c>
      <c r="AO331" s="38">
        <f>IF(OR(O331="Yes",Summary!$G$77="EP"),$AI331*Q331,AF331)</f>
        <v>13231.905900287567</v>
      </c>
      <c r="AP331" s="38">
        <f>IF(OR(P331="Yes",Summary!$G$77="EP"),$AI331*R331,AG331)</f>
        <v>13553.541693352121</v>
      </c>
      <c r="AQ331" s="156">
        <f>IF(OR(Q331="Yes",Summary!$G$77="EP"),$AI331*S331,AH331)</f>
        <v>14080.474461884553</v>
      </c>
      <c r="AR331" s="158">
        <f t="shared" si="164"/>
        <v>31957.943838945201</v>
      </c>
      <c r="AS331" s="155">
        <f t="shared" si="165"/>
        <v>0</v>
      </c>
      <c r="AT331" s="155">
        <f t="shared" si="166"/>
        <v>0</v>
      </c>
      <c r="AU331" s="155">
        <f t="shared" si="167"/>
        <v>2266.0937981544935</v>
      </c>
      <c r="AV331" s="155">
        <f t="shared" si="168"/>
        <v>4330.8041437134052</v>
      </c>
      <c r="AW331" s="155">
        <f t="shared" si="169"/>
        <v>16011.271935442552</v>
      </c>
      <c r="AX331" s="159">
        <f t="shared" si="170"/>
        <v>6390.9197811749063</v>
      </c>
      <c r="AZ331" s="40">
        <f t="shared" si="171"/>
        <v>100499.47585866683</v>
      </c>
      <c r="BA331" s="173">
        <f t="shared" si="172"/>
        <v>103793.73993637828</v>
      </c>
      <c r="BB331" s="41">
        <f t="shared" si="173"/>
        <v>103246.81637017595</v>
      </c>
      <c r="BC331" s="173">
        <f t="shared" si="174"/>
        <v>110291.69159369846</v>
      </c>
      <c r="BD331" s="41">
        <f t="shared" si="175"/>
        <v>105855.24720230054</v>
      </c>
      <c r="BE331" s="173">
        <f t="shared" si="176"/>
        <v>108428.33354681697</v>
      </c>
      <c r="BF331" s="42">
        <f t="shared" si="177"/>
        <v>112643.79569507642</v>
      </c>
    </row>
    <row r="332" spans="2:58" x14ac:dyDescent="0.25">
      <c r="B332" s="24">
        <v>324</v>
      </c>
      <c r="C332" s="10">
        <f>Cash!B338</f>
        <v>20190304</v>
      </c>
      <c r="D332" s="24">
        <f>Cash!F338</f>
        <v>1.6297999999999999</v>
      </c>
      <c r="E332" s="27">
        <f>Balanced!F338</f>
        <v>2.6436999999999999</v>
      </c>
      <c r="F332" s="27">
        <f>Growth!F338</f>
        <v>3.2006000000000001</v>
      </c>
      <c r="G332" s="27">
        <f>'High Growth 1'!F338</f>
        <v>6.1355000000000004</v>
      </c>
      <c r="H332" s="27">
        <f>'High Growth 2'!F338</f>
        <v>3.0531000000000001</v>
      </c>
      <c r="I332" s="27">
        <f>'High Growth 3'!F338</f>
        <v>0.84030000000000005</v>
      </c>
      <c r="J332" s="43">
        <f>'High Growth 4'!F338</f>
        <v>2.1835</v>
      </c>
      <c r="K332" s="10" t="str">
        <f>Growth!P338</f>
        <v>Yes</v>
      </c>
      <c r="L332" s="152"/>
      <c r="M332" s="147">
        <f>Summary!$G$56</f>
        <v>0.5</v>
      </c>
      <c r="N332" s="146">
        <f>Summary!$G$57</f>
        <v>0</v>
      </c>
      <c r="O332" s="146">
        <f>Summary!$G$58</f>
        <v>0</v>
      </c>
      <c r="P332" s="146">
        <f>Summary!$G$59</f>
        <v>0.125</v>
      </c>
      <c r="Q332" s="146">
        <f>Summary!$G$60</f>
        <v>0.125</v>
      </c>
      <c r="R332" s="146">
        <f>Summary!$G$61</f>
        <v>0.125</v>
      </c>
      <c r="S332" s="146">
        <f>Summary!$G$62</f>
        <v>0.125</v>
      </c>
      <c r="T332" s="150">
        <f t="shared" si="178"/>
        <v>1</v>
      </c>
      <c r="U332" s="158">
        <f t="shared" si="156"/>
        <v>30454.823879083138</v>
      </c>
      <c r="V332" s="155">
        <f t="shared" si="157"/>
        <v>0</v>
      </c>
      <c r="W332" s="155">
        <f t="shared" si="158"/>
        <v>0</v>
      </c>
      <c r="X332" s="155">
        <f t="shared" si="159"/>
        <v>2266.0937981544935</v>
      </c>
      <c r="Y332" s="155">
        <f t="shared" si="160"/>
        <v>4330.8041437134052</v>
      </c>
      <c r="Z332" s="155">
        <f t="shared" si="161"/>
        <v>16011.271935442552</v>
      </c>
      <c r="AA332" s="159">
        <f t="shared" si="162"/>
        <v>6390.9197811749063</v>
      </c>
      <c r="AB332" s="38">
        <f t="shared" si="179"/>
        <v>49635.271958129699</v>
      </c>
      <c r="AC332" s="35">
        <f t="shared" si="180"/>
        <v>0</v>
      </c>
      <c r="AD332" s="35">
        <f t="shared" si="181"/>
        <v>0</v>
      </c>
      <c r="AE332" s="35">
        <f t="shared" si="182"/>
        <v>13903.618498576896</v>
      </c>
      <c r="AF332" s="35">
        <f t="shared" si="183"/>
        <v>13222.378131171397</v>
      </c>
      <c r="AG332" s="35">
        <f t="shared" si="184"/>
        <v>13454.271807352377</v>
      </c>
      <c r="AH332" s="163">
        <f t="shared" si="185"/>
        <v>13954.573342195408</v>
      </c>
      <c r="AI332" s="144">
        <f t="shared" si="163"/>
        <v>104170.11373742577</v>
      </c>
      <c r="AJ332" s="144">
        <f t="shared" si="186"/>
        <v>104170.11373742577</v>
      </c>
      <c r="AK332" s="35">
        <f>IF(OR(K332="Yes",Summary!$G$77="EP"),$AI332*M332,AB332)</f>
        <v>52085.056868712883</v>
      </c>
      <c r="AL332" s="38">
        <f>IF(OR(L332="Yes",Summary!$G$77="EP"),$AI332*N332,AC332)</f>
        <v>0</v>
      </c>
      <c r="AM332" s="38">
        <f>IF(OR(M332="Yes",Summary!$G$77="EP"),$AI332*O332,AD332)</f>
        <v>0</v>
      </c>
      <c r="AN332" s="38">
        <f>IF(OR(N332="Yes",Summary!$G$77="EP"),$AI332*P332,AE332)</f>
        <v>13903.618498576896</v>
      </c>
      <c r="AO332" s="38">
        <f>IF(OR(O332="Yes",Summary!$G$77="EP"),$AI332*Q332,AF332)</f>
        <v>13222.378131171397</v>
      </c>
      <c r="AP332" s="38">
        <f>IF(OR(P332="Yes",Summary!$G$77="EP"),$AI332*R332,AG332)</f>
        <v>13454.271807352377</v>
      </c>
      <c r="AQ332" s="156">
        <f>IF(OR(Q332="Yes",Summary!$G$77="EP"),$AI332*S332,AH332)</f>
        <v>13954.573342195408</v>
      </c>
      <c r="AR332" s="158">
        <f t="shared" si="164"/>
        <v>31957.943838945201</v>
      </c>
      <c r="AS332" s="155">
        <f t="shared" si="165"/>
        <v>0</v>
      </c>
      <c r="AT332" s="155">
        <f t="shared" si="166"/>
        <v>0</v>
      </c>
      <c r="AU332" s="155">
        <f t="shared" si="167"/>
        <v>2266.0937981544935</v>
      </c>
      <c r="AV332" s="155">
        <f t="shared" si="168"/>
        <v>4330.8041437134052</v>
      </c>
      <c r="AW332" s="155">
        <f t="shared" si="169"/>
        <v>16011.271935442552</v>
      </c>
      <c r="AX332" s="159">
        <f t="shared" si="170"/>
        <v>6390.9197811749063</v>
      </c>
      <c r="AZ332" s="40">
        <f t="shared" si="171"/>
        <v>100499.47585866683</v>
      </c>
      <c r="BA332" s="173">
        <f t="shared" si="172"/>
        <v>103825.15807249735</v>
      </c>
      <c r="BB332" s="41">
        <f t="shared" si="173"/>
        <v>103710.18437510126</v>
      </c>
      <c r="BC332" s="173">
        <f t="shared" si="174"/>
        <v>111228.94798861517</v>
      </c>
      <c r="BD332" s="41">
        <f t="shared" si="175"/>
        <v>105779.02504937118</v>
      </c>
      <c r="BE332" s="173">
        <f t="shared" si="176"/>
        <v>107634.17445881902</v>
      </c>
      <c r="BF332" s="42">
        <f t="shared" si="177"/>
        <v>111636.58673756327</v>
      </c>
    </row>
    <row r="333" spans="2:58" x14ac:dyDescent="0.25">
      <c r="B333" s="24">
        <v>325</v>
      </c>
      <c r="C333" s="10">
        <f>Cash!B339</f>
        <v>20190301</v>
      </c>
      <c r="D333" s="24">
        <f>Cash!F339</f>
        <v>1.6295999999999999</v>
      </c>
      <c r="E333" s="27">
        <f>Balanced!F339</f>
        <v>2.6404000000000001</v>
      </c>
      <c r="F333" s="27">
        <f>Growth!F339</f>
        <v>3.1802999999999999</v>
      </c>
      <c r="G333" s="27">
        <f>'High Growth 1'!F339</f>
        <v>6.0586000000000002</v>
      </c>
      <c r="H333" s="27">
        <f>'High Growth 2'!F339</f>
        <v>3.0226999999999999</v>
      </c>
      <c r="I333" s="27">
        <f>'High Growth 3'!F339</f>
        <v>0.83620000000000005</v>
      </c>
      <c r="J333" s="43">
        <f>'High Growth 4'!F339</f>
        <v>2.1882999999999999</v>
      </c>
      <c r="K333" s="10" t="str">
        <f>Growth!P339</f>
        <v>Yes</v>
      </c>
      <c r="L333" s="152"/>
      <c r="M333" s="147">
        <f>Summary!$G$56</f>
        <v>0.5</v>
      </c>
      <c r="N333" s="146">
        <f>Summary!$G$57</f>
        <v>0</v>
      </c>
      <c r="O333" s="146">
        <f>Summary!$G$58</f>
        <v>0</v>
      </c>
      <c r="P333" s="146">
        <f>Summary!$G$59</f>
        <v>0.125</v>
      </c>
      <c r="Q333" s="146">
        <f>Summary!$G$60</f>
        <v>0.125</v>
      </c>
      <c r="R333" s="146">
        <f>Summary!$G$61</f>
        <v>0.125</v>
      </c>
      <c r="S333" s="146">
        <f>Summary!$G$62</f>
        <v>0.125</v>
      </c>
      <c r="T333" s="150">
        <f t="shared" si="178"/>
        <v>1</v>
      </c>
      <c r="U333" s="158">
        <f t="shared" si="156"/>
        <v>27653.662902825432</v>
      </c>
      <c r="V333" s="155">
        <f t="shared" si="157"/>
        <v>0</v>
      </c>
      <c r="W333" s="155">
        <f t="shared" si="158"/>
        <v>0</v>
      </c>
      <c r="X333" s="155">
        <f t="shared" si="159"/>
        <v>2266.0937981544935</v>
      </c>
      <c r="Y333" s="155">
        <f t="shared" si="160"/>
        <v>4330.8041437134052</v>
      </c>
      <c r="Z333" s="155">
        <f t="shared" si="161"/>
        <v>16011.271935442552</v>
      </c>
      <c r="AA333" s="159">
        <f t="shared" si="162"/>
        <v>6390.9197811749063</v>
      </c>
      <c r="AB333" s="38">
        <f t="shared" si="179"/>
        <v>45064.409066444321</v>
      </c>
      <c r="AC333" s="35">
        <f t="shared" si="180"/>
        <v>0</v>
      </c>
      <c r="AD333" s="35">
        <f t="shared" si="181"/>
        <v>0</v>
      </c>
      <c r="AE333" s="35">
        <f t="shared" si="182"/>
        <v>13729.355885498815</v>
      </c>
      <c r="AF333" s="35">
        <f t="shared" si="183"/>
        <v>13090.72168520251</v>
      </c>
      <c r="AG333" s="35">
        <f t="shared" si="184"/>
        <v>13388.625592417062</v>
      </c>
      <c r="AH333" s="163">
        <f t="shared" si="185"/>
        <v>13985.249757145048</v>
      </c>
      <c r="AI333" s="144">
        <f t="shared" si="163"/>
        <v>99258.361986707765</v>
      </c>
      <c r="AJ333" s="144">
        <f t="shared" si="186"/>
        <v>99258.361986707765</v>
      </c>
      <c r="AK333" s="35">
        <f>IF(OR(K333="Yes",Summary!$G$77="EP"),$AI333*M333,AB333)</f>
        <v>49629.180993353883</v>
      </c>
      <c r="AL333" s="38">
        <f>IF(OR(L333="Yes",Summary!$G$77="EP"),$AI333*N333,AC333)</f>
        <v>0</v>
      </c>
      <c r="AM333" s="38">
        <f>IF(OR(M333="Yes",Summary!$G$77="EP"),$AI333*O333,AD333)</f>
        <v>0</v>
      </c>
      <c r="AN333" s="38">
        <f>IF(OR(N333="Yes",Summary!$G$77="EP"),$AI333*P333,AE333)</f>
        <v>13729.355885498815</v>
      </c>
      <c r="AO333" s="38">
        <f>IF(OR(O333="Yes",Summary!$G$77="EP"),$AI333*Q333,AF333)</f>
        <v>13090.72168520251</v>
      </c>
      <c r="AP333" s="38">
        <f>IF(OR(P333="Yes",Summary!$G$77="EP"),$AI333*R333,AG333)</f>
        <v>13388.625592417062</v>
      </c>
      <c r="AQ333" s="156">
        <f>IF(OR(Q333="Yes",Summary!$G$77="EP"),$AI333*S333,AH333)</f>
        <v>13985.249757145048</v>
      </c>
      <c r="AR333" s="158">
        <f t="shared" si="164"/>
        <v>30454.823879083138</v>
      </c>
      <c r="AS333" s="155">
        <f t="shared" si="165"/>
        <v>0</v>
      </c>
      <c r="AT333" s="155">
        <f t="shared" si="166"/>
        <v>0</v>
      </c>
      <c r="AU333" s="155">
        <f t="shared" si="167"/>
        <v>2266.0937981544935</v>
      </c>
      <c r="AV333" s="155">
        <f t="shared" si="168"/>
        <v>4330.8041437134052</v>
      </c>
      <c r="AW333" s="155">
        <f t="shared" si="169"/>
        <v>16011.271935442552</v>
      </c>
      <c r="AX333" s="159">
        <f t="shared" si="170"/>
        <v>6390.9197811749063</v>
      </c>
      <c r="AZ333" s="40">
        <f t="shared" si="171"/>
        <v>100487.14312141579</v>
      </c>
      <c r="BA333" s="173">
        <f t="shared" si="172"/>
        <v>103695.55826100617</v>
      </c>
      <c r="BB333" s="41">
        <f t="shared" si="173"/>
        <v>103052.39622824924</v>
      </c>
      <c r="BC333" s="173">
        <f t="shared" si="174"/>
        <v>109834.84708399052</v>
      </c>
      <c r="BD333" s="41">
        <f t="shared" si="175"/>
        <v>104725.77348162008</v>
      </c>
      <c r="BE333" s="173">
        <f t="shared" si="176"/>
        <v>107109.00473933649</v>
      </c>
      <c r="BF333" s="42">
        <f t="shared" si="177"/>
        <v>111881.99805716038</v>
      </c>
    </row>
    <row r="334" spans="2:58" x14ac:dyDescent="0.25">
      <c r="B334" s="24">
        <v>326</v>
      </c>
      <c r="C334" s="10">
        <f>Cash!B340</f>
        <v>20190228</v>
      </c>
      <c r="D334" s="24">
        <f>Cash!F340</f>
        <v>1.6294999999999999</v>
      </c>
      <c r="E334" s="27">
        <f>Balanced!F340</f>
        <v>2.6364999999999998</v>
      </c>
      <c r="F334" s="27">
        <f>Growth!F340</f>
        <v>3.1665000000000001</v>
      </c>
      <c r="G334" s="27">
        <f>'High Growth 1'!F340</f>
        <v>6.0049000000000001</v>
      </c>
      <c r="H334" s="27">
        <f>'High Growth 2'!F340</f>
        <v>3.0051000000000001</v>
      </c>
      <c r="I334" s="27">
        <f>'High Growth 3'!F340</f>
        <v>0.83809999999999996</v>
      </c>
      <c r="J334" s="43">
        <f>'High Growth 4'!F340</f>
        <v>2.1756000000000002</v>
      </c>
      <c r="K334" s="10" t="str">
        <f>Growth!P340</f>
        <v>No</v>
      </c>
      <c r="L334" s="152"/>
      <c r="M334" s="147">
        <f>Summary!$G$56</f>
        <v>0.5</v>
      </c>
      <c r="N334" s="146">
        <f>Summary!$G$57</f>
        <v>0</v>
      </c>
      <c r="O334" s="146">
        <f>Summary!$G$58</f>
        <v>0</v>
      </c>
      <c r="P334" s="146">
        <f>Summary!$G$59</f>
        <v>0.125</v>
      </c>
      <c r="Q334" s="146">
        <f>Summary!$G$60</f>
        <v>0.125</v>
      </c>
      <c r="R334" s="146">
        <f>Summary!$G$61</f>
        <v>0.125</v>
      </c>
      <c r="S334" s="146">
        <f>Summary!$G$62</f>
        <v>0.125</v>
      </c>
      <c r="T334" s="150">
        <f t="shared" si="178"/>
        <v>1</v>
      </c>
      <c r="U334" s="158">
        <f t="shared" si="156"/>
        <v>27653.662902825432</v>
      </c>
      <c r="V334" s="155">
        <f t="shared" si="157"/>
        <v>0</v>
      </c>
      <c r="W334" s="155">
        <f t="shared" si="158"/>
        <v>0</v>
      </c>
      <c r="X334" s="155">
        <f t="shared" si="159"/>
        <v>2266.0937981544935</v>
      </c>
      <c r="Y334" s="155">
        <f t="shared" si="160"/>
        <v>4330.8041437134052</v>
      </c>
      <c r="Z334" s="155">
        <f t="shared" si="161"/>
        <v>16011.271935442552</v>
      </c>
      <c r="AA334" s="159">
        <f t="shared" si="162"/>
        <v>6390.9197811749063</v>
      </c>
      <c r="AB334" s="38">
        <f t="shared" si="179"/>
        <v>45061.64370015404</v>
      </c>
      <c r="AC334" s="35">
        <f t="shared" si="180"/>
        <v>0</v>
      </c>
      <c r="AD334" s="35">
        <f t="shared" si="181"/>
        <v>0</v>
      </c>
      <c r="AE334" s="35">
        <f t="shared" si="182"/>
        <v>13607.666648537917</v>
      </c>
      <c r="AF334" s="35">
        <f t="shared" si="183"/>
        <v>13014.499532273154</v>
      </c>
      <c r="AG334" s="35">
        <f t="shared" si="184"/>
        <v>13419.047009094402</v>
      </c>
      <c r="AH334" s="163">
        <f t="shared" si="185"/>
        <v>13904.085075924128</v>
      </c>
      <c r="AI334" s="144">
        <f t="shared" si="163"/>
        <v>99006.941965983642</v>
      </c>
      <c r="AJ334" s="144" t="e">
        <f t="shared" si="186"/>
        <v>#N/A</v>
      </c>
      <c r="AK334" s="35">
        <f>IF(OR(K334="Yes",Summary!$G$77="EP"),$AI334*M334,AB334)</f>
        <v>45061.64370015404</v>
      </c>
      <c r="AL334" s="38">
        <f>IF(OR(L334="Yes",Summary!$G$77="EP"),$AI334*N334,AC334)</f>
        <v>0</v>
      </c>
      <c r="AM334" s="38">
        <f>IF(OR(M334="Yes",Summary!$G$77="EP"),$AI334*O334,AD334)</f>
        <v>0</v>
      </c>
      <c r="AN334" s="38">
        <f>IF(OR(N334="Yes",Summary!$G$77="EP"),$AI334*P334,AE334)</f>
        <v>13607.666648537917</v>
      </c>
      <c r="AO334" s="38">
        <f>IF(OR(O334="Yes",Summary!$G$77="EP"),$AI334*Q334,AF334)</f>
        <v>13014.499532273154</v>
      </c>
      <c r="AP334" s="38">
        <f>IF(OR(P334="Yes",Summary!$G$77="EP"),$AI334*R334,AG334)</f>
        <v>13419.047009094402</v>
      </c>
      <c r="AQ334" s="156">
        <f>IF(OR(Q334="Yes",Summary!$G$77="EP"),$AI334*S334,AH334)</f>
        <v>13904.085075924128</v>
      </c>
      <c r="AR334" s="158">
        <f t="shared" si="164"/>
        <v>27653.662902825432</v>
      </c>
      <c r="AS334" s="155">
        <f t="shared" si="165"/>
        <v>0</v>
      </c>
      <c r="AT334" s="155">
        <f t="shared" si="166"/>
        <v>0</v>
      </c>
      <c r="AU334" s="155">
        <f t="shared" si="167"/>
        <v>2266.0937981544935</v>
      </c>
      <c r="AV334" s="155">
        <f t="shared" si="168"/>
        <v>4330.8041437134052</v>
      </c>
      <c r="AW334" s="155">
        <f t="shared" si="169"/>
        <v>16011.271935442552</v>
      </c>
      <c r="AX334" s="159">
        <f t="shared" si="170"/>
        <v>6390.9197811749063</v>
      </c>
      <c r="AZ334" s="40">
        <f t="shared" si="171"/>
        <v>100480.97675279029</v>
      </c>
      <c r="BA334" s="173">
        <f t="shared" si="172"/>
        <v>103542.39484742566</v>
      </c>
      <c r="BB334" s="41">
        <f t="shared" si="173"/>
        <v>102605.22990181783</v>
      </c>
      <c r="BC334" s="173">
        <f t="shared" si="174"/>
        <v>108861.33318830334</v>
      </c>
      <c r="BD334" s="41">
        <f t="shared" si="175"/>
        <v>104115.99625818523</v>
      </c>
      <c r="BE334" s="173">
        <f t="shared" si="176"/>
        <v>107352.37607275521</v>
      </c>
      <c r="BF334" s="42">
        <f t="shared" si="177"/>
        <v>111232.68060739302</v>
      </c>
    </row>
    <row r="335" spans="2:58" x14ac:dyDescent="0.25">
      <c r="B335" s="24">
        <v>327</v>
      </c>
      <c r="C335" s="10">
        <f>Cash!B341</f>
        <v>20190227</v>
      </c>
      <c r="D335" s="24">
        <f>Cash!F341</f>
        <v>1.6294</v>
      </c>
      <c r="E335" s="27">
        <f>Balanced!F341</f>
        <v>2.6373000000000002</v>
      </c>
      <c r="F335" s="27">
        <f>Growth!F341</f>
        <v>3.1579999999999999</v>
      </c>
      <c r="G335" s="27">
        <f>'High Growth 1'!F341</f>
        <v>5.9694000000000003</v>
      </c>
      <c r="H335" s="27">
        <f>'High Growth 2'!F341</f>
        <v>2.9975000000000001</v>
      </c>
      <c r="I335" s="27">
        <f>'High Growth 3'!F341</f>
        <v>0.8407</v>
      </c>
      <c r="J335" s="43">
        <f>'High Growth 4'!F341</f>
        <v>2.1703000000000001</v>
      </c>
      <c r="K335" s="10" t="str">
        <f>Growth!P341</f>
        <v>No</v>
      </c>
      <c r="L335" s="152"/>
      <c r="M335" s="147">
        <f>Summary!$G$56</f>
        <v>0.5</v>
      </c>
      <c r="N335" s="146">
        <f>Summary!$G$57</f>
        <v>0</v>
      </c>
      <c r="O335" s="146">
        <f>Summary!$G$58</f>
        <v>0</v>
      </c>
      <c r="P335" s="146">
        <f>Summary!$G$59</f>
        <v>0.125</v>
      </c>
      <c r="Q335" s="146">
        <f>Summary!$G$60</f>
        <v>0.125</v>
      </c>
      <c r="R335" s="146">
        <f>Summary!$G$61</f>
        <v>0.125</v>
      </c>
      <c r="S335" s="146">
        <f>Summary!$G$62</f>
        <v>0.125</v>
      </c>
      <c r="T335" s="150">
        <f t="shared" si="178"/>
        <v>1</v>
      </c>
      <c r="U335" s="158">
        <f t="shared" si="156"/>
        <v>27653.662902825432</v>
      </c>
      <c r="V335" s="155">
        <f t="shared" si="157"/>
        <v>0</v>
      </c>
      <c r="W335" s="155">
        <f t="shared" si="158"/>
        <v>0</v>
      </c>
      <c r="X335" s="155">
        <f t="shared" si="159"/>
        <v>2266.0937981544935</v>
      </c>
      <c r="Y335" s="155">
        <f t="shared" si="160"/>
        <v>4330.8041437134052</v>
      </c>
      <c r="Z335" s="155">
        <f t="shared" si="161"/>
        <v>16011.271935442552</v>
      </c>
      <c r="AA335" s="159">
        <f t="shared" si="162"/>
        <v>6390.9197811749063</v>
      </c>
      <c r="AB335" s="38">
        <f t="shared" si="179"/>
        <v>45058.878333863759</v>
      </c>
      <c r="AC335" s="35">
        <f t="shared" si="180"/>
        <v>0</v>
      </c>
      <c r="AD335" s="35">
        <f t="shared" si="181"/>
        <v>0</v>
      </c>
      <c r="AE335" s="35">
        <f t="shared" si="182"/>
        <v>13527.220318703434</v>
      </c>
      <c r="AF335" s="35">
        <f t="shared" si="183"/>
        <v>12981.585420780932</v>
      </c>
      <c r="AG335" s="35">
        <f t="shared" si="184"/>
        <v>13460.676316126554</v>
      </c>
      <c r="AH335" s="163">
        <f t="shared" si="185"/>
        <v>13870.2132010839</v>
      </c>
      <c r="AI335" s="144">
        <f t="shared" si="163"/>
        <v>98898.573590558575</v>
      </c>
      <c r="AJ335" s="144" t="e">
        <f t="shared" si="186"/>
        <v>#N/A</v>
      </c>
      <c r="AK335" s="35">
        <f>IF(OR(K335="Yes",Summary!$G$77="EP"),$AI335*M335,AB335)</f>
        <v>45058.878333863759</v>
      </c>
      <c r="AL335" s="38">
        <f>IF(OR(L335="Yes",Summary!$G$77="EP"),$AI335*N335,AC335)</f>
        <v>0</v>
      </c>
      <c r="AM335" s="38">
        <f>IF(OR(M335="Yes",Summary!$G$77="EP"),$AI335*O335,AD335)</f>
        <v>0</v>
      </c>
      <c r="AN335" s="38">
        <f>IF(OR(N335="Yes",Summary!$G$77="EP"),$AI335*P335,AE335)</f>
        <v>13527.220318703434</v>
      </c>
      <c r="AO335" s="38">
        <f>IF(OR(O335="Yes",Summary!$G$77="EP"),$AI335*Q335,AF335)</f>
        <v>12981.585420780932</v>
      </c>
      <c r="AP335" s="38">
        <f>IF(OR(P335="Yes",Summary!$G$77="EP"),$AI335*R335,AG335)</f>
        <v>13460.676316126554</v>
      </c>
      <c r="AQ335" s="156">
        <f>IF(OR(Q335="Yes",Summary!$G$77="EP"),$AI335*S335,AH335)</f>
        <v>13870.2132010839</v>
      </c>
      <c r="AR335" s="158">
        <f t="shared" si="164"/>
        <v>27653.662902825432</v>
      </c>
      <c r="AS335" s="155">
        <f t="shared" si="165"/>
        <v>0</v>
      </c>
      <c r="AT335" s="155">
        <f t="shared" si="166"/>
        <v>0</v>
      </c>
      <c r="AU335" s="155">
        <f t="shared" si="167"/>
        <v>2266.0937981544935</v>
      </c>
      <c r="AV335" s="155">
        <f t="shared" si="168"/>
        <v>4330.8041437134052</v>
      </c>
      <c r="AW335" s="155">
        <f t="shared" si="169"/>
        <v>16011.271935442552</v>
      </c>
      <c r="AX335" s="159">
        <f t="shared" si="170"/>
        <v>6390.9197811749063</v>
      </c>
      <c r="AZ335" s="40">
        <f t="shared" si="171"/>
        <v>100474.81038416477</v>
      </c>
      <c r="BA335" s="173">
        <f t="shared" si="172"/>
        <v>103573.81298354476</v>
      </c>
      <c r="BB335" s="41">
        <f t="shared" si="173"/>
        <v>102329.80136742166</v>
      </c>
      <c r="BC335" s="173">
        <f t="shared" si="174"/>
        <v>108217.76254962747</v>
      </c>
      <c r="BD335" s="41">
        <f t="shared" si="175"/>
        <v>103852.68336624745</v>
      </c>
      <c r="BE335" s="173">
        <f t="shared" si="176"/>
        <v>107685.41052901243</v>
      </c>
      <c r="BF335" s="42">
        <f t="shared" si="177"/>
        <v>110961.7056086712</v>
      </c>
    </row>
    <row r="336" spans="2:58" x14ac:dyDescent="0.25">
      <c r="B336" s="24">
        <v>328</v>
      </c>
      <c r="C336" s="10">
        <f>Cash!B342</f>
        <v>20190226</v>
      </c>
      <c r="D336" s="24">
        <f>Cash!F342</f>
        <v>1.6293</v>
      </c>
      <c r="E336" s="27">
        <f>Balanced!F342</f>
        <v>2.6337999999999999</v>
      </c>
      <c r="F336" s="27">
        <f>Growth!F342</f>
        <v>3.1448999999999998</v>
      </c>
      <c r="G336" s="27">
        <f>'High Growth 1'!F342</f>
        <v>5.9169</v>
      </c>
      <c r="H336" s="27">
        <f>'High Growth 2'!F342</f>
        <v>2.9752999999999998</v>
      </c>
      <c r="I336" s="27">
        <f>'High Growth 3'!F342</f>
        <v>0.84630000000000005</v>
      </c>
      <c r="J336" s="43">
        <f>'High Growth 4'!F342</f>
        <v>2.1484999999999999</v>
      </c>
      <c r="K336" s="10" t="str">
        <f>Growth!P342</f>
        <v>No</v>
      </c>
      <c r="L336" s="152"/>
      <c r="M336" s="147">
        <f>Summary!$G$56</f>
        <v>0.5</v>
      </c>
      <c r="N336" s="146">
        <f>Summary!$G$57</f>
        <v>0</v>
      </c>
      <c r="O336" s="146">
        <f>Summary!$G$58</f>
        <v>0</v>
      </c>
      <c r="P336" s="146">
        <f>Summary!$G$59</f>
        <v>0.125</v>
      </c>
      <c r="Q336" s="146">
        <f>Summary!$G$60</f>
        <v>0.125</v>
      </c>
      <c r="R336" s="146">
        <f>Summary!$G$61</f>
        <v>0.125</v>
      </c>
      <c r="S336" s="146">
        <f>Summary!$G$62</f>
        <v>0.125</v>
      </c>
      <c r="T336" s="150">
        <f t="shared" si="178"/>
        <v>1</v>
      </c>
      <c r="U336" s="158">
        <f t="shared" si="156"/>
        <v>27653.662902825432</v>
      </c>
      <c r="V336" s="155">
        <f t="shared" si="157"/>
        <v>0</v>
      </c>
      <c r="W336" s="155">
        <f t="shared" si="158"/>
        <v>0</v>
      </c>
      <c r="X336" s="155">
        <f t="shared" si="159"/>
        <v>2266.0937981544935</v>
      </c>
      <c r="Y336" s="155">
        <f t="shared" si="160"/>
        <v>4330.8041437134052</v>
      </c>
      <c r="Z336" s="155">
        <f t="shared" si="161"/>
        <v>16011.271935442554</v>
      </c>
      <c r="AA336" s="159">
        <f t="shared" si="162"/>
        <v>6390.9197811749063</v>
      </c>
      <c r="AB336" s="38">
        <f t="shared" si="179"/>
        <v>45056.112967573477</v>
      </c>
      <c r="AC336" s="35">
        <f t="shared" si="180"/>
        <v>0</v>
      </c>
      <c r="AD336" s="35">
        <f t="shared" si="181"/>
        <v>0</v>
      </c>
      <c r="AE336" s="35">
        <f t="shared" si="182"/>
        <v>13408.250394300323</v>
      </c>
      <c r="AF336" s="35">
        <f t="shared" si="183"/>
        <v>12885.441568790493</v>
      </c>
      <c r="AG336" s="35">
        <f t="shared" si="184"/>
        <v>13550.339438965033</v>
      </c>
      <c r="AH336" s="163">
        <f t="shared" si="185"/>
        <v>13730.891149854286</v>
      </c>
      <c r="AI336" s="144">
        <f t="shared" si="163"/>
        <v>98631.035519483616</v>
      </c>
      <c r="AJ336" s="144" t="e">
        <f t="shared" si="186"/>
        <v>#N/A</v>
      </c>
      <c r="AK336" s="35">
        <f>IF(OR(K336="Yes",Summary!$G$77="EP"),$AI336*M336,AB336)</f>
        <v>45056.112967573477</v>
      </c>
      <c r="AL336" s="38">
        <f>IF(OR(L336="Yes",Summary!$G$77="EP"),$AI336*N336,AC336)</f>
        <v>0</v>
      </c>
      <c r="AM336" s="38">
        <f>IF(OR(M336="Yes",Summary!$G$77="EP"),$AI336*O336,AD336)</f>
        <v>0</v>
      </c>
      <c r="AN336" s="38">
        <f>IF(OR(N336="Yes",Summary!$G$77="EP"),$AI336*P336,AE336)</f>
        <v>13408.250394300323</v>
      </c>
      <c r="AO336" s="38">
        <f>IF(OR(O336="Yes",Summary!$G$77="EP"),$AI336*Q336,AF336)</f>
        <v>12885.441568790493</v>
      </c>
      <c r="AP336" s="38">
        <f>IF(OR(P336="Yes",Summary!$G$77="EP"),$AI336*R336,AG336)</f>
        <v>13550.339438965033</v>
      </c>
      <c r="AQ336" s="156">
        <f>IF(OR(Q336="Yes",Summary!$G$77="EP"),$AI336*S336,AH336)</f>
        <v>13730.891149854286</v>
      </c>
      <c r="AR336" s="158">
        <f t="shared" si="164"/>
        <v>27653.662902825432</v>
      </c>
      <c r="AS336" s="155">
        <f t="shared" si="165"/>
        <v>0</v>
      </c>
      <c r="AT336" s="155">
        <f t="shared" si="166"/>
        <v>0</v>
      </c>
      <c r="AU336" s="155">
        <f t="shared" si="167"/>
        <v>2266.0937981544935</v>
      </c>
      <c r="AV336" s="155">
        <f t="shared" si="168"/>
        <v>4330.8041437134052</v>
      </c>
      <c r="AW336" s="155">
        <f t="shared" si="169"/>
        <v>16011.271935442552</v>
      </c>
      <c r="AX336" s="159">
        <f t="shared" si="170"/>
        <v>6390.9197811749063</v>
      </c>
      <c r="AZ336" s="40">
        <f t="shared" si="171"/>
        <v>100468.64401553925</v>
      </c>
      <c r="BA336" s="173">
        <f t="shared" si="172"/>
        <v>103436.3586380238</v>
      </c>
      <c r="BB336" s="41">
        <f t="shared" si="173"/>
        <v>101905.31739088168</v>
      </c>
      <c r="BC336" s="173">
        <f t="shared" si="174"/>
        <v>107266.00315440258</v>
      </c>
      <c r="BD336" s="41">
        <f t="shared" si="175"/>
        <v>103083.53255032394</v>
      </c>
      <c r="BE336" s="173">
        <f t="shared" si="176"/>
        <v>108402.71551172026</v>
      </c>
      <c r="BF336" s="42">
        <f t="shared" si="177"/>
        <v>109847.12919883429</v>
      </c>
    </row>
    <row r="337" spans="2:58" x14ac:dyDescent="0.25">
      <c r="B337" s="24">
        <v>329</v>
      </c>
      <c r="C337" s="10">
        <f>Cash!B343</f>
        <v>20190225</v>
      </c>
      <c r="D337" s="24">
        <f>Cash!F343</f>
        <v>1.6292</v>
      </c>
      <c r="E337" s="27">
        <f>Balanced!F343</f>
        <v>2.6385999999999998</v>
      </c>
      <c r="F337" s="27">
        <f>Growth!F343</f>
        <v>3.1678000000000002</v>
      </c>
      <c r="G337" s="27">
        <f>'High Growth 1'!F343</f>
        <v>6.0106000000000002</v>
      </c>
      <c r="H337" s="27">
        <f>'High Growth 2'!F343</f>
        <v>3.0009000000000001</v>
      </c>
      <c r="I337" s="27">
        <f>'High Growth 3'!F343</f>
        <v>0.8468</v>
      </c>
      <c r="J337" s="43">
        <f>'High Growth 4'!F343</f>
        <v>2.1516999999999999</v>
      </c>
      <c r="K337" s="10" t="str">
        <f>Growth!P343</f>
        <v>No</v>
      </c>
      <c r="L337" s="152"/>
      <c r="M337" s="147">
        <f>Summary!$G$56</f>
        <v>0.5</v>
      </c>
      <c r="N337" s="146">
        <f>Summary!$G$57</f>
        <v>0</v>
      </c>
      <c r="O337" s="146">
        <f>Summary!$G$58</f>
        <v>0</v>
      </c>
      <c r="P337" s="146">
        <f>Summary!$G$59</f>
        <v>0.125</v>
      </c>
      <c r="Q337" s="146">
        <f>Summary!$G$60</f>
        <v>0.125</v>
      </c>
      <c r="R337" s="146">
        <f>Summary!$G$61</f>
        <v>0.125</v>
      </c>
      <c r="S337" s="146">
        <f>Summary!$G$62</f>
        <v>0.125</v>
      </c>
      <c r="T337" s="150">
        <f t="shared" si="178"/>
        <v>1</v>
      </c>
      <c r="U337" s="158">
        <f t="shared" si="156"/>
        <v>27653.662902825436</v>
      </c>
      <c r="V337" s="155">
        <f t="shared" si="157"/>
        <v>0</v>
      </c>
      <c r="W337" s="155">
        <f t="shared" si="158"/>
        <v>0</v>
      </c>
      <c r="X337" s="155">
        <f t="shared" si="159"/>
        <v>2266.0937981544935</v>
      </c>
      <c r="Y337" s="155">
        <f t="shared" si="160"/>
        <v>4330.8041437134052</v>
      </c>
      <c r="Z337" s="155">
        <f t="shared" si="161"/>
        <v>16011.271935442554</v>
      </c>
      <c r="AA337" s="159">
        <f t="shared" si="162"/>
        <v>6390.9197811749063</v>
      </c>
      <c r="AB337" s="38">
        <f t="shared" si="179"/>
        <v>45053.347601283196</v>
      </c>
      <c r="AC337" s="35">
        <f t="shared" si="180"/>
        <v>0</v>
      </c>
      <c r="AD337" s="35">
        <f t="shared" si="181"/>
        <v>0</v>
      </c>
      <c r="AE337" s="35">
        <f t="shared" si="182"/>
        <v>13620.583383187399</v>
      </c>
      <c r="AF337" s="35">
        <f t="shared" si="183"/>
        <v>12996.310154869558</v>
      </c>
      <c r="AG337" s="35">
        <f t="shared" si="184"/>
        <v>13558.345074932755</v>
      </c>
      <c r="AH337" s="163">
        <f t="shared" si="185"/>
        <v>13751.342093154046</v>
      </c>
      <c r="AI337" s="144">
        <f t="shared" si="163"/>
        <v>98979.928307426962</v>
      </c>
      <c r="AJ337" s="144" t="e">
        <f t="shared" si="186"/>
        <v>#N/A</v>
      </c>
      <c r="AK337" s="35">
        <f>IF(OR(K337="Yes",Summary!$G$77="EP"),$AI337*M337,AB337)</f>
        <v>45053.347601283196</v>
      </c>
      <c r="AL337" s="38">
        <f>IF(OR(L337="Yes",Summary!$G$77="EP"),$AI337*N337,AC337)</f>
        <v>0</v>
      </c>
      <c r="AM337" s="38">
        <f>IF(OR(M337="Yes",Summary!$G$77="EP"),$AI337*O337,AD337)</f>
        <v>0</v>
      </c>
      <c r="AN337" s="38">
        <f>IF(OR(N337="Yes",Summary!$G$77="EP"),$AI337*P337,AE337)</f>
        <v>13620.583383187399</v>
      </c>
      <c r="AO337" s="38">
        <f>IF(OR(O337="Yes",Summary!$G$77="EP"),$AI337*Q337,AF337)</f>
        <v>12996.310154869558</v>
      </c>
      <c r="AP337" s="38">
        <f>IF(OR(P337="Yes",Summary!$G$77="EP"),$AI337*R337,AG337)</f>
        <v>13558.345074932755</v>
      </c>
      <c r="AQ337" s="156">
        <f>IF(OR(Q337="Yes",Summary!$G$77="EP"),$AI337*S337,AH337)</f>
        <v>13751.342093154046</v>
      </c>
      <c r="AR337" s="158">
        <f t="shared" si="164"/>
        <v>27653.662902825432</v>
      </c>
      <c r="AS337" s="155">
        <f t="shared" si="165"/>
        <v>0</v>
      </c>
      <c r="AT337" s="155">
        <f t="shared" si="166"/>
        <v>0</v>
      </c>
      <c r="AU337" s="155">
        <f t="shared" si="167"/>
        <v>2266.0937981544935</v>
      </c>
      <c r="AV337" s="155">
        <f t="shared" si="168"/>
        <v>4330.8041437134052</v>
      </c>
      <c r="AW337" s="155">
        <f t="shared" si="169"/>
        <v>16011.271935442554</v>
      </c>
      <c r="AX337" s="159">
        <f t="shared" si="170"/>
        <v>6390.9197811749063</v>
      </c>
      <c r="AZ337" s="40">
        <f t="shared" si="171"/>
        <v>100462.47764691373</v>
      </c>
      <c r="BA337" s="173">
        <f t="shared" si="172"/>
        <v>103624.86745473824</v>
      </c>
      <c r="BB337" s="41">
        <f t="shared" si="173"/>
        <v>102647.35426590194</v>
      </c>
      <c r="BC337" s="173">
        <f t="shared" si="174"/>
        <v>108964.66706549919</v>
      </c>
      <c r="BD337" s="41">
        <f t="shared" si="175"/>
        <v>103970.48123895646</v>
      </c>
      <c r="BE337" s="173">
        <f t="shared" si="176"/>
        <v>108466.76059946202</v>
      </c>
      <c r="BF337" s="42">
        <f t="shared" si="177"/>
        <v>110010.73674523237</v>
      </c>
    </row>
    <row r="338" spans="2:58" x14ac:dyDescent="0.25">
      <c r="B338" s="24">
        <v>330</v>
      </c>
      <c r="C338" s="10">
        <f>Cash!B344</f>
        <v>20190222</v>
      </c>
      <c r="D338" s="24">
        <f>Cash!F344</f>
        <v>1.6291</v>
      </c>
      <c r="E338" s="27">
        <f>Balanced!F344</f>
        <v>2.6381000000000001</v>
      </c>
      <c r="F338" s="27">
        <f>Growth!F344</f>
        <v>3.1537000000000002</v>
      </c>
      <c r="G338" s="27">
        <f>'High Growth 1'!F344</f>
        <v>5.9676</v>
      </c>
      <c r="H338" s="27">
        <f>'High Growth 2'!F344</f>
        <v>2.9807999999999999</v>
      </c>
      <c r="I338" s="27">
        <f>'High Growth 3'!F344</f>
        <v>0.85319999999999996</v>
      </c>
      <c r="J338" s="43">
        <f>'High Growth 4'!F344</f>
        <v>2.1377000000000002</v>
      </c>
      <c r="K338" s="10" t="str">
        <f>Growth!P344</f>
        <v>No</v>
      </c>
      <c r="L338" s="152"/>
      <c r="M338" s="147">
        <f>Summary!$G$56</f>
        <v>0.5</v>
      </c>
      <c r="N338" s="146">
        <f>Summary!$G$57</f>
        <v>0</v>
      </c>
      <c r="O338" s="146">
        <f>Summary!$G$58</f>
        <v>0</v>
      </c>
      <c r="P338" s="146">
        <f>Summary!$G$59</f>
        <v>0.125</v>
      </c>
      <c r="Q338" s="146">
        <f>Summary!$G$60</f>
        <v>0.125</v>
      </c>
      <c r="R338" s="146">
        <f>Summary!$G$61</f>
        <v>0.125</v>
      </c>
      <c r="S338" s="146">
        <f>Summary!$G$62</f>
        <v>0.125</v>
      </c>
      <c r="T338" s="150">
        <f t="shared" si="178"/>
        <v>1</v>
      </c>
      <c r="U338" s="158">
        <f t="shared" si="156"/>
        <v>27653.662902825436</v>
      </c>
      <c r="V338" s="155">
        <f t="shared" si="157"/>
        <v>0</v>
      </c>
      <c r="W338" s="155">
        <f t="shared" si="158"/>
        <v>0</v>
      </c>
      <c r="X338" s="155">
        <f t="shared" si="159"/>
        <v>2266.0937981544935</v>
      </c>
      <c r="Y338" s="155">
        <f t="shared" si="160"/>
        <v>4330.8041437134052</v>
      </c>
      <c r="Z338" s="155">
        <f t="shared" si="161"/>
        <v>16011.271935442554</v>
      </c>
      <c r="AA338" s="159">
        <f t="shared" si="162"/>
        <v>6390.9197811749063</v>
      </c>
      <c r="AB338" s="38">
        <f t="shared" si="179"/>
        <v>45050.582234992915</v>
      </c>
      <c r="AC338" s="35">
        <f t="shared" si="180"/>
        <v>0</v>
      </c>
      <c r="AD338" s="35">
        <f t="shared" si="181"/>
        <v>0</v>
      </c>
      <c r="AE338" s="35">
        <f t="shared" si="182"/>
        <v>13523.141349866755</v>
      </c>
      <c r="AF338" s="35">
        <f t="shared" si="183"/>
        <v>12909.260991580917</v>
      </c>
      <c r="AG338" s="35">
        <f t="shared" si="184"/>
        <v>13660.817215319586</v>
      </c>
      <c r="AH338" s="163">
        <f t="shared" si="185"/>
        <v>13661.869216217598</v>
      </c>
      <c r="AI338" s="144">
        <f t="shared" si="163"/>
        <v>98805.671007977784</v>
      </c>
      <c r="AJ338" s="144" t="e">
        <f t="shared" si="186"/>
        <v>#N/A</v>
      </c>
      <c r="AK338" s="35">
        <f>IF(OR(K338="Yes",Summary!$G$77="EP"),$AI338*M338,AB338)</f>
        <v>45050.582234992915</v>
      </c>
      <c r="AL338" s="38">
        <f>IF(OR(L338="Yes",Summary!$G$77="EP"),$AI338*N338,AC338)</f>
        <v>0</v>
      </c>
      <c r="AM338" s="38">
        <f>IF(OR(M338="Yes",Summary!$G$77="EP"),$AI338*O338,AD338)</f>
        <v>0</v>
      </c>
      <c r="AN338" s="38">
        <f>IF(OR(N338="Yes",Summary!$G$77="EP"),$AI338*P338,AE338)</f>
        <v>13523.141349866755</v>
      </c>
      <c r="AO338" s="38">
        <f>IF(OR(O338="Yes",Summary!$G$77="EP"),$AI338*Q338,AF338)</f>
        <v>12909.260991580917</v>
      </c>
      <c r="AP338" s="38">
        <f>IF(OR(P338="Yes",Summary!$G$77="EP"),$AI338*R338,AG338)</f>
        <v>13660.817215319586</v>
      </c>
      <c r="AQ338" s="156">
        <f>IF(OR(Q338="Yes",Summary!$G$77="EP"),$AI338*S338,AH338)</f>
        <v>13661.869216217598</v>
      </c>
      <c r="AR338" s="158">
        <f t="shared" si="164"/>
        <v>27653.662902825436</v>
      </c>
      <c r="AS338" s="155">
        <f t="shared" si="165"/>
        <v>0</v>
      </c>
      <c r="AT338" s="155">
        <f t="shared" si="166"/>
        <v>0</v>
      </c>
      <c r="AU338" s="155">
        <f t="shared" si="167"/>
        <v>2266.0937981544935</v>
      </c>
      <c r="AV338" s="155">
        <f t="shared" si="168"/>
        <v>4330.8041437134052</v>
      </c>
      <c r="AW338" s="155">
        <f t="shared" si="169"/>
        <v>16011.271935442554</v>
      </c>
      <c r="AX338" s="159">
        <f t="shared" si="170"/>
        <v>6390.9197811749063</v>
      </c>
      <c r="AZ338" s="40">
        <f t="shared" si="171"/>
        <v>100456.31127828822</v>
      </c>
      <c r="BA338" s="173">
        <f t="shared" si="172"/>
        <v>103605.23111966383</v>
      </c>
      <c r="BB338" s="41">
        <f t="shared" si="173"/>
        <v>102190.4669323742</v>
      </c>
      <c r="BC338" s="173">
        <f t="shared" si="174"/>
        <v>108185.13079893404</v>
      </c>
      <c r="BD338" s="41">
        <f t="shared" si="175"/>
        <v>103274.08793264734</v>
      </c>
      <c r="BE338" s="173">
        <f t="shared" si="176"/>
        <v>109286.53772255668</v>
      </c>
      <c r="BF338" s="42">
        <f t="shared" si="177"/>
        <v>109294.95372974078</v>
      </c>
    </row>
    <row r="339" spans="2:58" x14ac:dyDescent="0.25">
      <c r="B339" s="24">
        <v>331</v>
      </c>
      <c r="C339" s="10">
        <f>Cash!B345</f>
        <v>20190221</v>
      </c>
      <c r="D339" s="24">
        <f>Cash!F345</f>
        <v>1.629</v>
      </c>
      <c r="E339" s="27">
        <f>Balanced!F345</f>
        <v>2.6332</v>
      </c>
      <c r="F339" s="27">
        <f>Growth!F345</f>
        <v>3.1406999999999998</v>
      </c>
      <c r="G339" s="27">
        <f>'High Growth 1'!F345</f>
        <v>5.9303999999999997</v>
      </c>
      <c r="H339" s="27">
        <f>'High Growth 2'!F345</f>
        <v>2.9557000000000002</v>
      </c>
      <c r="I339" s="27">
        <f>'High Growth 3'!F345</f>
        <v>0.85</v>
      </c>
      <c r="J339" s="43">
        <f>'High Growth 4'!F345</f>
        <v>2.1297000000000001</v>
      </c>
      <c r="K339" s="10" t="str">
        <f>Growth!P345</f>
        <v>No</v>
      </c>
      <c r="L339" s="152"/>
      <c r="M339" s="147">
        <f>Summary!$G$56</f>
        <v>0.5</v>
      </c>
      <c r="N339" s="146">
        <f>Summary!$G$57</f>
        <v>0</v>
      </c>
      <c r="O339" s="146">
        <f>Summary!$G$58</f>
        <v>0</v>
      </c>
      <c r="P339" s="146">
        <f>Summary!$G$59</f>
        <v>0.125</v>
      </c>
      <c r="Q339" s="146">
        <f>Summary!$G$60</f>
        <v>0.125</v>
      </c>
      <c r="R339" s="146">
        <f>Summary!$G$61</f>
        <v>0.125</v>
      </c>
      <c r="S339" s="146">
        <f>Summary!$G$62</f>
        <v>0.125</v>
      </c>
      <c r="T339" s="150">
        <f t="shared" si="178"/>
        <v>1</v>
      </c>
      <c r="U339" s="158">
        <f t="shared" si="156"/>
        <v>27653.662902825436</v>
      </c>
      <c r="V339" s="155">
        <f t="shared" si="157"/>
        <v>0</v>
      </c>
      <c r="W339" s="155">
        <f t="shared" si="158"/>
        <v>0</v>
      </c>
      <c r="X339" s="155">
        <f t="shared" si="159"/>
        <v>2266.0937981544935</v>
      </c>
      <c r="Y339" s="155">
        <f t="shared" si="160"/>
        <v>4330.8041437134052</v>
      </c>
      <c r="Z339" s="155">
        <f t="shared" si="161"/>
        <v>16011.271935442554</v>
      </c>
      <c r="AA339" s="159">
        <f t="shared" si="162"/>
        <v>6390.9197811749063</v>
      </c>
      <c r="AB339" s="38">
        <f t="shared" si="179"/>
        <v>45047.816868702634</v>
      </c>
      <c r="AC339" s="35">
        <f t="shared" si="180"/>
        <v>0</v>
      </c>
      <c r="AD339" s="35">
        <f t="shared" si="181"/>
        <v>0</v>
      </c>
      <c r="AE339" s="35">
        <f t="shared" si="182"/>
        <v>13438.842660575407</v>
      </c>
      <c r="AF339" s="35">
        <f t="shared" si="183"/>
        <v>12800.557807573712</v>
      </c>
      <c r="AG339" s="35">
        <f t="shared" si="184"/>
        <v>13609.581145126171</v>
      </c>
      <c r="AH339" s="163">
        <f t="shared" si="185"/>
        <v>13610.7418579682</v>
      </c>
      <c r="AI339" s="144">
        <f t="shared" si="163"/>
        <v>98507.540339946121</v>
      </c>
      <c r="AJ339" s="144" t="e">
        <f t="shared" si="186"/>
        <v>#N/A</v>
      </c>
      <c r="AK339" s="35">
        <f>IF(OR(K339="Yes",Summary!$G$77="EP"),$AI339*M339,AB339)</f>
        <v>45047.816868702634</v>
      </c>
      <c r="AL339" s="38">
        <f>IF(OR(L339="Yes",Summary!$G$77="EP"),$AI339*N339,AC339)</f>
        <v>0</v>
      </c>
      <c r="AM339" s="38">
        <f>IF(OR(M339="Yes",Summary!$G$77="EP"),$AI339*O339,AD339)</f>
        <v>0</v>
      </c>
      <c r="AN339" s="38">
        <f>IF(OR(N339="Yes",Summary!$G$77="EP"),$AI339*P339,AE339)</f>
        <v>13438.842660575407</v>
      </c>
      <c r="AO339" s="38">
        <f>IF(OR(O339="Yes",Summary!$G$77="EP"),$AI339*Q339,AF339)</f>
        <v>12800.557807573712</v>
      </c>
      <c r="AP339" s="38">
        <f>IF(OR(P339="Yes",Summary!$G$77="EP"),$AI339*R339,AG339)</f>
        <v>13609.581145126171</v>
      </c>
      <c r="AQ339" s="156">
        <f>IF(OR(Q339="Yes",Summary!$G$77="EP"),$AI339*S339,AH339)</f>
        <v>13610.7418579682</v>
      </c>
      <c r="AR339" s="158">
        <f t="shared" si="164"/>
        <v>27653.662902825436</v>
      </c>
      <c r="AS339" s="155">
        <f t="shared" si="165"/>
        <v>0</v>
      </c>
      <c r="AT339" s="155">
        <f t="shared" si="166"/>
        <v>0</v>
      </c>
      <c r="AU339" s="155">
        <f t="shared" si="167"/>
        <v>2266.0937981544935</v>
      </c>
      <c r="AV339" s="155">
        <f t="shared" si="168"/>
        <v>4330.8041437134052</v>
      </c>
      <c r="AW339" s="155">
        <f t="shared" si="169"/>
        <v>16011.271935442554</v>
      </c>
      <c r="AX339" s="159">
        <f t="shared" si="170"/>
        <v>6390.9197811749063</v>
      </c>
      <c r="AZ339" s="40">
        <f t="shared" si="171"/>
        <v>100450.1449096627</v>
      </c>
      <c r="BA339" s="173">
        <f t="shared" si="172"/>
        <v>103412.7950359345</v>
      </c>
      <c r="BB339" s="41">
        <f t="shared" si="173"/>
        <v>101769.223291533</v>
      </c>
      <c r="BC339" s="173">
        <f t="shared" si="174"/>
        <v>107510.74128460325</v>
      </c>
      <c r="BD339" s="41">
        <f t="shared" si="175"/>
        <v>102404.4624605897</v>
      </c>
      <c r="BE339" s="173">
        <f t="shared" si="176"/>
        <v>108876.64916100935</v>
      </c>
      <c r="BF339" s="42">
        <f t="shared" si="177"/>
        <v>108885.9348637456</v>
      </c>
    </row>
    <row r="340" spans="2:58" x14ac:dyDescent="0.25">
      <c r="B340" s="24">
        <v>332</v>
      </c>
      <c r="C340" s="10">
        <f>Cash!B346</f>
        <v>20190220</v>
      </c>
      <c r="D340" s="24">
        <f>Cash!F346</f>
        <v>1.6289</v>
      </c>
      <c r="E340" s="27">
        <f>Balanced!F346</f>
        <v>2.6261000000000001</v>
      </c>
      <c r="F340" s="27">
        <f>Growth!F346</f>
        <v>3.1198999999999999</v>
      </c>
      <c r="G340" s="27">
        <f>'High Growth 1'!F346</f>
        <v>5.8292000000000002</v>
      </c>
      <c r="H340" s="27">
        <f>'High Growth 2'!F346</f>
        <v>2.9331999999999998</v>
      </c>
      <c r="I340" s="27">
        <f>'High Growth 3'!F346</f>
        <v>0.8427</v>
      </c>
      <c r="J340" s="43">
        <f>'High Growth 4'!F346</f>
        <v>2.1230000000000002</v>
      </c>
      <c r="K340" s="10" t="str">
        <f>Growth!P346</f>
        <v>No</v>
      </c>
      <c r="L340" s="152"/>
      <c r="M340" s="147">
        <f>Summary!$G$56</f>
        <v>0.5</v>
      </c>
      <c r="N340" s="146">
        <f>Summary!$G$57</f>
        <v>0</v>
      </c>
      <c r="O340" s="146">
        <f>Summary!$G$58</f>
        <v>0</v>
      </c>
      <c r="P340" s="146">
        <f>Summary!$G$59</f>
        <v>0.125</v>
      </c>
      <c r="Q340" s="146">
        <f>Summary!$G$60</f>
        <v>0.125</v>
      </c>
      <c r="R340" s="146">
        <f>Summary!$G$61</f>
        <v>0.125</v>
      </c>
      <c r="S340" s="146">
        <f>Summary!$G$62</f>
        <v>0.125</v>
      </c>
      <c r="T340" s="150">
        <f t="shared" si="178"/>
        <v>1</v>
      </c>
      <c r="U340" s="158">
        <f t="shared" si="156"/>
        <v>27653.662902825436</v>
      </c>
      <c r="V340" s="155">
        <f t="shared" si="157"/>
        <v>0</v>
      </c>
      <c r="W340" s="155">
        <f t="shared" si="158"/>
        <v>0</v>
      </c>
      <c r="X340" s="155">
        <f t="shared" si="159"/>
        <v>2266.0937981544935</v>
      </c>
      <c r="Y340" s="155">
        <f t="shared" si="160"/>
        <v>4330.8041437134052</v>
      </c>
      <c r="Z340" s="155">
        <f t="shared" si="161"/>
        <v>16011.271935442552</v>
      </c>
      <c r="AA340" s="159">
        <f t="shared" si="162"/>
        <v>6390.9197811749063</v>
      </c>
      <c r="AB340" s="38">
        <f t="shared" si="179"/>
        <v>45045.051502412352</v>
      </c>
      <c r="AC340" s="35">
        <f t="shared" si="180"/>
        <v>0</v>
      </c>
      <c r="AD340" s="35">
        <f t="shared" si="181"/>
        <v>0</v>
      </c>
      <c r="AE340" s="35">
        <f t="shared" si="182"/>
        <v>13209.513968202175</v>
      </c>
      <c r="AF340" s="35">
        <f t="shared" si="183"/>
        <v>12703.114714340159</v>
      </c>
      <c r="AG340" s="35">
        <f t="shared" si="184"/>
        <v>13492.698859997439</v>
      </c>
      <c r="AH340" s="163">
        <f t="shared" si="185"/>
        <v>13567.922695434328</v>
      </c>
      <c r="AI340" s="144">
        <f t="shared" si="163"/>
        <v>98018.301740386465</v>
      </c>
      <c r="AJ340" s="144" t="e">
        <f t="shared" si="186"/>
        <v>#N/A</v>
      </c>
      <c r="AK340" s="35">
        <f>IF(OR(K340="Yes",Summary!$G$77="EP"),$AI340*M340,AB340)</f>
        <v>45045.051502412352</v>
      </c>
      <c r="AL340" s="38">
        <f>IF(OR(L340="Yes",Summary!$G$77="EP"),$AI340*N340,AC340)</f>
        <v>0</v>
      </c>
      <c r="AM340" s="38">
        <f>IF(OR(M340="Yes",Summary!$G$77="EP"),$AI340*O340,AD340)</f>
        <v>0</v>
      </c>
      <c r="AN340" s="38">
        <f>IF(OR(N340="Yes",Summary!$G$77="EP"),$AI340*P340,AE340)</f>
        <v>13209.513968202175</v>
      </c>
      <c r="AO340" s="38">
        <f>IF(OR(O340="Yes",Summary!$G$77="EP"),$AI340*Q340,AF340)</f>
        <v>12703.114714340159</v>
      </c>
      <c r="AP340" s="38">
        <f>IF(OR(P340="Yes",Summary!$G$77="EP"),$AI340*R340,AG340)</f>
        <v>13492.698859997439</v>
      </c>
      <c r="AQ340" s="156">
        <f>IF(OR(Q340="Yes",Summary!$G$77="EP"),$AI340*S340,AH340)</f>
        <v>13567.922695434328</v>
      </c>
      <c r="AR340" s="158">
        <f t="shared" si="164"/>
        <v>27653.662902825436</v>
      </c>
      <c r="AS340" s="155">
        <f t="shared" si="165"/>
        <v>0</v>
      </c>
      <c r="AT340" s="155">
        <f t="shared" si="166"/>
        <v>0</v>
      </c>
      <c r="AU340" s="155">
        <f t="shared" si="167"/>
        <v>2266.0937981544935</v>
      </c>
      <c r="AV340" s="155">
        <f t="shared" si="168"/>
        <v>4330.8041437134052</v>
      </c>
      <c r="AW340" s="155">
        <f t="shared" si="169"/>
        <v>16011.271935442554</v>
      </c>
      <c r="AX340" s="159">
        <f t="shared" si="170"/>
        <v>6390.9197811749063</v>
      </c>
      <c r="AZ340" s="40">
        <f t="shared" si="171"/>
        <v>100443.97854103718</v>
      </c>
      <c r="BA340" s="173">
        <f t="shared" si="172"/>
        <v>103133.95907787771</v>
      </c>
      <c r="BB340" s="41">
        <f t="shared" si="173"/>
        <v>101095.23346618708</v>
      </c>
      <c r="BC340" s="173">
        <f t="shared" si="174"/>
        <v>105676.1117456174</v>
      </c>
      <c r="BD340" s="41">
        <f t="shared" si="175"/>
        <v>101624.91771472128</v>
      </c>
      <c r="BE340" s="173">
        <f t="shared" si="176"/>
        <v>107941.59087997951</v>
      </c>
      <c r="BF340" s="42">
        <f t="shared" si="177"/>
        <v>108543.38156347463</v>
      </c>
    </row>
    <row r="341" spans="2:58" x14ac:dyDescent="0.25">
      <c r="B341" s="24">
        <v>333</v>
      </c>
      <c r="C341" s="10">
        <f>Cash!B347</f>
        <v>20190219</v>
      </c>
      <c r="D341" s="24">
        <f>Cash!F347</f>
        <v>1.6288</v>
      </c>
      <c r="E341" s="27">
        <f>Balanced!F347</f>
        <v>2.6255999999999999</v>
      </c>
      <c r="F341" s="27">
        <f>Growth!F347</f>
        <v>3.1221000000000001</v>
      </c>
      <c r="G341" s="27">
        <f>'High Growth 1'!F347</f>
        <v>5.8121</v>
      </c>
      <c r="H341" s="27">
        <f>'High Growth 2'!F347</f>
        <v>2.9777</v>
      </c>
      <c r="I341" s="27">
        <f>'High Growth 3'!F347</f>
        <v>0.84930000000000005</v>
      </c>
      <c r="J341" s="43">
        <f>'High Growth 4'!F347</f>
        <v>2.1269</v>
      </c>
      <c r="K341" s="10" t="str">
        <f>Growth!P347</f>
        <v>No</v>
      </c>
      <c r="L341" s="152"/>
      <c r="M341" s="147">
        <f>Summary!$G$56</f>
        <v>0.5</v>
      </c>
      <c r="N341" s="146">
        <f>Summary!$G$57</f>
        <v>0</v>
      </c>
      <c r="O341" s="146">
        <f>Summary!$G$58</f>
        <v>0</v>
      </c>
      <c r="P341" s="146">
        <f>Summary!$G$59</f>
        <v>0.125</v>
      </c>
      <c r="Q341" s="146">
        <f>Summary!$G$60</f>
        <v>0.125</v>
      </c>
      <c r="R341" s="146">
        <f>Summary!$G$61</f>
        <v>0.125</v>
      </c>
      <c r="S341" s="146">
        <f>Summary!$G$62</f>
        <v>0.125</v>
      </c>
      <c r="T341" s="150">
        <f t="shared" si="178"/>
        <v>1</v>
      </c>
      <c r="U341" s="158">
        <f t="shared" si="156"/>
        <v>27653.662902825436</v>
      </c>
      <c r="V341" s="155">
        <f t="shared" si="157"/>
        <v>0</v>
      </c>
      <c r="W341" s="155">
        <f t="shared" si="158"/>
        <v>0</v>
      </c>
      <c r="X341" s="155">
        <f t="shared" si="159"/>
        <v>2266.0937981544935</v>
      </c>
      <c r="Y341" s="155">
        <f t="shared" si="160"/>
        <v>4330.8041437134052</v>
      </c>
      <c r="Z341" s="155">
        <f t="shared" si="161"/>
        <v>16011.271935442554</v>
      </c>
      <c r="AA341" s="159">
        <f t="shared" si="162"/>
        <v>6390.9197811749063</v>
      </c>
      <c r="AB341" s="38">
        <f t="shared" si="179"/>
        <v>45042.286136122071</v>
      </c>
      <c r="AC341" s="35">
        <f t="shared" si="180"/>
        <v>0</v>
      </c>
      <c r="AD341" s="35">
        <f t="shared" si="181"/>
        <v>0</v>
      </c>
      <c r="AE341" s="35">
        <f t="shared" si="182"/>
        <v>13170.763764253732</v>
      </c>
      <c r="AF341" s="35">
        <f t="shared" si="183"/>
        <v>12895.835498735407</v>
      </c>
      <c r="AG341" s="35">
        <f t="shared" si="184"/>
        <v>13598.373254771361</v>
      </c>
      <c r="AH341" s="163">
        <f t="shared" si="185"/>
        <v>13592.847282580908</v>
      </c>
      <c r="AI341" s="144">
        <f t="shared" si="163"/>
        <v>98300.105936463486</v>
      </c>
      <c r="AJ341" s="144" t="e">
        <f t="shared" si="186"/>
        <v>#N/A</v>
      </c>
      <c r="AK341" s="35">
        <f>IF(OR(K341="Yes",Summary!$G$77="EP"),$AI341*M341,AB341)</f>
        <v>45042.286136122071</v>
      </c>
      <c r="AL341" s="38">
        <f>IF(OR(L341="Yes",Summary!$G$77="EP"),$AI341*N341,AC341)</f>
        <v>0</v>
      </c>
      <c r="AM341" s="38">
        <f>IF(OR(M341="Yes",Summary!$G$77="EP"),$AI341*O341,AD341)</f>
        <v>0</v>
      </c>
      <c r="AN341" s="38">
        <f>IF(OR(N341="Yes",Summary!$G$77="EP"),$AI341*P341,AE341)</f>
        <v>13170.763764253732</v>
      </c>
      <c r="AO341" s="38">
        <f>IF(OR(O341="Yes",Summary!$G$77="EP"),$AI341*Q341,AF341)</f>
        <v>12895.835498735407</v>
      </c>
      <c r="AP341" s="38">
        <f>IF(OR(P341="Yes",Summary!$G$77="EP"),$AI341*R341,AG341)</f>
        <v>13598.373254771361</v>
      </c>
      <c r="AQ341" s="156">
        <f>IF(OR(Q341="Yes",Summary!$G$77="EP"),$AI341*S341,AH341)</f>
        <v>13592.847282580908</v>
      </c>
      <c r="AR341" s="158">
        <f t="shared" si="164"/>
        <v>27653.662902825436</v>
      </c>
      <c r="AS341" s="155">
        <f t="shared" si="165"/>
        <v>0</v>
      </c>
      <c r="AT341" s="155">
        <f t="shared" si="166"/>
        <v>0</v>
      </c>
      <c r="AU341" s="155">
        <f t="shared" si="167"/>
        <v>2266.0937981544935</v>
      </c>
      <c r="AV341" s="155">
        <f t="shared" si="168"/>
        <v>4330.8041437134052</v>
      </c>
      <c r="AW341" s="155">
        <f t="shared" si="169"/>
        <v>16011.271935442552</v>
      </c>
      <c r="AX341" s="159">
        <f t="shared" si="170"/>
        <v>6390.9197811749063</v>
      </c>
      <c r="AZ341" s="40">
        <f t="shared" si="171"/>
        <v>100437.81217241166</v>
      </c>
      <c r="BA341" s="173">
        <f t="shared" si="172"/>
        <v>103114.32274280328</v>
      </c>
      <c r="BB341" s="41">
        <f t="shared" si="173"/>
        <v>101166.52085156021</v>
      </c>
      <c r="BC341" s="173">
        <f t="shared" si="174"/>
        <v>105366.11011402986</v>
      </c>
      <c r="BD341" s="41">
        <f t="shared" si="175"/>
        <v>103166.68398988325</v>
      </c>
      <c r="BE341" s="173">
        <f t="shared" si="176"/>
        <v>108786.98603817089</v>
      </c>
      <c r="BF341" s="42">
        <f t="shared" si="177"/>
        <v>108742.77826064726</v>
      </c>
    </row>
    <row r="342" spans="2:58" x14ac:dyDescent="0.25">
      <c r="B342" s="24">
        <v>334</v>
      </c>
      <c r="C342" s="10">
        <f>Cash!B348</f>
        <v>20190218</v>
      </c>
      <c r="D342" s="24">
        <f>Cash!F348</f>
        <v>1.6287</v>
      </c>
      <c r="E342" s="27">
        <f>Balanced!F348</f>
        <v>2.6215999999999999</v>
      </c>
      <c r="F342" s="27">
        <f>Growth!F348</f>
        <v>3.1113</v>
      </c>
      <c r="G342" s="27">
        <f>'High Growth 1'!F348</f>
        <v>5.7850000000000001</v>
      </c>
      <c r="H342" s="27">
        <f>'High Growth 2'!F348</f>
        <v>2.9738000000000002</v>
      </c>
      <c r="I342" s="27">
        <f>'High Growth 3'!F348</f>
        <v>0.84440000000000004</v>
      </c>
      <c r="J342" s="43">
        <f>'High Growth 4'!F348</f>
        <v>2.1257000000000001</v>
      </c>
      <c r="K342" s="10" t="str">
        <f>Growth!P348</f>
        <v>No</v>
      </c>
      <c r="L342" s="152"/>
      <c r="M342" s="147">
        <f>Summary!$G$56</f>
        <v>0.5</v>
      </c>
      <c r="N342" s="146">
        <f>Summary!$G$57</f>
        <v>0</v>
      </c>
      <c r="O342" s="146">
        <f>Summary!$G$58</f>
        <v>0</v>
      </c>
      <c r="P342" s="146">
        <f>Summary!$G$59</f>
        <v>0.125</v>
      </c>
      <c r="Q342" s="146">
        <f>Summary!$G$60</f>
        <v>0.125</v>
      </c>
      <c r="R342" s="146">
        <f>Summary!$G$61</f>
        <v>0.125</v>
      </c>
      <c r="S342" s="146">
        <f>Summary!$G$62</f>
        <v>0.125</v>
      </c>
      <c r="T342" s="150">
        <f t="shared" si="178"/>
        <v>1</v>
      </c>
      <c r="U342" s="158">
        <f t="shared" si="156"/>
        <v>27653.662902825436</v>
      </c>
      <c r="V342" s="155">
        <f t="shared" si="157"/>
        <v>0</v>
      </c>
      <c r="W342" s="155">
        <f t="shared" si="158"/>
        <v>0</v>
      </c>
      <c r="X342" s="155">
        <f t="shared" si="159"/>
        <v>2266.0937981544935</v>
      </c>
      <c r="Y342" s="155">
        <f t="shared" si="160"/>
        <v>4330.8041437134052</v>
      </c>
      <c r="Z342" s="155">
        <f t="shared" si="161"/>
        <v>16011.271935442554</v>
      </c>
      <c r="AA342" s="159">
        <f t="shared" si="162"/>
        <v>6390.9197811749063</v>
      </c>
      <c r="AB342" s="38">
        <f t="shared" si="179"/>
        <v>45039.52076983179</v>
      </c>
      <c r="AC342" s="35">
        <f t="shared" si="180"/>
        <v>0</v>
      </c>
      <c r="AD342" s="35">
        <f t="shared" si="181"/>
        <v>0</v>
      </c>
      <c r="AE342" s="35">
        <f t="shared" si="182"/>
        <v>13109.352622323746</v>
      </c>
      <c r="AF342" s="35">
        <f t="shared" si="183"/>
        <v>12878.945362574925</v>
      </c>
      <c r="AG342" s="35">
        <f t="shared" si="184"/>
        <v>13519.918022287693</v>
      </c>
      <c r="AH342" s="163">
        <f t="shared" si="185"/>
        <v>13585.1781788435</v>
      </c>
      <c r="AI342" s="144">
        <f t="shared" si="163"/>
        <v>98132.914955861663</v>
      </c>
      <c r="AJ342" s="144" t="e">
        <f t="shared" si="186"/>
        <v>#N/A</v>
      </c>
      <c r="AK342" s="35">
        <f>IF(OR(K342="Yes",Summary!$G$77="EP"),$AI342*M342,AB342)</f>
        <v>45039.52076983179</v>
      </c>
      <c r="AL342" s="38">
        <f>IF(OR(L342="Yes",Summary!$G$77="EP"),$AI342*N342,AC342)</f>
        <v>0</v>
      </c>
      <c r="AM342" s="38">
        <f>IF(OR(M342="Yes",Summary!$G$77="EP"),$AI342*O342,AD342)</f>
        <v>0</v>
      </c>
      <c r="AN342" s="38">
        <f>IF(OR(N342="Yes",Summary!$G$77="EP"),$AI342*P342,AE342)</f>
        <v>13109.352622323746</v>
      </c>
      <c r="AO342" s="38">
        <f>IF(OR(O342="Yes",Summary!$G$77="EP"),$AI342*Q342,AF342)</f>
        <v>12878.945362574925</v>
      </c>
      <c r="AP342" s="38">
        <f>IF(OR(P342="Yes",Summary!$G$77="EP"),$AI342*R342,AG342)</f>
        <v>13519.918022287693</v>
      </c>
      <c r="AQ342" s="156">
        <f>IF(OR(Q342="Yes",Summary!$G$77="EP"),$AI342*S342,AH342)</f>
        <v>13585.1781788435</v>
      </c>
      <c r="AR342" s="158">
        <f t="shared" si="164"/>
        <v>27653.662902825436</v>
      </c>
      <c r="AS342" s="155">
        <f t="shared" si="165"/>
        <v>0</v>
      </c>
      <c r="AT342" s="155">
        <f t="shared" si="166"/>
        <v>0</v>
      </c>
      <c r="AU342" s="155">
        <f t="shared" si="167"/>
        <v>2266.0937981544935</v>
      </c>
      <c r="AV342" s="155">
        <f t="shared" si="168"/>
        <v>4330.8041437134052</v>
      </c>
      <c r="AW342" s="155">
        <f t="shared" si="169"/>
        <v>16011.271935442554</v>
      </c>
      <c r="AX342" s="159">
        <f t="shared" si="170"/>
        <v>6390.9197811749063</v>
      </c>
      <c r="AZ342" s="40">
        <f t="shared" si="171"/>
        <v>100431.64580378616</v>
      </c>
      <c r="BA342" s="173">
        <f t="shared" si="172"/>
        <v>102957.2320622079</v>
      </c>
      <c r="BB342" s="41">
        <f t="shared" si="173"/>
        <v>100816.56459609215</v>
      </c>
      <c r="BC342" s="173">
        <f t="shared" si="174"/>
        <v>104874.82097858997</v>
      </c>
      <c r="BD342" s="41">
        <f t="shared" si="175"/>
        <v>103031.5629005994</v>
      </c>
      <c r="BE342" s="173">
        <f t="shared" si="176"/>
        <v>108159.34417830153</v>
      </c>
      <c r="BF342" s="42">
        <f t="shared" si="177"/>
        <v>108681.425430748</v>
      </c>
    </row>
    <row r="343" spans="2:58" x14ac:dyDescent="0.25">
      <c r="B343" s="24">
        <v>335</v>
      </c>
      <c r="C343" s="10">
        <f>Cash!B349</f>
        <v>20190215</v>
      </c>
      <c r="D343" s="24">
        <f>Cash!F349</f>
        <v>1.6284000000000001</v>
      </c>
      <c r="E343" s="27">
        <f>Balanced!F349</f>
        <v>2.617</v>
      </c>
      <c r="F343" s="27">
        <f>Growth!F349</f>
        <v>3.1013999999999999</v>
      </c>
      <c r="G343" s="27">
        <f>'High Growth 1'!F349</f>
        <v>5.7321999999999997</v>
      </c>
      <c r="H343" s="27">
        <f>'High Growth 2'!F349</f>
        <v>2.9649000000000001</v>
      </c>
      <c r="I343" s="27">
        <f>'High Growth 3'!F349</f>
        <v>0.84130000000000005</v>
      </c>
      <c r="J343" s="43">
        <f>'High Growth 4'!F349</f>
        <v>2.1253000000000002</v>
      </c>
      <c r="K343" s="10" t="str">
        <f>Growth!P349</f>
        <v>No</v>
      </c>
      <c r="L343" s="152"/>
      <c r="M343" s="147">
        <f>Summary!$G$56</f>
        <v>0.5</v>
      </c>
      <c r="N343" s="146">
        <f>Summary!$G$57</f>
        <v>0</v>
      </c>
      <c r="O343" s="146">
        <f>Summary!$G$58</f>
        <v>0</v>
      </c>
      <c r="P343" s="146">
        <f>Summary!$G$59</f>
        <v>0.125</v>
      </c>
      <c r="Q343" s="146">
        <f>Summary!$G$60</f>
        <v>0.125</v>
      </c>
      <c r="R343" s="146">
        <f>Summary!$G$61</f>
        <v>0.125</v>
      </c>
      <c r="S343" s="146">
        <f>Summary!$G$62</f>
        <v>0.125</v>
      </c>
      <c r="T343" s="150">
        <f t="shared" si="178"/>
        <v>1</v>
      </c>
      <c r="U343" s="158">
        <f t="shared" si="156"/>
        <v>27653.662902825436</v>
      </c>
      <c r="V343" s="155">
        <f t="shared" si="157"/>
        <v>0</v>
      </c>
      <c r="W343" s="155">
        <f t="shared" si="158"/>
        <v>0</v>
      </c>
      <c r="X343" s="155">
        <f t="shared" si="159"/>
        <v>2266.0937981544935</v>
      </c>
      <c r="Y343" s="155">
        <f t="shared" si="160"/>
        <v>4330.8041437134052</v>
      </c>
      <c r="Z343" s="155">
        <f t="shared" si="161"/>
        <v>16011.271935442554</v>
      </c>
      <c r="AA343" s="159">
        <f t="shared" si="162"/>
        <v>6390.9197811749063</v>
      </c>
      <c r="AB343" s="38">
        <f t="shared" si="179"/>
        <v>45031.224670960939</v>
      </c>
      <c r="AC343" s="35">
        <f t="shared" si="180"/>
        <v>0</v>
      </c>
      <c r="AD343" s="35">
        <f t="shared" si="181"/>
        <v>0</v>
      </c>
      <c r="AE343" s="35">
        <f t="shared" si="182"/>
        <v>12989.702869781187</v>
      </c>
      <c r="AF343" s="35">
        <f t="shared" si="183"/>
        <v>12840.401205695876</v>
      </c>
      <c r="AG343" s="35">
        <f t="shared" si="184"/>
        <v>13470.283079287821</v>
      </c>
      <c r="AH343" s="163">
        <f t="shared" si="185"/>
        <v>13582.62181093103</v>
      </c>
      <c r="AI343" s="144">
        <f t="shared" si="163"/>
        <v>97914.233636656849</v>
      </c>
      <c r="AJ343" s="144" t="e">
        <f t="shared" si="186"/>
        <v>#N/A</v>
      </c>
      <c r="AK343" s="35">
        <f>IF(OR(K343="Yes",Summary!$G$77="EP"),$AI343*M343,AB343)</f>
        <v>45031.224670960939</v>
      </c>
      <c r="AL343" s="38">
        <f>IF(OR(L343="Yes",Summary!$G$77="EP"),$AI343*N343,AC343)</f>
        <v>0</v>
      </c>
      <c r="AM343" s="38">
        <f>IF(OR(M343="Yes",Summary!$G$77="EP"),$AI343*O343,AD343)</f>
        <v>0</v>
      </c>
      <c r="AN343" s="38">
        <f>IF(OR(N343="Yes",Summary!$G$77="EP"),$AI343*P343,AE343)</f>
        <v>12989.702869781187</v>
      </c>
      <c r="AO343" s="38">
        <f>IF(OR(O343="Yes",Summary!$G$77="EP"),$AI343*Q343,AF343)</f>
        <v>12840.401205695876</v>
      </c>
      <c r="AP343" s="38">
        <f>IF(OR(P343="Yes",Summary!$G$77="EP"),$AI343*R343,AG343)</f>
        <v>13470.283079287821</v>
      </c>
      <c r="AQ343" s="156">
        <f>IF(OR(Q343="Yes",Summary!$G$77="EP"),$AI343*S343,AH343)</f>
        <v>13582.62181093103</v>
      </c>
      <c r="AR343" s="158">
        <f t="shared" si="164"/>
        <v>27653.662902825436</v>
      </c>
      <c r="AS343" s="155">
        <f t="shared" si="165"/>
        <v>0</v>
      </c>
      <c r="AT343" s="155">
        <f t="shared" si="166"/>
        <v>0</v>
      </c>
      <c r="AU343" s="155">
        <f t="shared" si="167"/>
        <v>2266.0937981544935</v>
      </c>
      <c r="AV343" s="155">
        <f t="shared" si="168"/>
        <v>4330.8041437134052</v>
      </c>
      <c r="AW343" s="155">
        <f t="shared" si="169"/>
        <v>16011.271935442554</v>
      </c>
      <c r="AX343" s="159">
        <f t="shared" si="170"/>
        <v>6390.9197811749063</v>
      </c>
      <c r="AZ343" s="40">
        <f t="shared" si="171"/>
        <v>100413.14669790961</v>
      </c>
      <c r="BA343" s="173">
        <f t="shared" si="172"/>
        <v>102776.57777952323</v>
      </c>
      <c r="BB343" s="41">
        <f t="shared" si="173"/>
        <v>100495.77136191308</v>
      </c>
      <c r="BC343" s="173">
        <f t="shared" si="174"/>
        <v>103917.6229582495</v>
      </c>
      <c r="BD343" s="41">
        <f t="shared" si="175"/>
        <v>102723.20964556701</v>
      </c>
      <c r="BE343" s="173">
        <f t="shared" si="176"/>
        <v>107762.26463430256</v>
      </c>
      <c r="BF343" s="42">
        <f t="shared" si="177"/>
        <v>108660.97448744824</v>
      </c>
    </row>
    <row r="344" spans="2:58" x14ac:dyDescent="0.25">
      <c r="B344" s="24">
        <v>336</v>
      </c>
      <c r="C344" s="10">
        <f>Cash!B350</f>
        <v>20190214</v>
      </c>
      <c r="D344" s="24">
        <f>Cash!F350</f>
        <v>1.6283000000000001</v>
      </c>
      <c r="E344" s="27">
        <f>Balanced!F350</f>
        <v>2.6105999999999998</v>
      </c>
      <c r="F344" s="27">
        <f>Growth!F350</f>
        <v>3.1013000000000002</v>
      </c>
      <c r="G344" s="27">
        <f>'High Growth 1'!F350</f>
        <v>5.7564000000000002</v>
      </c>
      <c r="H344" s="27">
        <f>'High Growth 2'!F350</f>
        <v>2.9634</v>
      </c>
      <c r="I344" s="27">
        <f>'High Growth 3'!F350</f>
        <v>0.8367</v>
      </c>
      <c r="J344" s="43">
        <f>'High Growth 4'!F350</f>
        <v>2.1334</v>
      </c>
      <c r="K344" s="10" t="str">
        <f>Growth!P350</f>
        <v>No</v>
      </c>
      <c r="L344" s="152"/>
      <c r="M344" s="147">
        <f>Summary!$G$56</f>
        <v>0.5</v>
      </c>
      <c r="N344" s="146">
        <f>Summary!$G$57</f>
        <v>0</v>
      </c>
      <c r="O344" s="146">
        <f>Summary!$G$58</f>
        <v>0</v>
      </c>
      <c r="P344" s="146">
        <f>Summary!$G$59</f>
        <v>0.125</v>
      </c>
      <c r="Q344" s="146">
        <f>Summary!$G$60</f>
        <v>0.125</v>
      </c>
      <c r="R344" s="146">
        <f>Summary!$G$61</f>
        <v>0.125</v>
      </c>
      <c r="S344" s="146">
        <f>Summary!$G$62</f>
        <v>0.125</v>
      </c>
      <c r="T344" s="150">
        <f t="shared" si="178"/>
        <v>1</v>
      </c>
      <c r="U344" s="158">
        <f t="shared" si="156"/>
        <v>27653.662902825436</v>
      </c>
      <c r="V344" s="155">
        <f t="shared" si="157"/>
        <v>0</v>
      </c>
      <c r="W344" s="155">
        <f t="shared" si="158"/>
        <v>0</v>
      </c>
      <c r="X344" s="155">
        <f t="shared" si="159"/>
        <v>2266.0937981544935</v>
      </c>
      <c r="Y344" s="155">
        <f t="shared" si="160"/>
        <v>4330.8041437134052</v>
      </c>
      <c r="Z344" s="155">
        <f t="shared" si="161"/>
        <v>16011.271935442552</v>
      </c>
      <c r="AA344" s="159">
        <f t="shared" si="162"/>
        <v>6390.9197811749063</v>
      </c>
      <c r="AB344" s="38">
        <f t="shared" si="179"/>
        <v>45028.459304670658</v>
      </c>
      <c r="AC344" s="35">
        <f t="shared" si="180"/>
        <v>0</v>
      </c>
      <c r="AD344" s="35">
        <f t="shared" si="181"/>
        <v>0</v>
      </c>
      <c r="AE344" s="35">
        <f t="shared" si="182"/>
        <v>13044.542339696527</v>
      </c>
      <c r="AF344" s="35">
        <f t="shared" si="183"/>
        <v>12833.904999480304</v>
      </c>
      <c r="AG344" s="35">
        <f t="shared" si="184"/>
        <v>13396.631228384784</v>
      </c>
      <c r="AH344" s="163">
        <f t="shared" si="185"/>
        <v>13634.388261158545</v>
      </c>
      <c r="AI344" s="144">
        <f t="shared" si="163"/>
        <v>97937.926133390807</v>
      </c>
      <c r="AJ344" s="144" t="e">
        <f t="shared" si="186"/>
        <v>#N/A</v>
      </c>
      <c r="AK344" s="35">
        <f>IF(OR(K344="Yes",Summary!$G$77="EP"),$AI344*M344,AB344)</f>
        <v>45028.459304670658</v>
      </c>
      <c r="AL344" s="38">
        <f>IF(OR(L344="Yes",Summary!$G$77="EP"),$AI344*N344,AC344)</f>
        <v>0</v>
      </c>
      <c r="AM344" s="38">
        <f>IF(OR(M344="Yes",Summary!$G$77="EP"),$AI344*O344,AD344)</f>
        <v>0</v>
      </c>
      <c r="AN344" s="38">
        <f>IF(OR(N344="Yes",Summary!$G$77="EP"),$AI344*P344,AE344)</f>
        <v>13044.542339696527</v>
      </c>
      <c r="AO344" s="38">
        <f>IF(OR(O344="Yes",Summary!$G$77="EP"),$AI344*Q344,AF344)</f>
        <v>12833.904999480304</v>
      </c>
      <c r="AP344" s="38">
        <f>IF(OR(P344="Yes",Summary!$G$77="EP"),$AI344*R344,AG344)</f>
        <v>13396.631228384784</v>
      </c>
      <c r="AQ344" s="156">
        <f>IF(OR(Q344="Yes",Summary!$G$77="EP"),$AI344*S344,AH344)</f>
        <v>13634.388261158545</v>
      </c>
      <c r="AR344" s="158">
        <f t="shared" si="164"/>
        <v>27653.662902825436</v>
      </c>
      <c r="AS344" s="155">
        <f t="shared" si="165"/>
        <v>0</v>
      </c>
      <c r="AT344" s="155">
        <f t="shared" si="166"/>
        <v>0</v>
      </c>
      <c r="AU344" s="155">
        <f t="shared" si="167"/>
        <v>2266.0937981544935</v>
      </c>
      <c r="AV344" s="155">
        <f t="shared" si="168"/>
        <v>4330.8041437134052</v>
      </c>
      <c r="AW344" s="155">
        <f t="shared" si="169"/>
        <v>16011.271935442554</v>
      </c>
      <c r="AX344" s="159">
        <f t="shared" si="170"/>
        <v>6390.9197811749063</v>
      </c>
      <c r="AZ344" s="40">
        <f t="shared" si="171"/>
        <v>100406.9803292841</v>
      </c>
      <c r="BA344" s="173">
        <f t="shared" si="172"/>
        <v>102525.23269057063</v>
      </c>
      <c r="BB344" s="41">
        <f t="shared" si="173"/>
        <v>100492.53102621432</v>
      </c>
      <c r="BC344" s="173">
        <f t="shared" si="174"/>
        <v>104356.33871757222</v>
      </c>
      <c r="BD344" s="41">
        <f t="shared" si="175"/>
        <v>102671.23999584244</v>
      </c>
      <c r="BE344" s="173">
        <f t="shared" si="176"/>
        <v>107173.04982707827</v>
      </c>
      <c r="BF344" s="42">
        <f t="shared" si="177"/>
        <v>109075.10608926836</v>
      </c>
    </row>
    <row r="345" spans="2:58" x14ac:dyDescent="0.25">
      <c r="B345" s="24">
        <v>337</v>
      </c>
      <c r="C345" s="10">
        <f>Cash!B351</f>
        <v>20190213</v>
      </c>
      <c r="D345" s="24">
        <f>Cash!F351</f>
        <v>1.6282000000000001</v>
      </c>
      <c r="E345" s="27">
        <f>Balanced!F351</f>
        <v>2.6109</v>
      </c>
      <c r="F345" s="27">
        <f>Growth!F351</f>
        <v>3.1021000000000001</v>
      </c>
      <c r="G345" s="27">
        <f>'High Growth 1'!F351</f>
        <v>5.76</v>
      </c>
      <c r="H345" s="27">
        <f>'High Growth 2'!F351</f>
        <v>2.9590999999999998</v>
      </c>
      <c r="I345" s="27">
        <f>'High Growth 3'!F351</f>
        <v>0.83689999999999998</v>
      </c>
      <c r="J345" s="43">
        <f>'High Growth 4'!F351</f>
        <v>2.1349999999999998</v>
      </c>
      <c r="K345" s="10" t="str">
        <f>Growth!P351</f>
        <v>No</v>
      </c>
      <c r="L345" s="152"/>
      <c r="M345" s="147">
        <f>Summary!$G$56</f>
        <v>0.5</v>
      </c>
      <c r="N345" s="146">
        <f>Summary!$G$57</f>
        <v>0</v>
      </c>
      <c r="O345" s="146">
        <f>Summary!$G$58</f>
        <v>0</v>
      </c>
      <c r="P345" s="146">
        <f>Summary!$G$59</f>
        <v>0.125</v>
      </c>
      <c r="Q345" s="146">
        <f>Summary!$G$60</f>
        <v>0.125</v>
      </c>
      <c r="R345" s="146">
        <f>Summary!$G$61</f>
        <v>0.125</v>
      </c>
      <c r="S345" s="146">
        <f>Summary!$G$62</f>
        <v>0.125</v>
      </c>
      <c r="T345" s="150">
        <f t="shared" si="178"/>
        <v>1</v>
      </c>
      <c r="U345" s="158">
        <f t="shared" si="156"/>
        <v>27653.662902825436</v>
      </c>
      <c r="V345" s="155">
        <f t="shared" si="157"/>
        <v>0</v>
      </c>
      <c r="W345" s="155">
        <f t="shared" si="158"/>
        <v>0</v>
      </c>
      <c r="X345" s="155">
        <f t="shared" si="159"/>
        <v>2266.0937981544935</v>
      </c>
      <c r="Y345" s="155">
        <f t="shared" si="160"/>
        <v>4330.8041437134052</v>
      </c>
      <c r="Z345" s="155">
        <f t="shared" si="161"/>
        <v>16011.271935442552</v>
      </c>
      <c r="AA345" s="159">
        <f t="shared" si="162"/>
        <v>6390.9197811749063</v>
      </c>
      <c r="AB345" s="38">
        <f t="shared" si="179"/>
        <v>45025.693938380376</v>
      </c>
      <c r="AC345" s="35">
        <f t="shared" si="180"/>
        <v>0</v>
      </c>
      <c r="AD345" s="35">
        <f t="shared" si="181"/>
        <v>0</v>
      </c>
      <c r="AE345" s="35">
        <f t="shared" si="182"/>
        <v>13052.700277369882</v>
      </c>
      <c r="AF345" s="35">
        <f t="shared" si="183"/>
        <v>12815.282541662336</v>
      </c>
      <c r="AG345" s="35">
        <f t="shared" si="184"/>
        <v>13399.833482771872</v>
      </c>
      <c r="AH345" s="163">
        <f t="shared" si="185"/>
        <v>13644.613732808424</v>
      </c>
      <c r="AI345" s="144">
        <f t="shared" si="163"/>
        <v>97938.123972992893</v>
      </c>
      <c r="AJ345" s="144" t="e">
        <f t="shared" si="186"/>
        <v>#N/A</v>
      </c>
      <c r="AK345" s="35">
        <f>IF(OR(K345="Yes",Summary!$G$77="EP"),$AI345*M345,AB345)</f>
        <v>45025.693938380376</v>
      </c>
      <c r="AL345" s="38">
        <f>IF(OR(L345="Yes",Summary!$G$77="EP"),$AI345*N345,AC345)</f>
        <v>0</v>
      </c>
      <c r="AM345" s="38">
        <f>IF(OR(M345="Yes",Summary!$G$77="EP"),$AI345*O345,AD345)</f>
        <v>0</v>
      </c>
      <c r="AN345" s="38">
        <f>IF(OR(N345="Yes",Summary!$G$77="EP"),$AI345*P345,AE345)</f>
        <v>13052.700277369882</v>
      </c>
      <c r="AO345" s="38">
        <f>IF(OR(O345="Yes",Summary!$G$77="EP"),$AI345*Q345,AF345)</f>
        <v>12815.282541662336</v>
      </c>
      <c r="AP345" s="38">
        <f>IF(OR(P345="Yes",Summary!$G$77="EP"),$AI345*R345,AG345)</f>
        <v>13399.833482771872</v>
      </c>
      <c r="AQ345" s="156">
        <f>IF(OR(Q345="Yes",Summary!$G$77="EP"),$AI345*S345,AH345)</f>
        <v>13644.613732808424</v>
      </c>
      <c r="AR345" s="158">
        <f t="shared" si="164"/>
        <v>27653.662902825436</v>
      </c>
      <c r="AS345" s="155">
        <f t="shared" si="165"/>
        <v>0</v>
      </c>
      <c r="AT345" s="155">
        <f t="shared" si="166"/>
        <v>0</v>
      </c>
      <c r="AU345" s="155">
        <f t="shared" si="167"/>
        <v>2266.0937981544935</v>
      </c>
      <c r="AV345" s="155">
        <f t="shared" si="168"/>
        <v>4330.8041437134052</v>
      </c>
      <c r="AW345" s="155">
        <f t="shared" si="169"/>
        <v>16011.271935442552</v>
      </c>
      <c r="AX345" s="159">
        <f t="shared" si="170"/>
        <v>6390.9197811749063</v>
      </c>
      <c r="AZ345" s="40">
        <f t="shared" si="171"/>
        <v>100400.81396065858</v>
      </c>
      <c r="BA345" s="173">
        <f t="shared" si="172"/>
        <v>102537.01449161528</v>
      </c>
      <c r="BB345" s="41">
        <f t="shared" si="173"/>
        <v>100518.45371180454</v>
      </c>
      <c r="BC345" s="173">
        <f t="shared" si="174"/>
        <v>104421.60221895906</v>
      </c>
      <c r="BD345" s="41">
        <f t="shared" si="175"/>
        <v>102522.26033329869</v>
      </c>
      <c r="BE345" s="173">
        <f t="shared" si="176"/>
        <v>107198.66786217497</v>
      </c>
      <c r="BF345" s="42">
        <f t="shared" si="177"/>
        <v>109156.90986246739</v>
      </c>
    </row>
    <row r="346" spans="2:58" x14ac:dyDescent="0.25">
      <c r="B346" s="24">
        <v>338</v>
      </c>
      <c r="C346" s="10">
        <f>Cash!B352</f>
        <v>20190212</v>
      </c>
      <c r="D346" s="24">
        <f>Cash!F352</f>
        <v>1.6281000000000001</v>
      </c>
      <c r="E346" s="27">
        <f>Balanced!F352</f>
        <v>2.6078000000000001</v>
      </c>
      <c r="F346" s="27">
        <f>Growth!F352</f>
        <v>3.0948000000000002</v>
      </c>
      <c r="G346" s="27">
        <f>'High Growth 1'!F352</f>
        <v>5.7492000000000001</v>
      </c>
      <c r="H346" s="27">
        <f>'High Growth 2'!F352</f>
        <v>2.9398</v>
      </c>
      <c r="I346" s="27">
        <f>'High Growth 3'!F352</f>
        <v>0.8286</v>
      </c>
      <c r="J346" s="43">
        <f>'High Growth 4'!F352</f>
        <v>2.1423000000000001</v>
      </c>
      <c r="K346" s="10" t="str">
        <f>Growth!P352</f>
        <v>No</v>
      </c>
      <c r="L346" s="152"/>
      <c r="M346" s="147">
        <f>Summary!$G$56</f>
        <v>0.5</v>
      </c>
      <c r="N346" s="146">
        <f>Summary!$G$57</f>
        <v>0</v>
      </c>
      <c r="O346" s="146">
        <f>Summary!$G$58</f>
        <v>0</v>
      </c>
      <c r="P346" s="146">
        <f>Summary!$G$59</f>
        <v>0.125</v>
      </c>
      <c r="Q346" s="146">
        <f>Summary!$G$60</f>
        <v>0.125</v>
      </c>
      <c r="R346" s="146">
        <f>Summary!$G$61</f>
        <v>0.125</v>
      </c>
      <c r="S346" s="146">
        <f>Summary!$G$62</f>
        <v>0.125</v>
      </c>
      <c r="T346" s="150">
        <f t="shared" si="178"/>
        <v>1</v>
      </c>
      <c r="U346" s="158">
        <f t="shared" si="156"/>
        <v>27653.662902825436</v>
      </c>
      <c r="V346" s="155">
        <f t="shared" si="157"/>
        <v>0</v>
      </c>
      <c r="W346" s="155">
        <f t="shared" si="158"/>
        <v>0</v>
      </c>
      <c r="X346" s="155">
        <f t="shared" si="159"/>
        <v>2266.0937981544935</v>
      </c>
      <c r="Y346" s="155">
        <f t="shared" si="160"/>
        <v>4330.8041437134052</v>
      </c>
      <c r="Z346" s="155">
        <f t="shared" si="161"/>
        <v>16011.271935442552</v>
      </c>
      <c r="AA346" s="159">
        <f t="shared" si="162"/>
        <v>6390.9197811749063</v>
      </c>
      <c r="AB346" s="38">
        <f t="shared" si="179"/>
        <v>45022.928572090095</v>
      </c>
      <c r="AC346" s="35">
        <f t="shared" si="180"/>
        <v>0</v>
      </c>
      <c r="AD346" s="35">
        <f t="shared" si="181"/>
        <v>0</v>
      </c>
      <c r="AE346" s="35">
        <f t="shared" si="182"/>
        <v>13028.226464349815</v>
      </c>
      <c r="AF346" s="35">
        <f t="shared" si="183"/>
        <v>12731.698021688668</v>
      </c>
      <c r="AG346" s="35">
        <f t="shared" si="184"/>
        <v>13266.939925707698</v>
      </c>
      <c r="AH346" s="163">
        <f t="shared" si="185"/>
        <v>13691.267447211003</v>
      </c>
      <c r="AI346" s="144">
        <f t="shared" si="163"/>
        <v>97741.060431047285</v>
      </c>
      <c r="AJ346" s="144" t="e">
        <f t="shared" si="186"/>
        <v>#N/A</v>
      </c>
      <c r="AK346" s="35">
        <f>IF(OR(K346="Yes",Summary!$G$77="EP"),$AI346*M346,AB346)</f>
        <v>45022.928572090095</v>
      </c>
      <c r="AL346" s="38">
        <f>IF(OR(L346="Yes",Summary!$G$77="EP"),$AI346*N346,AC346)</f>
        <v>0</v>
      </c>
      <c r="AM346" s="38">
        <f>IF(OR(M346="Yes",Summary!$G$77="EP"),$AI346*O346,AD346)</f>
        <v>0</v>
      </c>
      <c r="AN346" s="38">
        <f>IF(OR(N346="Yes",Summary!$G$77="EP"),$AI346*P346,AE346)</f>
        <v>13028.226464349815</v>
      </c>
      <c r="AO346" s="38">
        <f>IF(OR(O346="Yes",Summary!$G$77="EP"),$AI346*Q346,AF346)</f>
        <v>12731.698021688668</v>
      </c>
      <c r="AP346" s="38">
        <f>IF(OR(P346="Yes",Summary!$G$77="EP"),$AI346*R346,AG346)</f>
        <v>13266.939925707698</v>
      </c>
      <c r="AQ346" s="156">
        <f>IF(OR(Q346="Yes",Summary!$G$77="EP"),$AI346*S346,AH346)</f>
        <v>13691.267447211003</v>
      </c>
      <c r="AR346" s="158">
        <f t="shared" si="164"/>
        <v>27653.662902825436</v>
      </c>
      <c r="AS346" s="155">
        <f t="shared" si="165"/>
        <v>0</v>
      </c>
      <c r="AT346" s="155">
        <f t="shared" si="166"/>
        <v>0</v>
      </c>
      <c r="AU346" s="155">
        <f t="shared" si="167"/>
        <v>2266.0937981544935</v>
      </c>
      <c r="AV346" s="155">
        <f t="shared" si="168"/>
        <v>4330.8041437134052</v>
      </c>
      <c r="AW346" s="155">
        <f t="shared" si="169"/>
        <v>16011.271935442552</v>
      </c>
      <c r="AX346" s="159">
        <f t="shared" si="170"/>
        <v>6390.9197811749063</v>
      </c>
      <c r="AZ346" s="40">
        <f t="shared" si="171"/>
        <v>100394.64759203306</v>
      </c>
      <c r="BA346" s="173">
        <f t="shared" si="172"/>
        <v>102415.26921415387</v>
      </c>
      <c r="BB346" s="41">
        <f t="shared" si="173"/>
        <v>100281.90920579372</v>
      </c>
      <c r="BC346" s="173">
        <f t="shared" si="174"/>
        <v>104225.81171479852</v>
      </c>
      <c r="BD346" s="41">
        <f t="shared" si="175"/>
        <v>101853.58417350934</v>
      </c>
      <c r="BE346" s="173">
        <f t="shared" si="176"/>
        <v>106135.51940566159</v>
      </c>
      <c r="BF346" s="42">
        <f t="shared" si="177"/>
        <v>109530.13957768802</v>
      </c>
    </row>
    <row r="347" spans="2:58" x14ac:dyDescent="0.25">
      <c r="B347" s="24">
        <v>339</v>
      </c>
      <c r="C347" s="10">
        <f>Cash!B353</f>
        <v>20190211</v>
      </c>
      <c r="D347" s="24">
        <f>Cash!F353</f>
        <v>1.6279999999999999</v>
      </c>
      <c r="E347" s="27">
        <f>Balanced!F353</f>
        <v>2.6023999999999998</v>
      </c>
      <c r="F347" s="27">
        <f>Growth!F353</f>
        <v>3.0806</v>
      </c>
      <c r="G347" s="27">
        <f>'High Growth 1'!F353</f>
        <v>5.7031999999999998</v>
      </c>
      <c r="H347" s="27">
        <f>'High Growth 2'!F353</f>
        <v>2.9186000000000001</v>
      </c>
      <c r="I347" s="27">
        <f>'High Growth 3'!F353</f>
        <v>0.83620000000000005</v>
      </c>
      <c r="J347" s="43">
        <f>'High Growth 4'!F353</f>
        <v>2.1246999999999998</v>
      </c>
      <c r="K347" s="10" t="str">
        <f>Growth!P353</f>
        <v>No</v>
      </c>
      <c r="L347" s="152"/>
      <c r="M347" s="147">
        <f>Summary!$G$56</f>
        <v>0.5</v>
      </c>
      <c r="N347" s="146">
        <f>Summary!$G$57</f>
        <v>0</v>
      </c>
      <c r="O347" s="146">
        <f>Summary!$G$58</f>
        <v>0</v>
      </c>
      <c r="P347" s="146">
        <f>Summary!$G$59</f>
        <v>0.125</v>
      </c>
      <c r="Q347" s="146">
        <f>Summary!$G$60</f>
        <v>0.125</v>
      </c>
      <c r="R347" s="146">
        <f>Summary!$G$61</f>
        <v>0.125</v>
      </c>
      <c r="S347" s="146">
        <f>Summary!$G$62</f>
        <v>0.125</v>
      </c>
      <c r="T347" s="150">
        <f t="shared" si="178"/>
        <v>1</v>
      </c>
      <c r="U347" s="158">
        <f t="shared" si="156"/>
        <v>27653.662902825436</v>
      </c>
      <c r="V347" s="155">
        <f t="shared" si="157"/>
        <v>0</v>
      </c>
      <c r="W347" s="155">
        <f t="shared" si="158"/>
        <v>0</v>
      </c>
      <c r="X347" s="155">
        <f t="shared" si="159"/>
        <v>2266.0937981544935</v>
      </c>
      <c r="Y347" s="155">
        <f t="shared" si="160"/>
        <v>4330.8041437134052</v>
      </c>
      <c r="Z347" s="155">
        <f t="shared" si="161"/>
        <v>16011.271935442552</v>
      </c>
      <c r="AA347" s="159">
        <f t="shared" si="162"/>
        <v>6390.9197811749063</v>
      </c>
      <c r="AB347" s="38">
        <f t="shared" si="179"/>
        <v>45020.163205799807</v>
      </c>
      <c r="AC347" s="35">
        <f t="shared" si="180"/>
        <v>0</v>
      </c>
      <c r="AD347" s="35">
        <f t="shared" si="181"/>
        <v>0</v>
      </c>
      <c r="AE347" s="35">
        <f t="shared" si="182"/>
        <v>12923.986149634708</v>
      </c>
      <c r="AF347" s="35">
        <f t="shared" si="183"/>
        <v>12639.884973841945</v>
      </c>
      <c r="AG347" s="35">
        <f t="shared" si="184"/>
        <v>13388.625592417062</v>
      </c>
      <c r="AH347" s="163">
        <f t="shared" si="185"/>
        <v>13578.787259062323</v>
      </c>
      <c r="AI347" s="144">
        <f t="shared" si="163"/>
        <v>97551.447180755844</v>
      </c>
      <c r="AJ347" s="144" t="e">
        <f t="shared" si="186"/>
        <v>#N/A</v>
      </c>
      <c r="AK347" s="35">
        <f>IF(OR(K347="Yes",Summary!$G$77="EP"),$AI347*M347,AB347)</f>
        <v>45020.163205799807</v>
      </c>
      <c r="AL347" s="38">
        <f>IF(OR(L347="Yes",Summary!$G$77="EP"),$AI347*N347,AC347)</f>
        <v>0</v>
      </c>
      <c r="AM347" s="38">
        <f>IF(OR(M347="Yes",Summary!$G$77="EP"),$AI347*O347,AD347)</f>
        <v>0</v>
      </c>
      <c r="AN347" s="38">
        <f>IF(OR(N347="Yes",Summary!$G$77="EP"),$AI347*P347,AE347)</f>
        <v>12923.986149634708</v>
      </c>
      <c r="AO347" s="38">
        <f>IF(OR(O347="Yes",Summary!$G$77="EP"),$AI347*Q347,AF347)</f>
        <v>12639.884973841945</v>
      </c>
      <c r="AP347" s="38">
        <f>IF(OR(P347="Yes",Summary!$G$77="EP"),$AI347*R347,AG347)</f>
        <v>13388.625592417062</v>
      </c>
      <c r="AQ347" s="156">
        <f>IF(OR(Q347="Yes",Summary!$G$77="EP"),$AI347*S347,AH347)</f>
        <v>13578.787259062323</v>
      </c>
      <c r="AR347" s="158">
        <f t="shared" si="164"/>
        <v>27653.662902825436</v>
      </c>
      <c r="AS347" s="155">
        <f t="shared" si="165"/>
        <v>0</v>
      </c>
      <c r="AT347" s="155">
        <f t="shared" si="166"/>
        <v>0</v>
      </c>
      <c r="AU347" s="155">
        <f t="shared" si="167"/>
        <v>2266.0937981544935</v>
      </c>
      <c r="AV347" s="155">
        <f t="shared" si="168"/>
        <v>4330.8041437134052</v>
      </c>
      <c r="AW347" s="155">
        <f t="shared" si="169"/>
        <v>16011.271935442552</v>
      </c>
      <c r="AX347" s="159">
        <f t="shared" si="170"/>
        <v>6390.9197811749063</v>
      </c>
      <c r="AZ347" s="40">
        <f t="shared" si="171"/>
        <v>100388.48122340754</v>
      </c>
      <c r="BA347" s="173">
        <f t="shared" si="172"/>
        <v>102203.1967953501</v>
      </c>
      <c r="BB347" s="41">
        <f t="shared" si="173"/>
        <v>99821.781536567185</v>
      </c>
      <c r="BC347" s="173">
        <f t="shared" si="174"/>
        <v>103391.88919707766</v>
      </c>
      <c r="BD347" s="41">
        <f t="shared" si="175"/>
        <v>101119.07979073556</v>
      </c>
      <c r="BE347" s="173">
        <f t="shared" si="176"/>
        <v>107109.00473933649</v>
      </c>
      <c r="BF347" s="42">
        <f t="shared" si="177"/>
        <v>108630.29807249858</v>
      </c>
    </row>
    <row r="348" spans="2:58" x14ac:dyDescent="0.25">
      <c r="B348" s="24">
        <v>340</v>
      </c>
      <c r="C348" s="10">
        <f>Cash!B354</f>
        <v>20190208</v>
      </c>
      <c r="D348" s="24">
        <f>Cash!F354</f>
        <v>1.6277999999999999</v>
      </c>
      <c r="E348" s="27">
        <f>Balanced!F354</f>
        <v>2.5996999999999999</v>
      </c>
      <c r="F348" s="27">
        <f>Growth!F354</f>
        <v>3.0865</v>
      </c>
      <c r="G348" s="27">
        <f>'High Growth 1'!F354</f>
        <v>5.7195</v>
      </c>
      <c r="H348" s="27">
        <f>'High Growth 2'!F354</f>
        <v>2.9247999999999998</v>
      </c>
      <c r="I348" s="27">
        <f>'High Growth 3'!F354</f>
        <v>0.8306</v>
      </c>
      <c r="J348" s="43">
        <f>'High Growth 4'!F354</f>
        <v>2.1030000000000002</v>
      </c>
      <c r="K348" s="10" t="str">
        <f>Growth!P354</f>
        <v>No</v>
      </c>
      <c r="L348" s="152"/>
      <c r="M348" s="147">
        <f>Summary!$G$56</f>
        <v>0.5</v>
      </c>
      <c r="N348" s="146">
        <f>Summary!$G$57</f>
        <v>0</v>
      </c>
      <c r="O348" s="146">
        <f>Summary!$G$58</f>
        <v>0</v>
      </c>
      <c r="P348" s="146">
        <f>Summary!$G$59</f>
        <v>0.125</v>
      </c>
      <c r="Q348" s="146">
        <f>Summary!$G$60</f>
        <v>0.125</v>
      </c>
      <c r="R348" s="146">
        <f>Summary!$G$61</f>
        <v>0.125</v>
      </c>
      <c r="S348" s="146">
        <f>Summary!$G$62</f>
        <v>0.125</v>
      </c>
      <c r="T348" s="150">
        <f t="shared" si="178"/>
        <v>1</v>
      </c>
      <c r="U348" s="158">
        <f t="shared" si="156"/>
        <v>27653.662902825436</v>
      </c>
      <c r="V348" s="155">
        <f t="shared" si="157"/>
        <v>0</v>
      </c>
      <c r="W348" s="155">
        <f t="shared" si="158"/>
        <v>0</v>
      </c>
      <c r="X348" s="155">
        <f t="shared" si="159"/>
        <v>2266.0937981544935</v>
      </c>
      <c r="Y348" s="155">
        <f t="shared" si="160"/>
        <v>4330.8041437134052</v>
      </c>
      <c r="Z348" s="155">
        <f t="shared" si="161"/>
        <v>16011.271935442554</v>
      </c>
      <c r="AA348" s="159">
        <f t="shared" si="162"/>
        <v>6390.9197811749063</v>
      </c>
      <c r="AB348" s="38">
        <f t="shared" si="179"/>
        <v>45014.632473219244</v>
      </c>
      <c r="AC348" s="35">
        <f t="shared" si="180"/>
        <v>0</v>
      </c>
      <c r="AD348" s="35">
        <f t="shared" si="181"/>
        <v>0</v>
      </c>
      <c r="AE348" s="35">
        <f t="shared" si="182"/>
        <v>12960.923478544626</v>
      </c>
      <c r="AF348" s="35">
        <f t="shared" si="183"/>
        <v>12666.735959532967</v>
      </c>
      <c r="AG348" s="35">
        <f t="shared" si="184"/>
        <v>13298.962469578584</v>
      </c>
      <c r="AH348" s="163">
        <f t="shared" si="185"/>
        <v>13440.10429981083</v>
      </c>
      <c r="AI348" s="144">
        <f t="shared" si="163"/>
        <v>97381.358680686259</v>
      </c>
      <c r="AJ348" s="144" t="e">
        <f t="shared" si="186"/>
        <v>#N/A</v>
      </c>
      <c r="AK348" s="35">
        <f>IF(OR(K348="Yes",Summary!$G$77="EP"),$AI348*M348,AB348)</f>
        <v>45014.632473219244</v>
      </c>
      <c r="AL348" s="38">
        <f>IF(OR(L348="Yes",Summary!$G$77="EP"),$AI348*N348,AC348)</f>
        <v>0</v>
      </c>
      <c r="AM348" s="38">
        <f>IF(OR(M348="Yes",Summary!$G$77="EP"),$AI348*O348,AD348)</f>
        <v>0</v>
      </c>
      <c r="AN348" s="38">
        <f>IF(OR(N348="Yes",Summary!$G$77="EP"),$AI348*P348,AE348)</f>
        <v>12960.923478544626</v>
      </c>
      <c r="AO348" s="38">
        <f>IF(OR(O348="Yes",Summary!$G$77="EP"),$AI348*Q348,AF348)</f>
        <v>12666.735959532967</v>
      </c>
      <c r="AP348" s="38">
        <f>IF(OR(P348="Yes",Summary!$G$77="EP"),$AI348*R348,AG348)</f>
        <v>13298.962469578584</v>
      </c>
      <c r="AQ348" s="156">
        <f>IF(OR(Q348="Yes",Summary!$G$77="EP"),$AI348*S348,AH348)</f>
        <v>13440.10429981083</v>
      </c>
      <c r="AR348" s="158">
        <f t="shared" si="164"/>
        <v>27653.662902825436</v>
      </c>
      <c r="AS348" s="155">
        <f t="shared" si="165"/>
        <v>0</v>
      </c>
      <c r="AT348" s="155">
        <f t="shared" si="166"/>
        <v>0</v>
      </c>
      <c r="AU348" s="155">
        <f t="shared" si="167"/>
        <v>2266.0937981544935</v>
      </c>
      <c r="AV348" s="155">
        <f t="shared" si="168"/>
        <v>4330.8041437134052</v>
      </c>
      <c r="AW348" s="155">
        <f t="shared" si="169"/>
        <v>16011.271935442552</v>
      </c>
      <c r="AX348" s="159">
        <f t="shared" si="170"/>
        <v>6390.9197811749063</v>
      </c>
      <c r="AZ348" s="40">
        <f t="shared" si="171"/>
        <v>100376.1484861565</v>
      </c>
      <c r="BA348" s="173">
        <f t="shared" si="172"/>
        <v>102097.16058594824</v>
      </c>
      <c r="BB348" s="41">
        <f t="shared" si="173"/>
        <v>100012.96134279511</v>
      </c>
      <c r="BC348" s="173">
        <f t="shared" si="174"/>
        <v>103687.38782835701</v>
      </c>
      <c r="BD348" s="41">
        <f t="shared" si="175"/>
        <v>101333.88767626374</v>
      </c>
      <c r="BE348" s="173">
        <f t="shared" si="176"/>
        <v>106391.69975662867</v>
      </c>
      <c r="BF348" s="42">
        <f t="shared" si="177"/>
        <v>107520.83439848664</v>
      </c>
    </row>
    <row r="349" spans="2:58" x14ac:dyDescent="0.25">
      <c r="B349" s="24">
        <v>341</v>
      </c>
      <c r="C349" s="10">
        <f>Cash!B355</f>
        <v>20190207</v>
      </c>
      <c r="D349" s="24">
        <f>Cash!F355</f>
        <v>1.6275999999999999</v>
      </c>
      <c r="E349" s="27">
        <f>Balanced!F355</f>
        <v>2.6038999999999999</v>
      </c>
      <c r="F349" s="27">
        <f>Growth!F355</f>
        <v>3.1042999999999998</v>
      </c>
      <c r="G349" s="27">
        <f>'High Growth 1'!F355</f>
        <v>5.7809999999999997</v>
      </c>
      <c r="H349" s="27">
        <f>'High Growth 2'!F355</f>
        <v>2.9190999999999998</v>
      </c>
      <c r="I349" s="27">
        <f>'High Growth 3'!F355</f>
        <v>0.83450000000000002</v>
      </c>
      <c r="J349" s="43">
        <f>'High Growth 4'!F355</f>
        <v>2.0912999999999999</v>
      </c>
      <c r="K349" s="10" t="str">
        <f>Growth!P355</f>
        <v>No</v>
      </c>
      <c r="L349" s="152"/>
      <c r="M349" s="147">
        <f>Summary!$G$56</f>
        <v>0.5</v>
      </c>
      <c r="N349" s="146">
        <f>Summary!$G$57</f>
        <v>0</v>
      </c>
      <c r="O349" s="146">
        <f>Summary!$G$58</f>
        <v>0</v>
      </c>
      <c r="P349" s="146">
        <f>Summary!$G$59</f>
        <v>0.125</v>
      </c>
      <c r="Q349" s="146">
        <f>Summary!$G$60</f>
        <v>0.125</v>
      </c>
      <c r="R349" s="146">
        <f>Summary!$G$61</f>
        <v>0.125</v>
      </c>
      <c r="S349" s="146">
        <f>Summary!$G$62</f>
        <v>0.125</v>
      </c>
      <c r="T349" s="150">
        <f t="shared" si="178"/>
        <v>1</v>
      </c>
      <c r="U349" s="158">
        <f t="shared" si="156"/>
        <v>27653.662902825436</v>
      </c>
      <c r="V349" s="155">
        <f t="shared" si="157"/>
        <v>0</v>
      </c>
      <c r="W349" s="155">
        <f t="shared" si="158"/>
        <v>0</v>
      </c>
      <c r="X349" s="155">
        <f t="shared" si="159"/>
        <v>2266.0937981544935</v>
      </c>
      <c r="Y349" s="155">
        <f t="shared" si="160"/>
        <v>4330.8041437134052</v>
      </c>
      <c r="Z349" s="155">
        <f t="shared" si="161"/>
        <v>16011.271935442554</v>
      </c>
      <c r="AA349" s="159">
        <f t="shared" si="162"/>
        <v>6390.9197811749063</v>
      </c>
      <c r="AB349" s="38">
        <f t="shared" si="179"/>
        <v>45009.101740638675</v>
      </c>
      <c r="AC349" s="35">
        <f t="shared" si="180"/>
        <v>0</v>
      </c>
      <c r="AD349" s="35">
        <f t="shared" si="181"/>
        <v>0</v>
      </c>
      <c r="AE349" s="35">
        <f t="shared" si="182"/>
        <v>13100.288247131126</v>
      </c>
      <c r="AF349" s="35">
        <f t="shared" si="183"/>
        <v>12642.050375913801</v>
      </c>
      <c r="AG349" s="35">
        <f t="shared" si="184"/>
        <v>13361.406430126812</v>
      </c>
      <c r="AH349" s="163">
        <f t="shared" si="185"/>
        <v>13365.330538371081</v>
      </c>
      <c r="AI349" s="144">
        <f t="shared" si="163"/>
        <v>97478.177332181484</v>
      </c>
      <c r="AJ349" s="144" t="e">
        <f t="shared" si="186"/>
        <v>#N/A</v>
      </c>
      <c r="AK349" s="35">
        <f>IF(OR(K349="Yes",Summary!$G$77="EP"),$AI349*M349,AB349)</f>
        <v>45009.101740638675</v>
      </c>
      <c r="AL349" s="38">
        <f>IF(OR(L349="Yes",Summary!$G$77="EP"),$AI349*N349,AC349)</f>
        <v>0</v>
      </c>
      <c r="AM349" s="38">
        <f>IF(OR(M349="Yes",Summary!$G$77="EP"),$AI349*O349,AD349)</f>
        <v>0</v>
      </c>
      <c r="AN349" s="38">
        <f>IF(OR(N349="Yes",Summary!$G$77="EP"),$AI349*P349,AE349)</f>
        <v>13100.288247131126</v>
      </c>
      <c r="AO349" s="38">
        <f>IF(OR(O349="Yes",Summary!$G$77="EP"),$AI349*Q349,AF349)</f>
        <v>12642.050375913801</v>
      </c>
      <c r="AP349" s="38">
        <f>IF(OR(P349="Yes",Summary!$G$77="EP"),$AI349*R349,AG349)</f>
        <v>13361.406430126812</v>
      </c>
      <c r="AQ349" s="156">
        <f>IF(OR(Q349="Yes",Summary!$G$77="EP"),$AI349*S349,AH349)</f>
        <v>13365.330538371081</v>
      </c>
      <c r="AR349" s="158">
        <f t="shared" si="164"/>
        <v>27653.662902825436</v>
      </c>
      <c r="AS349" s="155">
        <f t="shared" si="165"/>
        <v>0</v>
      </c>
      <c r="AT349" s="155">
        <f t="shared" si="166"/>
        <v>0</v>
      </c>
      <c r="AU349" s="155">
        <f t="shared" si="167"/>
        <v>2266.0937981544935</v>
      </c>
      <c r="AV349" s="155">
        <f t="shared" si="168"/>
        <v>4330.8041437134052</v>
      </c>
      <c r="AW349" s="155">
        <f t="shared" si="169"/>
        <v>16011.271935442554</v>
      </c>
      <c r="AX349" s="159">
        <f t="shared" si="170"/>
        <v>6390.9197811749063</v>
      </c>
      <c r="AZ349" s="40">
        <f t="shared" si="171"/>
        <v>100363.81574890547</v>
      </c>
      <c r="BA349" s="173">
        <f t="shared" si="172"/>
        <v>102262.10580057338</v>
      </c>
      <c r="BB349" s="41">
        <f t="shared" si="173"/>
        <v>100589.74109717766</v>
      </c>
      <c r="BC349" s="173">
        <f t="shared" si="174"/>
        <v>104802.30597704901</v>
      </c>
      <c r="BD349" s="41">
        <f t="shared" si="175"/>
        <v>101136.40300731041</v>
      </c>
      <c r="BE349" s="173">
        <f t="shared" si="176"/>
        <v>106891.25144101448</v>
      </c>
      <c r="BF349" s="42">
        <f t="shared" si="177"/>
        <v>106922.64430696865</v>
      </c>
    </row>
    <row r="350" spans="2:58" x14ac:dyDescent="0.25">
      <c r="B350" s="24">
        <v>342</v>
      </c>
      <c r="C350" s="10">
        <f>Cash!B356</f>
        <v>20190206</v>
      </c>
      <c r="D350" s="24">
        <f>Cash!F356</f>
        <v>1.6275999999999999</v>
      </c>
      <c r="E350" s="27">
        <f>Balanced!F356</f>
        <v>2.6008</v>
      </c>
      <c r="F350" s="27">
        <f>Growth!F356</f>
        <v>3.0712000000000002</v>
      </c>
      <c r="G350" s="27">
        <f>'High Growth 1'!F356</f>
        <v>5.6546000000000003</v>
      </c>
      <c r="H350" s="27">
        <f>'High Growth 2'!F356</f>
        <v>2.8717000000000001</v>
      </c>
      <c r="I350" s="27">
        <f>'High Growth 3'!F356</f>
        <v>0.82720000000000005</v>
      </c>
      <c r="J350" s="43">
        <f>'High Growth 4'!F356</f>
        <v>2.1194000000000002</v>
      </c>
      <c r="K350" s="10" t="str">
        <f>Growth!P356</f>
        <v>No</v>
      </c>
      <c r="L350" s="152"/>
      <c r="M350" s="147">
        <f>Summary!$G$56</f>
        <v>0.5</v>
      </c>
      <c r="N350" s="146">
        <f>Summary!$G$57</f>
        <v>0</v>
      </c>
      <c r="O350" s="146">
        <f>Summary!$G$58</f>
        <v>0</v>
      </c>
      <c r="P350" s="146">
        <f>Summary!$G$59</f>
        <v>0.125</v>
      </c>
      <c r="Q350" s="146">
        <f>Summary!$G$60</f>
        <v>0.125</v>
      </c>
      <c r="R350" s="146">
        <f>Summary!$G$61</f>
        <v>0.125</v>
      </c>
      <c r="S350" s="146">
        <f>Summary!$G$62</f>
        <v>0.125</v>
      </c>
      <c r="T350" s="150">
        <f t="shared" si="178"/>
        <v>1</v>
      </c>
      <c r="U350" s="158">
        <f t="shared" si="156"/>
        <v>27653.662902825436</v>
      </c>
      <c r="V350" s="155">
        <f t="shared" si="157"/>
        <v>0</v>
      </c>
      <c r="W350" s="155">
        <f t="shared" si="158"/>
        <v>0</v>
      </c>
      <c r="X350" s="155">
        <f t="shared" si="159"/>
        <v>2266.0937981544935</v>
      </c>
      <c r="Y350" s="155">
        <f t="shared" si="160"/>
        <v>4330.8041437134052</v>
      </c>
      <c r="Z350" s="155">
        <f t="shared" si="161"/>
        <v>16011.271935442554</v>
      </c>
      <c r="AA350" s="159">
        <f t="shared" si="162"/>
        <v>6390.9197811749063</v>
      </c>
      <c r="AB350" s="38">
        <f t="shared" si="179"/>
        <v>45009.101740638675</v>
      </c>
      <c r="AC350" s="35">
        <f t="shared" si="180"/>
        <v>0</v>
      </c>
      <c r="AD350" s="35">
        <f t="shared" si="181"/>
        <v>0</v>
      </c>
      <c r="AE350" s="35">
        <f t="shared" si="182"/>
        <v>12813.8539910444</v>
      </c>
      <c r="AF350" s="35">
        <f t="shared" si="183"/>
        <v>12436.770259501787</v>
      </c>
      <c r="AG350" s="35">
        <f t="shared" si="184"/>
        <v>13244.52414499808</v>
      </c>
      <c r="AH350" s="163">
        <f t="shared" si="185"/>
        <v>13544.915384222099</v>
      </c>
      <c r="AI350" s="144">
        <f t="shared" si="163"/>
        <v>97049.165520405048</v>
      </c>
      <c r="AJ350" s="144" t="e">
        <f t="shared" si="186"/>
        <v>#N/A</v>
      </c>
      <c r="AK350" s="35">
        <f>IF(OR(K350="Yes",Summary!$G$77="EP"),$AI350*M350,AB350)</f>
        <v>45009.101740638675</v>
      </c>
      <c r="AL350" s="38">
        <f>IF(OR(L350="Yes",Summary!$G$77="EP"),$AI350*N350,AC350)</f>
        <v>0</v>
      </c>
      <c r="AM350" s="38">
        <f>IF(OR(M350="Yes",Summary!$G$77="EP"),$AI350*O350,AD350)</f>
        <v>0</v>
      </c>
      <c r="AN350" s="38">
        <f>IF(OR(N350="Yes",Summary!$G$77="EP"),$AI350*P350,AE350)</f>
        <v>12813.8539910444</v>
      </c>
      <c r="AO350" s="38">
        <f>IF(OR(O350="Yes",Summary!$G$77="EP"),$AI350*Q350,AF350)</f>
        <v>12436.770259501787</v>
      </c>
      <c r="AP350" s="38">
        <f>IF(OR(P350="Yes",Summary!$G$77="EP"),$AI350*R350,AG350)</f>
        <v>13244.52414499808</v>
      </c>
      <c r="AQ350" s="156">
        <f>IF(OR(Q350="Yes",Summary!$G$77="EP"),$AI350*S350,AH350)</f>
        <v>13544.915384222099</v>
      </c>
      <c r="AR350" s="158">
        <f t="shared" si="164"/>
        <v>27653.662902825436</v>
      </c>
      <c r="AS350" s="155">
        <f t="shared" si="165"/>
        <v>0</v>
      </c>
      <c r="AT350" s="155">
        <f t="shared" si="166"/>
        <v>0</v>
      </c>
      <c r="AU350" s="155">
        <f t="shared" si="167"/>
        <v>2266.0937981544935</v>
      </c>
      <c r="AV350" s="155">
        <f t="shared" si="168"/>
        <v>4330.8041437134052</v>
      </c>
      <c r="AW350" s="155">
        <f t="shared" si="169"/>
        <v>16011.271935442554</v>
      </c>
      <c r="AX350" s="159">
        <f t="shared" si="170"/>
        <v>6390.9197811749063</v>
      </c>
      <c r="AZ350" s="40">
        <f t="shared" si="171"/>
        <v>100363.81574890547</v>
      </c>
      <c r="BA350" s="173">
        <f t="shared" si="172"/>
        <v>102140.36052311196</v>
      </c>
      <c r="BB350" s="41">
        <f t="shared" si="173"/>
        <v>99517.189980882016</v>
      </c>
      <c r="BC350" s="173">
        <f t="shared" si="174"/>
        <v>102510.8319283552</v>
      </c>
      <c r="BD350" s="41">
        <f t="shared" si="175"/>
        <v>99494.162076014298</v>
      </c>
      <c r="BE350" s="173">
        <f t="shared" si="176"/>
        <v>105956.19315998464</v>
      </c>
      <c r="BF350" s="42">
        <f t="shared" si="177"/>
        <v>108359.32307377679</v>
      </c>
    </row>
    <row r="351" spans="2:58" x14ac:dyDescent="0.25">
      <c r="B351" s="24">
        <v>343</v>
      </c>
      <c r="C351" s="10">
        <f>Cash!B357</f>
        <v>20190205</v>
      </c>
      <c r="D351" s="24">
        <f>Cash!F357</f>
        <v>1.6274999999999999</v>
      </c>
      <c r="E351" s="27">
        <f>Balanced!F357</f>
        <v>2.5937999999999999</v>
      </c>
      <c r="F351" s="27">
        <f>Growth!F357</f>
        <v>3.0573999999999999</v>
      </c>
      <c r="G351" s="27">
        <f>'High Growth 1'!F357</f>
        <v>5.5873999999999997</v>
      </c>
      <c r="H351" s="27">
        <f>'High Growth 2'!F357</f>
        <v>2.8401999999999998</v>
      </c>
      <c r="I351" s="27">
        <f>'High Growth 3'!F357</f>
        <v>0.82709999999999995</v>
      </c>
      <c r="J351" s="43">
        <f>'High Growth 4'!F357</f>
        <v>2.1027999999999998</v>
      </c>
      <c r="K351" s="10" t="str">
        <f>Growth!P357</f>
        <v>No</v>
      </c>
      <c r="L351" s="152"/>
      <c r="M351" s="147">
        <f>Summary!$G$56</f>
        <v>0.5</v>
      </c>
      <c r="N351" s="146">
        <f>Summary!$G$57</f>
        <v>0</v>
      </c>
      <c r="O351" s="146">
        <f>Summary!$G$58</f>
        <v>0</v>
      </c>
      <c r="P351" s="146">
        <f>Summary!$G$59</f>
        <v>0.125</v>
      </c>
      <c r="Q351" s="146">
        <f>Summary!$G$60</f>
        <v>0.125</v>
      </c>
      <c r="R351" s="146">
        <f>Summary!$G$61</f>
        <v>0.125</v>
      </c>
      <c r="S351" s="146">
        <f>Summary!$G$62</f>
        <v>0.125</v>
      </c>
      <c r="T351" s="150">
        <f t="shared" si="178"/>
        <v>1</v>
      </c>
      <c r="U351" s="158">
        <f t="shared" si="156"/>
        <v>27653.662902825436</v>
      </c>
      <c r="V351" s="155">
        <f t="shared" si="157"/>
        <v>0</v>
      </c>
      <c r="W351" s="155">
        <f t="shared" si="158"/>
        <v>0</v>
      </c>
      <c r="X351" s="155">
        <f t="shared" si="159"/>
        <v>2266.0937981544935</v>
      </c>
      <c r="Y351" s="155">
        <f t="shared" si="160"/>
        <v>4330.8041437134052</v>
      </c>
      <c r="Z351" s="155">
        <f t="shared" si="161"/>
        <v>16011.271935442554</v>
      </c>
      <c r="AA351" s="159">
        <f t="shared" si="162"/>
        <v>6390.9197811749063</v>
      </c>
      <c r="AB351" s="38">
        <f t="shared" si="179"/>
        <v>45006.336374348393</v>
      </c>
      <c r="AC351" s="35">
        <f t="shared" si="180"/>
        <v>0</v>
      </c>
      <c r="AD351" s="35">
        <f t="shared" si="181"/>
        <v>0</v>
      </c>
      <c r="AE351" s="35">
        <f t="shared" si="182"/>
        <v>12661.572487808417</v>
      </c>
      <c r="AF351" s="35">
        <f t="shared" si="183"/>
        <v>12300.349928974812</v>
      </c>
      <c r="AG351" s="35">
        <f t="shared" si="184"/>
        <v>13242.923017804535</v>
      </c>
      <c r="AH351" s="163">
        <f t="shared" si="185"/>
        <v>13438.826115854592</v>
      </c>
      <c r="AI351" s="144">
        <f t="shared" si="163"/>
        <v>96650.007924790756</v>
      </c>
      <c r="AJ351" s="144" t="e">
        <f t="shared" si="186"/>
        <v>#N/A</v>
      </c>
      <c r="AK351" s="35">
        <f>IF(OR(K351="Yes",Summary!$G$77="EP"),$AI351*M351,AB351)</f>
        <v>45006.336374348393</v>
      </c>
      <c r="AL351" s="38">
        <f>IF(OR(L351="Yes",Summary!$G$77="EP"),$AI351*N351,AC351)</f>
        <v>0</v>
      </c>
      <c r="AM351" s="38">
        <f>IF(OR(M351="Yes",Summary!$G$77="EP"),$AI351*O351,AD351)</f>
        <v>0</v>
      </c>
      <c r="AN351" s="38">
        <f>IF(OR(N351="Yes",Summary!$G$77="EP"),$AI351*P351,AE351)</f>
        <v>12661.572487808417</v>
      </c>
      <c r="AO351" s="38">
        <f>IF(OR(O351="Yes",Summary!$G$77="EP"),$AI351*Q351,AF351)</f>
        <v>12300.349928974812</v>
      </c>
      <c r="AP351" s="38">
        <f>IF(OR(P351="Yes",Summary!$G$77="EP"),$AI351*R351,AG351)</f>
        <v>13242.923017804535</v>
      </c>
      <c r="AQ351" s="156">
        <f>IF(OR(Q351="Yes",Summary!$G$77="EP"),$AI351*S351,AH351)</f>
        <v>13438.826115854592</v>
      </c>
      <c r="AR351" s="158">
        <f t="shared" si="164"/>
        <v>27653.662902825436</v>
      </c>
      <c r="AS351" s="155">
        <f t="shared" si="165"/>
        <v>0</v>
      </c>
      <c r="AT351" s="155">
        <f t="shared" si="166"/>
        <v>0</v>
      </c>
      <c r="AU351" s="155">
        <f t="shared" si="167"/>
        <v>2266.0937981544935</v>
      </c>
      <c r="AV351" s="155">
        <f t="shared" si="168"/>
        <v>4330.8041437134052</v>
      </c>
      <c r="AW351" s="155">
        <f t="shared" si="169"/>
        <v>16011.271935442554</v>
      </c>
      <c r="AX351" s="159">
        <f t="shared" si="170"/>
        <v>6390.9197811749063</v>
      </c>
      <c r="AZ351" s="40">
        <f t="shared" si="171"/>
        <v>100357.64938027995</v>
      </c>
      <c r="BA351" s="173">
        <f t="shared" si="172"/>
        <v>101865.45183207006</v>
      </c>
      <c r="BB351" s="41">
        <f t="shared" si="173"/>
        <v>99070.02365445059</v>
      </c>
      <c r="BC351" s="173">
        <f t="shared" si="174"/>
        <v>101292.57990246733</v>
      </c>
      <c r="BD351" s="41">
        <f t="shared" si="175"/>
        <v>98402.799431798499</v>
      </c>
      <c r="BE351" s="173">
        <f t="shared" si="176"/>
        <v>105943.38414243628</v>
      </c>
      <c r="BF351" s="42">
        <f t="shared" si="177"/>
        <v>107510.60892683674</v>
      </c>
    </row>
    <row r="352" spans="2:58" x14ac:dyDescent="0.25">
      <c r="B352" s="24">
        <v>344</v>
      </c>
      <c r="C352" s="10">
        <f>Cash!B358</f>
        <v>20190204</v>
      </c>
      <c r="D352" s="24">
        <f>Cash!F358</f>
        <v>1.6274</v>
      </c>
      <c r="E352" s="27">
        <f>Balanced!F358</f>
        <v>2.5777000000000001</v>
      </c>
      <c r="F352" s="27">
        <f>Growth!F358</f>
        <v>3.0045999999999999</v>
      </c>
      <c r="G352" s="27">
        <f>'High Growth 1'!F358</f>
        <v>5.3696000000000002</v>
      </c>
      <c r="H352" s="27">
        <f>'High Growth 2'!F358</f>
        <v>2.7667000000000002</v>
      </c>
      <c r="I352" s="27">
        <f>'High Growth 3'!F358</f>
        <v>0.82330000000000003</v>
      </c>
      <c r="J352" s="43">
        <f>'High Growth 4'!F358</f>
        <v>2.0838000000000001</v>
      </c>
      <c r="K352" s="10" t="str">
        <f>Growth!P358</f>
        <v>No</v>
      </c>
      <c r="L352" s="152"/>
      <c r="M352" s="147">
        <f>Summary!$G$56</f>
        <v>0.5</v>
      </c>
      <c r="N352" s="146">
        <f>Summary!$G$57</f>
        <v>0</v>
      </c>
      <c r="O352" s="146">
        <f>Summary!$G$58</f>
        <v>0</v>
      </c>
      <c r="P352" s="146">
        <f>Summary!$G$59</f>
        <v>0.125</v>
      </c>
      <c r="Q352" s="146">
        <f>Summary!$G$60</f>
        <v>0.125</v>
      </c>
      <c r="R352" s="146">
        <f>Summary!$G$61</f>
        <v>0.125</v>
      </c>
      <c r="S352" s="146">
        <f>Summary!$G$62</f>
        <v>0.125</v>
      </c>
      <c r="T352" s="150">
        <f t="shared" si="178"/>
        <v>1</v>
      </c>
      <c r="U352" s="158">
        <f t="shared" si="156"/>
        <v>27653.662902825436</v>
      </c>
      <c r="V352" s="155">
        <f t="shared" si="157"/>
        <v>0</v>
      </c>
      <c r="W352" s="155">
        <f t="shared" si="158"/>
        <v>0</v>
      </c>
      <c r="X352" s="155">
        <f t="shared" si="159"/>
        <v>2266.0937981544935</v>
      </c>
      <c r="Y352" s="155">
        <f t="shared" si="160"/>
        <v>4330.8041437134052</v>
      </c>
      <c r="Z352" s="155">
        <f t="shared" si="161"/>
        <v>16011.271935442554</v>
      </c>
      <c r="AA352" s="159">
        <f t="shared" si="162"/>
        <v>6390.9197811749063</v>
      </c>
      <c r="AB352" s="38">
        <f t="shared" si="179"/>
        <v>45003.571008058112</v>
      </c>
      <c r="AC352" s="35">
        <f t="shared" si="180"/>
        <v>0</v>
      </c>
      <c r="AD352" s="35">
        <f t="shared" si="181"/>
        <v>0</v>
      </c>
      <c r="AE352" s="35">
        <f t="shared" si="182"/>
        <v>12168.017258570368</v>
      </c>
      <c r="AF352" s="35">
        <f t="shared" si="183"/>
        <v>11982.03582441188</v>
      </c>
      <c r="AG352" s="35">
        <f t="shared" si="184"/>
        <v>13182.080184449855</v>
      </c>
      <c r="AH352" s="163">
        <f t="shared" si="185"/>
        <v>13317.39864001227</v>
      </c>
      <c r="AI352" s="144">
        <f t="shared" si="163"/>
        <v>95653.102915502473</v>
      </c>
      <c r="AJ352" s="144" t="e">
        <f t="shared" si="186"/>
        <v>#N/A</v>
      </c>
      <c r="AK352" s="35">
        <f>IF(OR(K352="Yes",Summary!$G$77="EP"),$AI352*M352,AB352)</f>
        <v>45003.571008058112</v>
      </c>
      <c r="AL352" s="38">
        <f>IF(OR(L352="Yes",Summary!$G$77="EP"),$AI352*N352,AC352)</f>
        <v>0</v>
      </c>
      <c r="AM352" s="38">
        <f>IF(OR(M352="Yes",Summary!$G$77="EP"),$AI352*O352,AD352)</f>
        <v>0</v>
      </c>
      <c r="AN352" s="38">
        <f>IF(OR(N352="Yes",Summary!$G$77="EP"),$AI352*P352,AE352)</f>
        <v>12168.017258570368</v>
      </c>
      <c r="AO352" s="38">
        <f>IF(OR(O352="Yes",Summary!$G$77="EP"),$AI352*Q352,AF352)</f>
        <v>11982.03582441188</v>
      </c>
      <c r="AP352" s="38">
        <f>IF(OR(P352="Yes",Summary!$G$77="EP"),$AI352*R352,AG352)</f>
        <v>13182.080184449855</v>
      </c>
      <c r="AQ352" s="156">
        <f>IF(OR(Q352="Yes",Summary!$G$77="EP"),$AI352*S352,AH352)</f>
        <v>13317.39864001227</v>
      </c>
      <c r="AR352" s="158">
        <f t="shared" si="164"/>
        <v>27653.662902825436</v>
      </c>
      <c r="AS352" s="155">
        <f t="shared" si="165"/>
        <v>0</v>
      </c>
      <c r="AT352" s="155">
        <f t="shared" si="166"/>
        <v>0</v>
      </c>
      <c r="AU352" s="155">
        <f t="shared" si="167"/>
        <v>2266.0937981544935</v>
      </c>
      <c r="AV352" s="155">
        <f t="shared" si="168"/>
        <v>4330.8041437134052</v>
      </c>
      <c r="AW352" s="155">
        <f t="shared" si="169"/>
        <v>16011.271935442554</v>
      </c>
      <c r="AX352" s="159">
        <f t="shared" si="170"/>
        <v>6390.9197811749063</v>
      </c>
      <c r="AZ352" s="40">
        <f t="shared" si="171"/>
        <v>100351.48301165443</v>
      </c>
      <c r="BA352" s="173">
        <f t="shared" si="172"/>
        <v>101233.16184267368</v>
      </c>
      <c r="BB352" s="41">
        <f t="shared" si="173"/>
        <v>97359.126405495597</v>
      </c>
      <c r="BC352" s="173">
        <f t="shared" si="174"/>
        <v>97344.138068562941</v>
      </c>
      <c r="BD352" s="41">
        <f t="shared" si="175"/>
        <v>95856.286595295038</v>
      </c>
      <c r="BE352" s="173">
        <f t="shared" si="176"/>
        <v>105456.64147559882</v>
      </c>
      <c r="BF352" s="42">
        <f t="shared" si="177"/>
        <v>106539.18912009816</v>
      </c>
    </row>
    <row r="353" spans="2:58" x14ac:dyDescent="0.25">
      <c r="B353" s="24">
        <v>345</v>
      </c>
      <c r="C353" s="10">
        <f>Cash!B359</f>
        <v>20190201</v>
      </c>
      <c r="D353" s="24">
        <f>Cash!F359</f>
        <v>1.6271</v>
      </c>
      <c r="E353" s="27">
        <f>Balanced!F359</f>
        <v>2.5699000000000001</v>
      </c>
      <c r="F353" s="27">
        <f>Growth!F359</f>
        <v>2.9916</v>
      </c>
      <c r="G353" s="27">
        <f>'High Growth 1'!F359</f>
        <v>5.3452000000000002</v>
      </c>
      <c r="H353" s="27">
        <f>'High Growth 2'!F359</f>
        <v>2.7401</v>
      </c>
      <c r="I353" s="27">
        <f>'High Growth 3'!F359</f>
        <v>0.81489999999999996</v>
      </c>
      <c r="J353" s="43">
        <f>'High Growth 4'!F359</f>
        <v>2.0640999999999998</v>
      </c>
      <c r="K353" s="10" t="str">
        <f>Growth!P359</f>
        <v>No</v>
      </c>
      <c r="L353" s="152"/>
      <c r="M353" s="147">
        <f>Summary!$G$56</f>
        <v>0.5</v>
      </c>
      <c r="N353" s="146">
        <f>Summary!$G$57</f>
        <v>0</v>
      </c>
      <c r="O353" s="146">
        <f>Summary!$G$58</f>
        <v>0</v>
      </c>
      <c r="P353" s="146">
        <f>Summary!$G$59</f>
        <v>0.125</v>
      </c>
      <c r="Q353" s="146">
        <f>Summary!$G$60</f>
        <v>0.125</v>
      </c>
      <c r="R353" s="146">
        <f>Summary!$G$61</f>
        <v>0.125</v>
      </c>
      <c r="S353" s="146">
        <f>Summary!$G$62</f>
        <v>0.125</v>
      </c>
      <c r="T353" s="150">
        <f t="shared" si="178"/>
        <v>1</v>
      </c>
      <c r="U353" s="158">
        <f t="shared" si="156"/>
        <v>27653.662902825439</v>
      </c>
      <c r="V353" s="155">
        <f t="shared" si="157"/>
        <v>0</v>
      </c>
      <c r="W353" s="155">
        <f t="shared" si="158"/>
        <v>0</v>
      </c>
      <c r="X353" s="155">
        <f t="shared" si="159"/>
        <v>2266.0937981544935</v>
      </c>
      <c r="Y353" s="155">
        <f t="shared" si="160"/>
        <v>4330.8041437134052</v>
      </c>
      <c r="Z353" s="155">
        <f t="shared" si="161"/>
        <v>16011.271935442554</v>
      </c>
      <c r="AA353" s="159">
        <f t="shared" si="162"/>
        <v>6390.9197811749063</v>
      </c>
      <c r="AB353" s="38">
        <f t="shared" si="179"/>
        <v>44995.274909187268</v>
      </c>
      <c r="AC353" s="35">
        <f t="shared" si="180"/>
        <v>0</v>
      </c>
      <c r="AD353" s="35">
        <f t="shared" si="181"/>
        <v>0</v>
      </c>
      <c r="AE353" s="35">
        <f t="shared" si="182"/>
        <v>12112.724569895399</v>
      </c>
      <c r="AF353" s="35">
        <f t="shared" si="183"/>
        <v>11866.836434189101</v>
      </c>
      <c r="AG353" s="35">
        <f t="shared" si="184"/>
        <v>13047.585500192135</v>
      </c>
      <c r="AH353" s="163">
        <f t="shared" si="185"/>
        <v>13191.497520323122</v>
      </c>
      <c r="AI353" s="144">
        <f t="shared" si="163"/>
        <v>95213.918933787034</v>
      </c>
      <c r="AJ353" s="144" t="e">
        <f t="shared" si="186"/>
        <v>#N/A</v>
      </c>
      <c r="AK353" s="35">
        <f>IF(OR(K353="Yes",Summary!$G$77="EP"),$AI353*M353,AB353)</f>
        <v>44995.274909187268</v>
      </c>
      <c r="AL353" s="38">
        <f>IF(OR(L353="Yes",Summary!$G$77="EP"),$AI353*N353,AC353)</f>
        <v>0</v>
      </c>
      <c r="AM353" s="38">
        <f>IF(OR(M353="Yes",Summary!$G$77="EP"),$AI353*O353,AD353)</f>
        <v>0</v>
      </c>
      <c r="AN353" s="38">
        <f>IF(OR(N353="Yes",Summary!$G$77="EP"),$AI353*P353,AE353)</f>
        <v>12112.724569895399</v>
      </c>
      <c r="AO353" s="38">
        <f>IF(OR(O353="Yes",Summary!$G$77="EP"),$AI353*Q353,AF353)</f>
        <v>11866.836434189101</v>
      </c>
      <c r="AP353" s="38">
        <f>IF(OR(P353="Yes",Summary!$G$77="EP"),$AI353*R353,AG353)</f>
        <v>13047.585500192135</v>
      </c>
      <c r="AQ353" s="156">
        <f>IF(OR(Q353="Yes",Summary!$G$77="EP"),$AI353*S353,AH353)</f>
        <v>13191.497520323122</v>
      </c>
      <c r="AR353" s="158">
        <f t="shared" si="164"/>
        <v>27653.662902825436</v>
      </c>
      <c r="AS353" s="155">
        <f t="shared" si="165"/>
        <v>0</v>
      </c>
      <c r="AT353" s="155">
        <f t="shared" si="166"/>
        <v>0</v>
      </c>
      <c r="AU353" s="155">
        <f t="shared" si="167"/>
        <v>2266.0937981544935</v>
      </c>
      <c r="AV353" s="155">
        <f t="shared" si="168"/>
        <v>4330.8041437134052</v>
      </c>
      <c r="AW353" s="155">
        <f t="shared" si="169"/>
        <v>16011.271935442554</v>
      </c>
      <c r="AX353" s="159">
        <f t="shared" si="170"/>
        <v>6390.9197811749063</v>
      </c>
      <c r="AZ353" s="40">
        <f t="shared" si="171"/>
        <v>100332.98390577789</v>
      </c>
      <c r="BA353" s="173">
        <f t="shared" si="172"/>
        <v>100926.83501551271</v>
      </c>
      <c r="BB353" s="41">
        <f t="shared" si="173"/>
        <v>96937.882764654409</v>
      </c>
      <c r="BC353" s="173">
        <f t="shared" si="174"/>
        <v>96901.796559163195</v>
      </c>
      <c r="BD353" s="41">
        <f t="shared" si="175"/>
        <v>94934.691473512808</v>
      </c>
      <c r="BE353" s="173">
        <f t="shared" si="176"/>
        <v>104380.68400153708</v>
      </c>
      <c r="BF353" s="42">
        <f t="shared" si="177"/>
        <v>105531.98016258498</v>
      </c>
    </row>
    <row r="354" spans="2:58" x14ac:dyDescent="0.25">
      <c r="B354" s="24">
        <v>346</v>
      </c>
      <c r="C354" s="10">
        <f>Cash!B360</f>
        <v>20190131</v>
      </c>
      <c r="D354" s="24">
        <f>Cash!F360</f>
        <v>1.627</v>
      </c>
      <c r="E354" s="27">
        <f>Balanced!F360</f>
        <v>2.5688</v>
      </c>
      <c r="F354" s="27">
        <f>Growth!F360</f>
        <v>2.9941</v>
      </c>
      <c r="G354" s="27">
        <f>'High Growth 1'!F360</f>
        <v>5.3482000000000003</v>
      </c>
      <c r="H354" s="27">
        <f>'High Growth 2'!F360</f>
        <v>2.7501000000000002</v>
      </c>
      <c r="I354" s="27">
        <f>'High Growth 3'!F360</f>
        <v>0.81920000000000004</v>
      </c>
      <c r="J354" s="43">
        <f>'High Growth 4'!F360</f>
        <v>2.0554999999999999</v>
      </c>
      <c r="K354" s="10" t="str">
        <f>Growth!P360</f>
        <v>No</v>
      </c>
      <c r="L354" s="152"/>
      <c r="M354" s="147">
        <f>Summary!$G$56</f>
        <v>0.5</v>
      </c>
      <c r="N354" s="146">
        <f>Summary!$G$57</f>
        <v>0</v>
      </c>
      <c r="O354" s="146">
        <f>Summary!$G$58</f>
        <v>0</v>
      </c>
      <c r="P354" s="146">
        <f>Summary!$G$59</f>
        <v>0.125</v>
      </c>
      <c r="Q354" s="146">
        <f>Summary!$G$60</f>
        <v>0.125</v>
      </c>
      <c r="R354" s="146">
        <f>Summary!$G$61</f>
        <v>0.125</v>
      </c>
      <c r="S354" s="146">
        <f>Summary!$G$62</f>
        <v>0.125</v>
      </c>
      <c r="T354" s="150">
        <f t="shared" si="178"/>
        <v>1</v>
      </c>
      <c r="U354" s="158">
        <f t="shared" si="156"/>
        <v>27653.662902825439</v>
      </c>
      <c r="V354" s="155">
        <f t="shared" si="157"/>
        <v>0</v>
      </c>
      <c r="W354" s="155">
        <f t="shared" si="158"/>
        <v>0</v>
      </c>
      <c r="X354" s="155">
        <f t="shared" si="159"/>
        <v>2266.0937981544935</v>
      </c>
      <c r="Y354" s="155">
        <f t="shared" si="160"/>
        <v>4330.8041437134052</v>
      </c>
      <c r="Z354" s="155">
        <f t="shared" si="161"/>
        <v>16011.271935442554</v>
      </c>
      <c r="AA354" s="159">
        <f t="shared" si="162"/>
        <v>6390.9197811749063</v>
      </c>
      <c r="AB354" s="38">
        <f t="shared" si="179"/>
        <v>44992.509542896987</v>
      </c>
      <c r="AC354" s="35">
        <f t="shared" si="180"/>
        <v>0</v>
      </c>
      <c r="AD354" s="35">
        <f t="shared" si="181"/>
        <v>0</v>
      </c>
      <c r="AE354" s="35">
        <f t="shared" si="182"/>
        <v>12119.522851289863</v>
      </c>
      <c r="AF354" s="35">
        <f t="shared" si="183"/>
        <v>11910.144475626237</v>
      </c>
      <c r="AG354" s="35">
        <f t="shared" si="184"/>
        <v>13116.433969514541</v>
      </c>
      <c r="AH354" s="163">
        <f t="shared" si="185"/>
        <v>13136.535610205019</v>
      </c>
      <c r="AI354" s="144">
        <f t="shared" si="163"/>
        <v>95275.146449532651</v>
      </c>
      <c r="AJ354" s="144" t="e">
        <f t="shared" si="186"/>
        <v>#N/A</v>
      </c>
      <c r="AK354" s="35">
        <f>IF(OR(K354="Yes",Summary!$G$77="EP"),$AI354*M354,AB354)</f>
        <v>44992.509542896987</v>
      </c>
      <c r="AL354" s="38">
        <f>IF(OR(L354="Yes",Summary!$G$77="EP"),$AI354*N354,AC354)</f>
        <v>0</v>
      </c>
      <c r="AM354" s="38">
        <f>IF(OR(M354="Yes",Summary!$G$77="EP"),$AI354*O354,AD354)</f>
        <v>0</v>
      </c>
      <c r="AN354" s="38">
        <f>IF(OR(N354="Yes",Summary!$G$77="EP"),$AI354*P354,AE354)</f>
        <v>12119.522851289863</v>
      </c>
      <c r="AO354" s="38">
        <f>IF(OR(O354="Yes",Summary!$G$77="EP"),$AI354*Q354,AF354)</f>
        <v>11910.144475626237</v>
      </c>
      <c r="AP354" s="38">
        <f>IF(OR(P354="Yes",Summary!$G$77="EP"),$AI354*R354,AG354)</f>
        <v>13116.433969514541</v>
      </c>
      <c r="AQ354" s="156">
        <f>IF(OR(Q354="Yes",Summary!$G$77="EP"),$AI354*S354,AH354)</f>
        <v>13136.535610205019</v>
      </c>
      <c r="AR354" s="158">
        <f t="shared" si="164"/>
        <v>27653.662902825439</v>
      </c>
      <c r="AS354" s="155">
        <f t="shared" si="165"/>
        <v>0</v>
      </c>
      <c r="AT354" s="155">
        <f t="shared" si="166"/>
        <v>0</v>
      </c>
      <c r="AU354" s="155">
        <f t="shared" si="167"/>
        <v>2266.0937981544935</v>
      </c>
      <c r="AV354" s="155">
        <f t="shared" si="168"/>
        <v>4330.8041437134052</v>
      </c>
      <c r="AW354" s="155">
        <f t="shared" si="169"/>
        <v>16011.271935442554</v>
      </c>
      <c r="AX354" s="159">
        <f t="shared" si="170"/>
        <v>6390.9197811749063</v>
      </c>
      <c r="AZ354" s="40">
        <f t="shared" si="171"/>
        <v>100326.81753715237</v>
      </c>
      <c r="BA354" s="173">
        <f t="shared" si="172"/>
        <v>100883.63507834898</v>
      </c>
      <c r="BB354" s="41">
        <f t="shared" si="173"/>
        <v>97018.891157123871</v>
      </c>
      <c r="BC354" s="173">
        <f t="shared" si="174"/>
        <v>96956.182810318904</v>
      </c>
      <c r="BD354" s="41">
        <f t="shared" si="175"/>
        <v>95281.155805009897</v>
      </c>
      <c r="BE354" s="173">
        <f t="shared" si="176"/>
        <v>104931.47175611631</v>
      </c>
      <c r="BF354" s="42">
        <f t="shared" si="177"/>
        <v>105092.28488164015</v>
      </c>
    </row>
    <row r="355" spans="2:58" x14ac:dyDescent="0.25">
      <c r="B355" s="24">
        <v>347</v>
      </c>
      <c r="C355" s="10">
        <f>Cash!B361</f>
        <v>20190130</v>
      </c>
      <c r="D355" s="24">
        <f>Cash!F361</f>
        <v>1.6269</v>
      </c>
      <c r="E355" s="27">
        <f>Balanced!F361</f>
        <v>2.5691999999999999</v>
      </c>
      <c r="F355" s="27">
        <f>Growth!F361</f>
        <v>2.9984000000000002</v>
      </c>
      <c r="G355" s="27">
        <f>'High Growth 1'!F361</f>
        <v>5.3575999999999997</v>
      </c>
      <c r="H355" s="27">
        <f>'High Growth 2'!F361</f>
        <v>2.7641</v>
      </c>
      <c r="I355" s="27">
        <f>'High Growth 3'!F361</f>
        <v>0.81489999999999996</v>
      </c>
      <c r="J355" s="43">
        <f>'High Growth 4'!F361</f>
        <v>2.0409999999999999</v>
      </c>
      <c r="K355" s="10" t="str">
        <f>Growth!P361</f>
        <v>No</v>
      </c>
      <c r="L355" s="152"/>
      <c r="M355" s="147">
        <f>Summary!$G$56</f>
        <v>0.5</v>
      </c>
      <c r="N355" s="146">
        <f>Summary!$G$57</f>
        <v>0</v>
      </c>
      <c r="O355" s="146">
        <f>Summary!$G$58</f>
        <v>0</v>
      </c>
      <c r="P355" s="146">
        <f>Summary!$G$59</f>
        <v>0.125</v>
      </c>
      <c r="Q355" s="146">
        <f>Summary!$G$60</f>
        <v>0.125</v>
      </c>
      <c r="R355" s="146">
        <f>Summary!$G$61</f>
        <v>0.125</v>
      </c>
      <c r="S355" s="146">
        <f>Summary!$G$62</f>
        <v>0.125</v>
      </c>
      <c r="T355" s="150">
        <f t="shared" si="178"/>
        <v>1</v>
      </c>
      <c r="U355" s="158">
        <f t="shared" si="156"/>
        <v>27653.662902825439</v>
      </c>
      <c r="V355" s="155">
        <f t="shared" si="157"/>
        <v>0</v>
      </c>
      <c r="W355" s="155">
        <f t="shared" si="158"/>
        <v>0</v>
      </c>
      <c r="X355" s="155">
        <f t="shared" si="159"/>
        <v>2266.0937981544935</v>
      </c>
      <c r="Y355" s="155">
        <f t="shared" si="160"/>
        <v>4330.8041437134052</v>
      </c>
      <c r="Z355" s="155">
        <f t="shared" si="161"/>
        <v>16011.271935442552</v>
      </c>
      <c r="AA355" s="159">
        <f t="shared" si="162"/>
        <v>6390.9197811749063</v>
      </c>
      <c r="AB355" s="38">
        <f t="shared" si="179"/>
        <v>44989.744176606706</v>
      </c>
      <c r="AC355" s="35">
        <f t="shared" si="180"/>
        <v>0</v>
      </c>
      <c r="AD355" s="35">
        <f t="shared" si="181"/>
        <v>0</v>
      </c>
      <c r="AE355" s="35">
        <f t="shared" si="182"/>
        <v>12140.824132992513</v>
      </c>
      <c r="AF355" s="35">
        <f t="shared" si="183"/>
        <v>11970.775733638224</v>
      </c>
      <c r="AG355" s="35">
        <f t="shared" si="184"/>
        <v>13047.585500192135</v>
      </c>
      <c r="AH355" s="163">
        <f t="shared" si="185"/>
        <v>13043.867273377984</v>
      </c>
      <c r="AI355" s="144">
        <f t="shared" si="163"/>
        <v>95192.79681680756</v>
      </c>
      <c r="AJ355" s="144" t="e">
        <f t="shared" si="186"/>
        <v>#N/A</v>
      </c>
      <c r="AK355" s="35">
        <f>IF(OR(K355="Yes",Summary!$G$77="EP"),$AI355*M355,AB355)</f>
        <v>44989.744176606706</v>
      </c>
      <c r="AL355" s="38">
        <f>IF(OR(L355="Yes",Summary!$G$77="EP"),$AI355*N355,AC355)</f>
        <v>0</v>
      </c>
      <c r="AM355" s="38">
        <f>IF(OR(M355="Yes",Summary!$G$77="EP"),$AI355*O355,AD355)</f>
        <v>0</v>
      </c>
      <c r="AN355" s="38">
        <f>IF(OR(N355="Yes",Summary!$G$77="EP"),$AI355*P355,AE355)</f>
        <v>12140.824132992513</v>
      </c>
      <c r="AO355" s="38">
        <f>IF(OR(O355="Yes",Summary!$G$77="EP"),$AI355*Q355,AF355)</f>
        <v>11970.775733638224</v>
      </c>
      <c r="AP355" s="38">
        <f>IF(OR(P355="Yes",Summary!$G$77="EP"),$AI355*R355,AG355)</f>
        <v>13047.585500192135</v>
      </c>
      <c r="AQ355" s="156">
        <f>IF(OR(Q355="Yes",Summary!$G$77="EP"),$AI355*S355,AH355)</f>
        <v>13043.867273377984</v>
      </c>
      <c r="AR355" s="158">
        <f t="shared" si="164"/>
        <v>27653.662902825439</v>
      </c>
      <c r="AS355" s="155">
        <f t="shared" si="165"/>
        <v>0</v>
      </c>
      <c r="AT355" s="155">
        <f t="shared" si="166"/>
        <v>0</v>
      </c>
      <c r="AU355" s="155">
        <f t="shared" si="167"/>
        <v>2266.0937981544935</v>
      </c>
      <c r="AV355" s="155">
        <f t="shared" si="168"/>
        <v>4330.8041437134052</v>
      </c>
      <c r="AW355" s="155">
        <f t="shared" si="169"/>
        <v>16011.271935442554</v>
      </c>
      <c r="AX355" s="159">
        <f t="shared" si="170"/>
        <v>6390.9197811749063</v>
      </c>
      <c r="AZ355" s="40">
        <f t="shared" si="171"/>
        <v>100320.65116852686</v>
      </c>
      <c r="BA355" s="173">
        <f t="shared" si="172"/>
        <v>100899.3441464085</v>
      </c>
      <c r="BB355" s="41">
        <f t="shared" si="173"/>
        <v>97158.225592171351</v>
      </c>
      <c r="BC355" s="173">
        <f t="shared" si="174"/>
        <v>97126.593063940105</v>
      </c>
      <c r="BD355" s="41">
        <f t="shared" si="175"/>
        <v>95766.20586910579</v>
      </c>
      <c r="BE355" s="173">
        <f t="shared" si="176"/>
        <v>104380.68400153708</v>
      </c>
      <c r="BF355" s="42">
        <f t="shared" si="177"/>
        <v>104350.93818702387</v>
      </c>
    </row>
    <row r="356" spans="2:58" x14ac:dyDescent="0.25">
      <c r="B356" s="24">
        <v>348</v>
      </c>
      <c r="C356" s="10">
        <f>Cash!B362</f>
        <v>20190129</v>
      </c>
      <c r="D356" s="24">
        <f>Cash!F362</f>
        <v>1.6268</v>
      </c>
      <c r="E356" s="27">
        <f>Balanced!F362</f>
        <v>2.5646</v>
      </c>
      <c r="F356" s="27">
        <f>Growth!F362</f>
        <v>2.9935</v>
      </c>
      <c r="G356" s="27">
        <f>'High Growth 1'!F362</f>
        <v>5.3385999999999996</v>
      </c>
      <c r="H356" s="27">
        <f>'High Growth 2'!F362</f>
        <v>2.7852999999999999</v>
      </c>
      <c r="I356" s="27">
        <f>'High Growth 3'!F362</f>
        <v>0.80740000000000001</v>
      </c>
      <c r="J356" s="43">
        <f>'High Growth 4'!F362</f>
        <v>2.0122</v>
      </c>
      <c r="K356" s="10" t="str">
        <f>Growth!P362</f>
        <v>No</v>
      </c>
      <c r="L356" s="152"/>
      <c r="M356" s="147">
        <f>Summary!$G$56</f>
        <v>0.5</v>
      </c>
      <c r="N356" s="146">
        <f>Summary!$G$57</f>
        <v>0</v>
      </c>
      <c r="O356" s="146">
        <f>Summary!$G$58</f>
        <v>0</v>
      </c>
      <c r="P356" s="146">
        <f>Summary!$G$59</f>
        <v>0.125</v>
      </c>
      <c r="Q356" s="146">
        <f>Summary!$G$60</f>
        <v>0.125</v>
      </c>
      <c r="R356" s="146">
        <f>Summary!$G$61</f>
        <v>0.125</v>
      </c>
      <c r="S356" s="146">
        <f>Summary!$G$62</f>
        <v>0.125</v>
      </c>
      <c r="T356" s="150">
        <f t="shared" si="178"/>
        <v>1</v>
      </c>
      <c r="U356" s="158">
        <f t="shared" si="156"/>
        <v>27653.662902825439</v>
      </c>
      <c r="V356" s="155">
        <f t="shared" si="157"/>
        <v>0</v>
      </c>
      <c r="W356" s="155">
        <f t="shared" si="158"/>
        <v>0</v>
      </c>
      <c r="X356" s="155">
        <f t="shared" si="159"/>
        <v>2266.0937981544935</v>
      </c>
      <c r="Y356" s="155">
        <f t="shared" si="160"/>
        <v>4330.8041437134052</v>
      </c>
      <c r="Z356" s="155">
        <f t="shared" si="161"/>
        <v>16011.271935442552</v>
      </c>
      <c r="AA356" s="159">
        <f t="shared" si="162"/>
        <v>6390.9197811749063</v>
      </c>
      <c r="AB356" s="38">
        <f t="shared" si="179"/>
        <v>44986.978810316425</v>
      </c>
      <c r="AC356" s="35">
        <f t="shared" si="180"/>
        <v>0</v>
      </c>
      <c r="AD356" s="35">
        <f t="shared" si="181"/>
        <v>0</v>
      </c>
      <c r="AE356" s="35">
        <f t="shared" si="182"/>
        <v>12097.768350827579</v>
      </c>
      <c r="AF356" s="35">
        <f t="shared" si="183"/>
        <v>12062.588781484947</v>
      </c>
      <c r="AG356" s="35">
        <f t="shared" si="184"/>
        <v>12927.500960676316</v>
      </c>
      <c r="AH356" s="163">
        <f t="shared" si="185"/>
        <v>12859.808783680146</v>
      </c>
      <c r="AI356" s="144">
        <f t="shared" si="163"/>
        <v>94934.645686985416</v>
      </c>
      <c r="AJ356" s="144" t="e">
        <f t="shared" si="186"/>
        <v>#N/A</v>
      </c>
      <c r="AK356" s="35">
        <f>IF(OR(K356="Yes",Summary!$G$77="EP"),$AI356*M356,AB356)</f>
        <v>44986.978810316425</v>
      </c>
      <c r="AL356" s="38">
        <f>IF(OR(L356="Yes",Summary!$G$77="EP"),$AI356*N356,AC356)</f>
        <v>0</v>
      </c>
      <c r="AM356" s="38">
        <f>IF(OR(M356="Yes",Summary!$G$77="EP"),$AI356*O356,AD356)</f>
        <v>0</v>
      </c>
      <c r="AN356" s="38">
        <f>IF(OR(N356="Yes",Summary!$G$77="EP"),$AI356*P356,AE356)</f>
        <v>12097.768350827579</v>
      </c>
      <c r="AO356" s="38">
        <f>IF(OR(O356="Yes",Summary!$G$77="EP"),$AI356*Q356,AF356)</f>
        <v>12062.588781484947</v>
      </c>
      <c r="AP356" s="38">
        <f>IF(OR(P356="Yes",Summary!$G$77="EP"),$AI356*R356,AG356)</f>
        <v>12927.500960676316</v>
      </c>
      <c r="AQ356" s="156">
        <f>IF(OR(Q356="Yes",Summary!$G$77="EP"),$AI356*S356,AH356)</f>
        <v>12859.808783680146</v>
      </c>
      <c r="AR356" s="158">
        <f t="shared" si="164"/>
        <v>27653.662902825439</v>
      </c>
      <c r="AS356" s="155">
        <f t="shared" si="165"/>
        <v>0</v>
      </c>
      <c r="AT356" s="155">
        <f t="shared" si="166"/>
        <v>0</v>
      </c>
      <c r="AU356" s="155">
        <f t="shared" si="167"/>
        <v>2266.0937981544935</v>
      </c>
      <c r="AV356" s="155">
        <f t="shared" si="168"/>
        <v>4330.8041437134052</v>
      </c>
      <c r="AW356" s="155">
        <f t="shared" si="169"/>
        <v>16011.271935442552</v>
      </c>
      <c r="AX356" s="159">
        <f t="shared" si="170"/>
        <v>6390.9197811749063</v>
      </c>
      <c r="AZ356" s="40">
        <f t="shared" si="171"/>
        <v>100314.48479990134</v>
      </c>
      <c r="BA356" s="173">
        <f t="shared" si="172"/>
        <v>100718.68986372383</v>
      </c>
      <c r="BB356" s="41">
        <f t="shared" si="173"/>
        <v>96999.449142931204</v>
      </c>
      <c r="BC356" s="173">
        <f t="shared" si="174"/>
        <v>96782.146806620629</v>
      </c>
      <c r="BD356" s="41">
        <f t="shared" si="175"/>
        <v>96500.710251879573</v>
      </c>
      <c r="BE356" s="173">
        <f t="shared" si="176"/>
        <v>103420.00768541053</v>
      </c>
      <c r="BF356" s="42">
        <f t="shared" si="177"/>
        <v>102878.47026944117</v>
      </c>
    </row>
    <row r="357" spans="2:58" x14ac:dyDescent="0.25">
      <c r="B357" s="24">
        <v>349</v>
      </c>
      <c r="C357" s="10">
        <f>Cash!B363</f>
        <v>20190125</v>
      </c>
      <c r="D357" s="24">
        <f>Cash!F363</f>
        <v>1.6266</v>
      </c>
      <c r="E357" s="27">
        <f>Balanced!F363</f>
        <v>2.5634999999999999</v>
      </c>
      <c r="F357" s="27">
        <f>Growth!F363</f>
        <v>3.0137</v>
      </c>
      <c r="G357" s="27">
        <f>'High Growth 1'!F363</f>
        <v>5.4238</v>
      </c>
      <c r="H357" s="27">
        <f>'High Growth 2'!F363</f>
        <v>2.8039999999999998</v>
      </c>
      <c r="I357" s="27">
        <f>'High Growth 3'!F363</f>
        <v>0.78510000000000002</v>
      </c>
      <c r="J357" s="43">
        <f>'High Growth 4'!F363</f>
        <v>2.0512000000000001</v>
      </c>
      <c r="K357" s="10" t="str">
        <f>Growth!P363</f>
        <v>No</v>
      </c>
      <c r="L357" s="152"/>
      <c r="M357" s="147">
        <f>Summary!$G$56</f>
        <v>0.5</v>
      </c>
      <c r="N357" s="146">
        <f>Summary!$G$57</f>
        <v>0</v>
      </c>
      <c r="O357" s="146">
        <f>Summary!$G$58</f>
        <v>0</v>
      </c>
      <c r="P357" s="146">
        <f>Summary!$G$59</f>
        <v>0.125</v>
      </c>
      <c r="Q357" s="146">
        <f>Summary!$G$60</f>
        <v>0.125</v>
      </c>
      <c r="R357" s="146">
        <f>Summary!$G$61</f>
        <v>0.125</v>
      </c>
      <c r="S357" s="146">
        <f>Summary!$G$62</f>
        <v>0.125</v>
      </c>
      <c r="T357" s="150">
        <f t="shared" si="178"/>
        <v>1</v>
      </c>
      <c r="U357" s="158">
        <f t="shared" si="156"/>
        <v>27653.662902825439</v>
      </c>
      <c r="V357" s="155">
        <f t="shared" si="157"/>
        <v>0</v>
      </c>
      <c r="W357" s="155">
        <f t="shared" si="158"/>
        <v>0</v>
      </c>
      <c r="X357" s="155">
        <f t="shared" si="159"/>
        <v>2266.0937981544935</v>
      </c>
      <c r="Y357" s="155">
        <f t="shared" si="160"/>
        <v>4330.8041437134052</v>
      </c>
      <c r="Z357" s="155">
        <f t="shared" si="161"/>
        <v>16011.271935442552</v>
      </c>
      <c r="AA357" s="159">
        <f t="shared" si="162"/>
        <v>6390.9197811749063</v>
      </c>
      <c r="AB357" s="38">
        <f t="shared" si="179"/>
        <v>44981.448077735862</v>
      </c>
      <c r="AC357" s="35">
        <f t="shared" si="180"/>
        <v>0</v>
      </c>
      <c r="AD357" s="35">
        <f t="shared" si="181"/>
        <v>0</v>
      </c>
      <c r="AE357" s="35">
        <f t="shared" si="182"/>
        <v>12290.839542430342</v>
      </c>
      <c r="AF357" s="35">
        <f t="shared" si="183"/>
        <v>12143.574818972387</v>
      </c>
      <c r="AG357" s="35">
        <f t="shared" si="184"/>
        <v>12570.449596515948</v>
      </c>
      <c r="AH357" s="163">
        <f t="shared" si="185"/>
        <v>13109.054655145968</v>
      </c>
      <c r="AI357" s="144">
        <f t="shared" si="163"/>
        <v>95095.366690800496</v>
      </c>
      <c r="AJ357" s="144" t="e">
        <f t="shared" si="186"/>
        <v>#N/A</v>
      </c>
      <c r="AK357" s="35">
        <f>IF(OR(K357="Yes",Summary!$G$77="EP"),$AI357*M357,AB357)</f>
        <v>44981.448077735862</v>
      </c>
      <c r="AL357" s="38">
        <f>IF(OR(L357="Yes",Summary!$G$77="EP"),$AI357*N357,AC357)</f>
        <v>0</v>
      </c>
      <c r="AM357" s="38">
        <f>IF(OR(M357="Yes",Summary!$G$77="EP"),$AI357*O357,AD357)</f>
        <v>0</v>
      </c>
      <c r="AN357" s="38">
        <f>IF(OR(N357="Yes",Summary!$G$77="EP"),$AI357*P357,AE357)</f>
        <v>12290.839542430342</v>
      </c>
      <c r="AO357" s="38">
        <f>IF(OR(O357="Yes",Summary!$G$77="EP"),$AI357*Q357,AF357)</f>
        <v>12143.574818972387</v>
      </c>
      <c r="AP357" s="38">
        <f>IF(OR(P357="Yes",Summary!$G$77="EP"),$AI357*R357,AG357)</f>
        <v>12570.449596515948</v>
      </c>
      <c r="AQ357" s="156">
        <f>IF(OR(Q357="Yes",Summary!$G$77="EP"),$AI357*S357,AH357)</f>
        <v>13109.054655145968</v>
      </c>
      <c r="AR357" s="158">
        <f t="shared" si="164"/>
        <v>27653.662902825439</v>
      </c>
      <c r="AS357" s="155">
        <f t="shared" si="165"/>
        <v>0</v>
      </c>
      <c r="AT357" s="155">
        <f t="shared" si="166"/>
        <v>0</v>
      </c>
      <c r="AU357" s="155">
        <f t="shared" si="167"/>
        <v>2266.0937981544935</v>
      </c>
      <c r="AV357" s="155">
        <f t="shared" si="168"/>
        <v>4330.8041437134052</v>
      </c>
      <c r="AW357" s="155">
        <f t="shared" si="169"/>
        <v>16011.271935442552</v>
      </c>
      <c r="AX357" s="159">
        <f t="shared" si="170"/>
        <v>6390.9197811749063</v>
      </c>
      <c r="AZ357" s="40">
        <f t="shared" si="171"/>
        <v>100302.1520626503</v>
      </c>
      <c r="BA357" s="173">
        <f t="shared" si="172"/>
        <v>100675.4899265601</v>
      </c>
      <c r="BB357" s="41">
        <f t="shared" si="173"/>
        <v>97653.996954084432</v>
      </c>
      <c r="BC357" s="173">
        <f t="shared" si="174"/>
        <v>98326.716339442733</v>
      </c>
      <c r="BD357" s="41">
        <f t="shared" si="175"/>
        <v>97148.598551779098</v>
      </c>
      <c r="BE357" s="173">
        <f t="shared" si="176"/>
        <v>100563.59677212758</v>
      </c>
      <c r="BF357" s="42">
        <f t="shared" si="177"/>
        <v>104872.43724116775</v>
      </c>
    </row>
    <row r="358" spans="2:58" x14ac:dyDescent="0.25">
      <c r="B358" s="24">
        <v>350</v>
      </c>
      <c r="C358" s="10">
        <f>Cash!B364</f>
        <v>20190124</v>
      </c>
      <c r="D358" s="24">
        <f>Cash!F364</f>
        <v>1.6265000000000001</v>
      </c>
      <c r="E358" s="27">
        <f>Balanced!F364</f>
        <v>2.5539000000000001</v>
      </c>
      <c r="F358" s="27">
        <f>Growth!F364</f>
        <v>2.9943</v>
      </c>
      <c r="G358" s="27">
        <f>'High Growth 1'!F364</f>
        <v>5.3639000000000001</v>
      </c>
      <c r="H358" s="27">
        <f>'High Growth 2'!F364</f>
        <v>2.7751000000000001</v>
      </c>
      <c r="I358" s="27">
        <f>'High Growth 3'!F364</f>
        <v>0.76970000000000005</v>
      </c>
      <c r="J358" s="43">
        <f>'High Growth 4'!F364</f>
        <v>2.0369999999999999</v>
      </c>
      <c r="K358" s="10" t="str">
        <f>Growth!P364</f>
        <v>No</v>
      </c>
      <c r="L358" s="152"/>
      <c r="M358" s="147">
        <f>Summary!$G$56</f>
        <v>0.5</v>
      </c>
      <c r="N358" s="146">
        <f>Summary!$G$57</f>
        <v>0</v>
      </c>
      <c r="O358" s="146">
        <f>Summary!$G$58</f>
        <v>0</v>
      </c>
      <c r="P358" s="146">
        <f>Summary!$G$59</f>
        <v>0.125</v>
      </c>
      <c r="Q358" s="146">
        <f>Summary!$G$60</f>
        <v>0.125</v>
      </c>
      <c r="R358" s="146">
        <f>Summary!$G$61</f>
        <v>0.125</v>
      </c>
      <c r="S358" s="146">
        <f>Summary!$G$62</f>
        <v>0.125</v>
      </c>
      <c r="T358" s="150">
        <f t="shared" si="178"/>
        <v>1</v>
      </c>
      <c r="U358" s="158">
        <f t="shared" si="156"/>
        <v>27653.662902825443</v>
      </c>
      <c r="V358" s="155">
        <f t="shared" si="157"/>
        <v>0</v>
      </c>
      <c r="W358" s="155">
        <f t="shared" si="158"/>
        <v>0</v>
      </c>
      <c r="X358" s="155">
        <f t="shared" si="159"/>
        <v>2266.0937981544935</v>
      </c>
      <c r="Y358" s="155">
        <f t="shared" si="160"/>
        <v>4330.8041437134052</v>
      </c>
      <c r="Z358" s="155">
        <f t="shared" si="161"/>
        <v>16011.271935442552</v>
      </c>
      <c r="AA358" s="159">
        <f t="shared" si="162"/>
        <v>6390.9197811749063</v>
      </c>
      <c r="AB358" s="38">
        <f t="shared" si="179"/>
        <v>44978.682711445581</v>
      </c>
      <c r="AC358" s="35">
        <f t="shared" si="180"/>
        <v>0</v>
      </c>
      <c r="AD358" s="35">
        <f t="shared" si="181"/>
        <v>0</v>
      </c>
      <c r="AE358" s="35">
        <f t="shared" si="182"/>
        <v>12155.100523920888</v>
      </c>
      <c r="AF358" s="35">
        <f t="shared" si="183"/>
        <v>12018.414579219072</v>
      </c>
      <c r="AG358" s="35">
        <f t="shared" si="184"/>
        <v>12323.876008710133</v>
      </c>
      <c r="AH358" s="163">
        <f t="shared" si="185"/>
        <v>13018.303594253284</v>
      </c>
      <c r="AI358" s="144">
        <f t="shared" si="163"/>
        <v>94494.377417548967</v>
      </c>
      <c r="AJ358" s="144" t="e">
        <f t="shared" si="186"/>
        <v>#N/A</v>
      </c>
      <c r="AK358" s="35">
        <f>IF(OR(K358="Yes",Summary!$G$77="EP"),$AI358*M358,AB358)</f>
        <v>44978.682711445581</v>
      </c>
      <c r="AL358" s="38">
        <f>IF(OR(L358="Yes",Summary!$G$77="EP"),$AI358*N358,AC358)</f>
        <v>0</v>
      </c>
      <c r="AM358" s="38">
        <f>IF(OR(M358="Yes",Summary!$G$77="EP"),$AI358*O358,AD358)</f>
        <v>0</v>
      </c>
      <c r="AN358" s="38">
        <f>IF(OR(N358="Yes",Summary!$G$77="EP"),$AI358*P358,AE358)</f>
        <v>12155.100523920888</v>
      </c>
      <c r="AO358" s="38">
        <f>IF(OR(O358="Yes",Summary!$G$77="EP"),$AI358*Q358,AF358)</f>
        <v>12018.414579219072</v>
      </c>
      <c r="AP358" s="38">
        <f>IF(OR(P358="Yes",Summary!$G$77="EP"),$AI358*R358,AG358)</f>
        <v>12323.876008710133</v>
      </c>
      <c r="AQ358" s="156">
        <f>IF(OR(Q358="Yes",Summary!$G$77="EP"),$AI358*S358,AH358)</f>
        <v>13018.303594253284</v>
      </c>
      <c r="AR358" s="158">
        <f t="shared" si="164"/>
        <v>27653.662902825439</v>
      </c>
      <c r="AS358" s="155">
        <f t="shared" si="165"/>
        <v>0</v>
      </c>
      <c r="AT358" s="155">
        <f t="shared" si="166"/>
        <v>0</v>
      </c>
      <c r="AU358" s="155">
        <f t="shared" si="167"/>
        <v>2266.0937981544935</v>
      </c>
      <c r="AV358" s="155">
        <f t="shared" si="168"/>
        <v>4330.8041437134052</v>
      </c>
      <c r="AW358" s="155">
        <f t="shared" si="169"/>
        <v>16011.271935442552</v>
      </c>
      <c r="AX358" s="159">
        <f t="shared" si="170"/>
        <v>6390.9197811749063</v>
      </c>
      <c r="AZ358" s="40">
        <f t="shared" si="171"/>
        <v>100295.9856940248</v>
      </c>
      <c r="BA358" s="173">
        <f t="shared" si="172"/>
        <v>100298.47229313121</v>
      </c>
      <c r="BB358" s="41">
        <f t="shared" si="173"/>
        <v>97025.371828521427</v>
      </c>
      <c r="BC358" s="173">
        <f t="shared" si="174"/>
        <v>97240.804191367104</v>
      </c>
      <c r="BD358" s="41">
        <f t="shared" si="175"/>
        <v>96147.316633752576</v>
      </c>
      <c r="BE358" s="173">
        <f t="shared" si="176"/>
        <v>98591.008069681062</v>
      </c>
      <c r="BF358" s="42">
        <f t="shared" si="177"/>
        <v>104146.42875402627</v>
      </c>
    </row>
    <row r="359" spans="2:58" x14ac:dyDescent="0.25">
      <c r="B359" s="24">
        <v>351</v>
      </c>
      <c r="C359" s="10">
        <f>Cash!B365</f>
        <v>20190123</v>
      </c>
      <c r="D359" s="24">
        <f>Cash!F365</f>
        <v>1.6264000000000001</v>
      </c>
      <c r="E359" s="27">
        <f>Balanced!F365</f>
        <v>2.5453999999999999</v>
      </c>
      <c r="F359" s="27">
        <f>Growth!F365</f>
        <v>2.9828000000000001</v>
      </c>
      <c r="G359" s="27">
        <f>'High Growth 1'!F365</f>
        <v>5.3159000000000001</v>
      </c>
      <c r="H359" s="27">
        <f>'High Growth 2'!F365</f>
        <v>2.7624</v>
      </c>
      <c r="I359" s="27">
        <f>'High Growth 3'!F365</f>
        <v>0.76749999999999996</v>
      </c>
      <c r="J359" s="43">
        <f>'High Growth 4'!F365</f>
        <v>2.0217999999999998</v>
      </c>
      <c r="K359" s="10" t="str">
        <f>Growth!P365</f>
        <v>No</v>
      </c>
      <c r="L359" s="152"/>
      <c r="M359" s="147">
        <f>Summary!$G$56</f>
        <v>0.5</v>
      </c>
      <c r="N359" s="146">
        <f>Summary!$G$57</f>
        <v>0</v>
      </c>
      <c r="O359" s="146">
        <f>Summary!$G$58</f>
        <v>0</v>
      </c>
      <c r="P359" s="146">
        <f>Summary!$G$59</f>
        <v>0.125</v>
      </c>
      <c r="Q359" s="146">
        <f>Summary!$G$60</f>
        <v>0.125</v>
      </c>
      <c r="R359" s="146">
        <f>Summary!$G$61</f>
        <v>0.125</v>
      </c>
      <c r="S359" s="146">
        <f>Summary!$G$62</f>
        <v>0.125</v>
      </c>
      <c r="T359" s="150">
        <f t="shared" si="178"/>
        <v>1</v>
      </c>
      <c r="U359" s="158">
        <f t="shared" si="156"/>
        <v>27653.662902825443</v>
      </c>
      <c r="V359" s="155">
        <f t="shared" si="157"/>
        <v>0</v>
      </c>
      <c r="W359" s="155">
        <f t="shared" si="158"/>
        <v>0</v>
      </c>
      <c r="X359" s="155">
        <f t="shared" si="159"/>
        <v>2266.0937981544935</v>
      </c>
      <c r="Y359" s="155">
        <f t="shared" si="160"/>
        <v>4330.8041437134052</v>
      </c>
      <c r="Z359" s="155">
        <f t="shared" si="161"/>
        <v>16011.271935442552</v>
      </c>
      <c r="AA359" s="159">
        <f t="shared" si="162"/>
        <v>6390.9197811749063</v>
      </c>
      <c r="AB359" s="38">
        <f t="shared" si="179"/>
        <v>44975.9173451553</v>
      </c>
      <c r="AC359" s="35">
        <f t="shared" si="180"/>
        <v>0</v>
      </c>
      <c r="AD359" s="35">
        <f t="shared" si="181"/>
        <v>0</v>
      </c>
      <c r="AE359" s="35">
        <f t="shared" si="182"/>
        <v>12046.328021609472</v>
      </c>
      <c r="AF359" s="35">
        <f t="shared" si="183"/>
        <v>11963.41336659391</v>
      </c>
      <c r="AG359" s="35">
        <f t="shared" si="184"/>
        <v>12288.651210452157</v>
      </c>
      <c r="AH359" s="163">
        <f t="shared" si="185"/>
        <v>12921.161613579425</v>
      </c>
      <c r="AI359" s="144">
        <f t="shared" si="163"/>
        <v>94195.471557390265</v>
      </c>
      <c r="AJ359" s="144" t="e">
        <f t="shared" si="186"/>
        <v>#N/A</v>
      </c>
      <c r="AK359" s="35">
        <f>IF(OR(K359="Yes",Summary!$G$77="EP"),$AI359*M359,AB359)</f>
        <v>44975.9173451553</v>
      </c>
      <c r="AL359" s="38">
        <f>IF(OR(L359="Yes",Summary!$G$77="EP"),$AI359*N359,AC359)</f>
        <v>0</v>
      </c>
      <c r="AM359" s="38">
        <f>IF(OR(M359="Yes",Summary!$G$77="EP"),$AI359*O359,AD359)</f>
        <v>0</v>
      </c>
      <c r="AN359" s="38">
        <f>IF(OR(N359="Yes",Summary!$G$77="EP"),$AI359*P359,AE359)</f>
        <v>12046.328021609472</v>
      </c>
      <c r="AO359" s="38">
        <f>IF(OR(O359="Yes",Summary!$G$77="EP"),$AI359*Q359,AF359)</f>
        <v>11963.41336659391</v>
      </c>
      <c r="AP359" s="38">
        <f>IF(OR(P359="Yes",Summary!$G$77="EP"),$AI359*R359,AG359)</f>
        <v>12288.651210452157</v>
      </c>
      <c r="AQ359" s="156">
        <f>IF(OR(Q359="Yes",Summary!$G$77="EP"),$AI359*S359,AH359)</f>
        <v>12921.161613579425</v>
      </c>
      <c r="AR359" s="158">
        <f t="shared" si="164"/>
        <v>27653.662902825443</v>
      </c>
      <c r="AS359" s="155">
        <f t="shared" si="165"/>
        <v>0</v>
      </c>
      <c r="AT359" s="155">
        <f t="shared" si="166"/>
        <v>0</v>
      </c>
      <c r="AU359" s="155">
        <f t="shared" si="167"/>
        <v>2266.0937981544935</v>
      </c>
      <c r="AV359" s="155">
        <f t="shared" si="168"/>
        <v>4330.8041437134052</v>
      </c>
      <c r="AW359" s="155">
        <f t="shared" si="169"/>
        <v>16011.271935442552</v>
      </c>
      <c r="AX359" s="159">
        <f t="shared" si="170"/>
        <v>6390.9197811749063</v>
      </c>
      <c r="AZ359" s="40">
        <f t="shared" si="171"/>
        <v>100289.81932539928</v>
      </c>
      <c r="BA359" s="173">
        <f t="shared" si="172"/>
        <v>99964.654596866036</v>
      </c>
      <c r="BB359" s="41">
        <f t="shared" si="173"/>
        <v>96652.733223161922</v>
      </c>
      <c r="BC359" s="173">
        <f t="shared" si="174"/>
        <v>96370.624172875774</v>
      </c>
      <c r="BD359" s="41">
        <f t="shared" si="175"/>
        <v>95707.306932751279</v>
      </c>
      <c r="BE359" s="173">
        <f t="shared" si="176"/>
        <v>98309.209683617257</v>
      </c>
      <c r="BF359" s="42">
        <f t="shared" si="177"/>
        <v>103369.2929086354</v>
      </c>
    </row>
    <row r="360" spans="2:58" x14ac:dyDescent="0.25">
      <c r="B360" s="24">
        <v>352</v>
      </c>
      <c r="C360" s="10">
        <f>Cash!B366</f>
        <v>20190122</v>
      </c>
      <c r="D360" s="24">
        <f>Cash!F366</f>
        <v>1.6264000000000001</v>
      </c>
      <c r="E360" s="27">
        <f>Balanced!F366</f>
        <v>2.5444</v>
      </c>
      <c r="F360" s="27">
        <f>Growth!F366</f>
        <v>2.9948999999999999</v>
      </c>
      <c r="G360" s="27">
        <f>'High Growth 1'!F366</f>
        <v>5.3388999999999998</v>
      </c>
      <c r="H360" s="27">
        <f>'High Growth 2'!F366</f>
        <v>2.7559999999999998</v>
      </c>
      <c r="I360" s="27">
        <f>'High Growth 3'!F366</f>
        <v>0.76300000000000001</v>
      </c>
      <c r="J360" s="43">
        <f>'High Growth 4'!F366</f>
        <v>2.0272999999999999</v>
      </c>
      <c r="K360" s="10" t="str">
        <f>Growth!P366</f>
        <v>No</v>
      </c>
      <c r="L360" s="152"/>
      <c r="M360" s="147">
        <f>Summary!$G$56</f>
        <v>0.5</v>
      </c>
      <c r="N360" s="146">
        <f>Summary!$G$57</f>
        <v>0</v>
      </c>
      <c r="O360" s="146">
        <f>Summary!$G$58</f>
        <v>0</v>
      </c>
      <c r="P360" s="146">
        <f>Summary!$G$59</f>
        <v>0.125</v>
      </c>
      <c r="Q360" s="146">
        <f>Summary!$G$60</f>
        <v>0.125</v>
      </c>
      <c r="R360" s="146">
        <f>Summary!$G$61</f>
        <v>0.125</v>
      </c>
      <c r="S360" s="146">
        <f>Summary!$G$62</f>
        <v>0.125</v>
      </c>
      <c r="T360" s="150">
        <f t="shared" si="178"/>
        <v>1</v>
      </c>
      <c r="U360" s="158">
        <f t="shared" si="156"/>
        <v>27653.662902825443</v>
      </c>
      <c r="V360" s="155">
        <f t="shared" si="157"/>
        <v>0</v>
      </c>
      <c r="W360" s="155">
        <f t="shared" si="158"/>
        <v>0</v>
      </c>
      <c r="X360" s="155">
        <f t="shared" si="159"/>
        <v>2266.0937981544935</v>
      </c>
      <c r="Y360" s="155">
        <f t="shared" si="160"/>
        <v>4330.8041437134052</v>
      </c>
      <c r="Z360" s="155">
        <f t="shared" si="161"/>
        <v>16011.271935442552</v>
      </c>
      <c r="AA360" s="159">
        <f t="shared" si="162"/>
        <v>6390.9197811749063</v>
      </c>
      <c r="AB360" s="38">
        <f t="shared" si="179"/>
        <v>44975.9173451553</v>
      </c>
      <c r="AC360" s="35">
        <f t="shared" si="180"/>
        <v>0</v>
      </c>
      <c r="AD360" s="35">
        <f t="shared" si="181"/>
        <v>0</v>
      </c>
      <c r="AE360" s="35">
        <f t="shared" si="182"/>
        <v>12098.448178967024</v>
      </c>
      <c r="AF360" s="35">
        <f t="shared" si="183"/>
        <v>11935.696220074144</v>
      </c>
      <c r="AG360" s="35">
        <f t="shared" si="184"/>
        <v>12216.600486742667</v>
      </c>
      <c r="AH360" s="163">
        <f t="shared" si="185"/>
        <v>12956.311672375887</v>
      </c>
      <c r="AI360" s="144">
        <f t="shared" si="163"/>
        <v>94182.973903315025</v>
      </c>
      <c r="AJ360" s="144" t="e">
        <f t="shared" si="186"/>
        <v>#N/A</v>
      </c>
      <c r="AK360" s="35">
        <f>IF(OR(K360="Yes",Summary!$G$77="EP"),$AI360*M360,AB360)</f>
        <v>44975.9173451553</v>
      </c>
      <c r="AL360" s="38">
        <f>IF(OR(L360="Yes",Summary!$G$77="EP"),$AI360*N360,AC360)</f>
        <v>0</v>
      </c>
      <c r="AM360" s="38">
        <f>IF(OR(M360="Yes",Summary!$G$77="EP"),$AI360*O360,AD360)</f>
        <v>0</v>
      </c>
      <c r="AN360" s="38">
        <f>IF(OR(N360="Yes",Summary!$G$77="EP"),$AI360*P360,AE360)</f>
        <v>12098.448178967024</v>
      </c>
      <c r="AO360" s="38">
        <f>IF(OR(O360="Yes",Summary!$G$77="EP"),$AI360*Q360,AF360)</f>
        <v>11935.696220074144</v>
      </c>
      <c r="AP360" s="38">
        <f>IF(OR(P360="Yes",Summary!$G$77="EP"),$AI360*R360,AG360)</f>
        <v>12216.600486742667</v>
      </c>
      <c r="AQ360" s="156">
        <f>IF(OR(Q360="Yes",Summary!$G$77="EP"),$AI360*S360,AH360)</f>
        <v>12956.311672375887</v>
      </c>
      <c r="AR360" s="158">
        <f t="shared" si="164"/>
        <v>27653.662902825443</v>
      </c>
      <c r="AS360" s="155">
        <f t="shared" si="165"/>
        <v>0</v>
      </c>
      <c r="AT360" s="155">
        <f t="shared" si="166"/>
        <v>0</v>
      </c>
      <c r="AU360" s="155">
        <f t="shared" si="167"/>
        <v>2266.0937981544935</v>
      </c>
      <c r="AV360" s="155">
        <f t="shared" si="168"/>
        <v>4330.8041437134052</v>
      </c>
      <c r="AW360" s="155">
        <f t="shared" si="169"/>
        <v>16011.271935442552</v>
      </c>
      <c r="AX360" s="159">
        <f t="shared" si="170"/>
        <v>6390.9197811749063</v>
      </c>
      <c r="AZ360" s="40">
        <f t="shared" si="171"/>
        <v>100289.81932539928</v>
      </c>
      <c r="BA360" s="173">
        <f t="shared" si="172"/>
        <v>99925.381926717193</v>
      </c>
      <c r="BB360" s="41">
        <f t="shared" si="173"/>
        <v>97044.813842714095</v>
      </c>
      <c r="BC360" s="173">
        <f t="shared" si="174"/>
        <v>96787.585431736195</v>
      </c>
      <c r="BD360" s="41">
        <f t="shared" si="175"/>
        <v>95485.569760593149</v>
      </c>
      <c r="BE360" s="173">
        <f t="shared" si="176"/>
        <v>97732.803893941338</v>
      </c>
      <c r="BF360" s="42">
        <f t="shared" si="177"/>
        <v>103650.49337900709</v>
      </c>
    </row>
    <row r="361" spans="2:58" x14ac:dyDescent="0.25">
      <c r="B361" s="24">
        <v>353</v>
      </c>
      <c r="C361" s="10">
        <f>Cash!B367</f>
        <v>20190121</v>
      </c>
      <c r="D361" s="24">
        <f>Cash!F367</f>
        <v>1.6263000000000001</v>
      </c>
      <c r="E361" s="27">
        <f>Balanced!F367</f>
        <v>2.5520999999999998</v>
      </c>
      <c r="F361" s="27">
        <f>Growth!F367</f>
        <v>3.0074999999999998</v>
      </c>
      <c r="G361" s="27">
        <f>'High Growth 1'!F367</f>
        <v>5.3959000000000001</v>
      </c>
      <c r="H361" s="27">
        <f>'High Growth 2'!F367</f>
        <v>2.7745000000000002</v>
      </c>
      <c r="I361" s="27">
        <f>'High Growth 3'!F367</f>
        <v>0.76419999999999999</v>
      </c>
      <c r="J361" s="43">
        <f>'High Growth 4'!F367</f>
        <v>2.0590000000000002</v>
      </c>
      <c r="K361" s="10" t="str">
        <f>Growth!P367</f>
        <v>No</v>
      </c>
      <c r="L361" s="152"/>
      <c r="M361" s="147">
        <f>Summary!$G$56</f>
        <v>0.5</v>
      </c>
      <c r="N361" s="146">
        <f>Summary!$G$57</f>
        <v>0</v>
      </c>
      <c r="O361" s="146">
        <f>Summary!$G$58</f>
        <v>0</v>
      </c>
      <c r="P361" s="146">
        <f>Summary!$G$59</f>
        <v>0.125</v>
      </c>
      <c r="Q361" s="146">
        <f>Summary!$G$60</f>
        <v>0.125</v>
      </c>
      <c r="R361" s="146">
        <f>Summary!$G$61</f>
        <v>0.125</v>
      </c>
      <c r="S361" s="146">
        <f>Summary!$G$62</f>
        <v>0.125</v>
      </c>
      <c r="T361" s="150">
        <f t="shared" si="178"/>
        <v>1</v>
      </c>
      <c r="U361" s="158">
        <f t="shared" si="156"/>
        <v>27653.662902825443</v>
      </c>
      <c r="V361" s="155">
        <f t="shared" si="157"/>
        <v>0</v>
      </c>
      <c r="W361" s="155">
        <f t="shared" si="158"/>
        <v>0</v>
      </c>
      <c r="X361" s="155">
        <f t="shared" si="159"/>
        <v>2266.0937981544935</v>
      </c>
      <c r="Y361" s="155">
        <f t="shared" si="160"/>
        <v>4330.8041437134052</v>
      </c>
      <c r="Z361" s="155">
        <f t="shared" si="161"/>
        <v>16011.27193544255</v>
      </c>
      <c r="AA361" s="159">
        <f t="shared" si="162"/>
        <v>6390.9197811749063</v>
      </c>
      <c r="AB361" s="38">
        <f t="shared" si="179"/>
        <v>44973.151978865018</v>
      </c>
      <c r="AC361" s="35">
        <f t="shared" si="180"/>
        <v>0</v>
      </c>
      <c r="AD361" s="35">
        <f t="shared" si="181"/>
        <v>0</v>
      </c>
      <c r="AE361" s="35">
        <f t="shared" si="182"/>
        <v>12227.615525461832</v>
      </c>
      <c r="AF361" s="35">
        <f t="shared" si="183"/>
        <v>12015.816096732844</v>
      </c>
      <c r="AG361" s="35">
        <f t="shared" si="184"/>
        <v>12235.814013065197</v>
      </c>
      <c r="AH361" s="163">
        <f t="shared" si="185"/>
        <v>13158.903829439134</v>
      </c>
      <c r="AI361" s="144">
        <f t="shared" si="163"/>
        <v>94611.301443564036</v>
      </c>
      <c r="AJ361" s="144" t="e">
        <f t="shared" si="186"/>
        <v>#N/A</v>
      </c>
      <c r="AK361" s="35">
        <f>IF(OR(K361="Yes",Summary!$G$77="EP"),$AI361*M361,AB361)</f>
        <v>44973.151978865018</v>
      </c>
      <c r="AL361" s="38">
        <f>IF(OR(L361="Yes",Summary!$G$77="EP"),$AI361*N361,AC361)</f>
        <v>0</v>
      </c>
      <c r="AM361" s="38">
        <f>IF(OR(M361="Yes",Summary!$G$77="EP"),$AI361*O361,AD361)</f>
        <v>0</v>
      </c>
      <c r="AN361" s="38">
        <f>IF(OR(N361="Yes",Summary!$G$77="EP"),$AI361*P361,AE361)</f>
        <v>12227.615525461832</v>
      </c>
      <c r="AO361" s="38">
        <f>IF(OR(O361="Yes",Summary!$G$77="EP"),$AI361*Q361,AF361)</f>
        <v>12015.816096732844</v>
      </c>
      <c r="AP361" s="38">
        <f>IF(OR(P361="Yes",Summary!$G$77="EP"),$AI361*R361,AG361)</f>
        <v>12235.814013065197</v>
      </c>
      <c r="AQ361" s="156">
        <f>IF(OR(Q361="Yes",Summary!$G$77="EP"),$AI361*S361,AH361)</f>
        <v>13158.903829439134</v>
      </c>
      <c r="AR361" s="158">
        <f t="shared" si="164"/>
        <v>27653.662902825443</v>
      </c>
      <c r="AS361" s="155">
        <f t="shared" si="165"/>
        <v>0</v>
      </c>
      <c r="AT361" s="155">
        <f t="shared" si="166"/>
        <v>0</v>
      </c>
      <c r="AU361" s="155">
        <f t="shared" si="167"/>
        <v>2266.0937981544935</v>
      </c>
      <c r="AV361" s="155">
        <f t="shared" si="168"/>
        <v>4330.8041437134052</v>
      </c>
      <c r="AW361" s="155">
        <f t="shared" si="169"/>
        <v>16011.271935442552</v>
      </c>
      <c r="AX361" s="159">
        <f t="shared" si="170"/>
        <v>6390.9197811749063</v>
      </c>
      <c r="AZ361" s="40">
        <f t="shared" si="171"/>
        <v>100283.65295677376</v>
      </c>
      <c r="BA361" s="173">
        <f t="shared" si="172"/>
        <v>100227.78148686328</v>
      </c>
      <c r="BB361" s="41">
        <f t="shared" si="173"/>
        <v>97453.096140760172</v>
      </c>
      <c r="BC361" s="173">
        <f t="shared" si="174"/>
        <v>97820.924203694653</v>
      </c>
      <c r="BD361" s="41">
        <f t="shared" si="175"/>
        <v>96126.528773862752</v>
      </c>
      <c r="BE361" s="173">
        <f t="shared" si="176"/>
        <v>97886.512104521578</v>
      </c>
      <c r="BF361" s="42">
        <f t="shared" si="177"/>
        <v>105271.23063551307</v>
      </c>
    </row>
    <row r="362" spans="2:58" x14ac:dyDescent="0.25">
      <c r="B362" s="24">
        <v>354</v>
      </c>
      <c r="C362" s="10">
        <f>Cash!B368</f>
        <v>20190118</v>
      </c>
      <c r="D362" s="24">
        <f>Cash!F368</f>
        <v>1.6261000000000001</v>
      </c>
      <c r="E362" s="27">
        <f>Balanced!F368</f>
        <v>2.5474999999999999</v>
      </c>
      <c r="F362" s="27">
        <f>Growth!F368</f>
        <v>2.9956</v>
      </c>
      <c r="G362" s="27">
        <f>'High Growth 1'!F368</f>
        <v>5.3669000000000002</v>
      </c>
      <c r="H362" s="27">
        <f>'High Growth 2'!F368</f>
        <v>2.7565</v>
      </c>
      <c r="I362" s="27">
        <f>'High Growth 3'!F368</f>
        <v>0.76139999999999997</v>
      </c>
      <c r="J362" s="43">
        <f>'High Growth 4'!F368</f>
        <v>2.0257000000000001</v>
      </c>
      <c r="K362" s="10" t="str">
        <f>Growth!P368</f>
        <v>No</v>
      </c>
      <c r="L362" s="152"/>
      <c r="M362" s="147">
        <f>Summary!$G$56</f>
        <v>0.5</v>
      </c>
      <c r="N362" s="146">
        <f>Summary!$G$57</f>
        <v>0</v>
      </c>
      <c r="O362" s="146">
        <f>Summary!$G$58</f>
        <v>0</v>
      </c>
      <c r="P362" s="146">
        <f>Summary!$G$59</f>
        <v>0.125</v>
      </c>
      <c r="Q362" s="146">
        <f>Summary!$G$60</f>
        <v>0.125</v>
      </c>
      <c r="R362" s="146">
        <f>Summary!$G$61</f>
        <v>0.125</v>
      </c>
      <c r="S362" s="146">
        <f>Summary!$G$62</f>
        <v>0.125</v>
      </c>
      <c r="T362" s="150">
        <f t="shared" si="178"/>
        <v>1</v>
      </c>
      <c r="U362" s="158">
        <f t="shared" si="156"/>
        <v>27653.662902825443</v>
      </c>
      <c r="V362" s="155">
        <f t="shared" si="157"/>
        <v>0</v>
      </c>
      <c r="W362" s="155">
        <f t="shared" si="158"/>
        <v>0</v>
      </c>
      <c r="X362" s="155">
        <f t="shared" si="159"/>
        <v>2266.0937981544935</v>
      </c>
      <c r="Y362" s="155">
        <f t="shared" si="160"/>
        <v>4330.8041437134052</v>
      </c>
      <c r="Z362" s="155">
        <f t="shared" si="161"/>
        <v>16011.271935442552</v>
      </c>
      <c r="AA362" s="159">
        <f t="shared" si="162"/>
        <v>6390.9197811749063</v>
      </c>
      <c r="AB362" s="38">
        <f t="shared" si="179"/>
        <v>44967.621246284456</v>
      </c>
      <c r="AC362" s="35">
        <f t="shared" si="180"/>
        <v>0</v>
      </c>
      <c r="AD362" s="35">
        <f t="shared" si="181"/>
        <v>0</v>
      </c>
      <c r="AE362" s="35">
        <f t="shared" si="182"/>
        <v>12161.898805315352</v>
      </c>
      <c r="AF362" s="35">
        <f t="shared" si="183"/>
        <v>11937.861622146002</v>
      </c>
      <c r="AG362" s="35">
        <f t="shared" si="184"/>
        <v>12190.982451645958</v>
      </c>
      <c r="AH362" s="163">
        <f t="shared" si="185"/>
        <v>12946.086200726008</v>
      </c>
      <c r="AI362" s="144">
        <f t="shared" si="163"/>
        <v>94204.450326117774</v>
      </c>
      <c r="AJ362" s="144" t="e">
        <f t="shared" si="186"/>
        <v>#N/A</v>
      </c>
      <c r="AK362" s="35">
        <f>IF(OR(K362="Yes",Summary!$G$77="EP"),$AI362*M362,AB362)</f>
        <v>44967.621246284456</v>
      </c>
      <c r="AL362" s="38">
        <f>IF(OR(L362="Yes",Summary!$G$77="EP"),$AI362*N362,AC362)</f>
        <v>0</v>
      </c>
      <c r="AM362" s="38">
        <f>IF(OR(M362="Yes",Summary!$G$77="EP"),$AI362*O362,AD362)</f>
        <v>0</v>
      </c>
      <c r="AN362" s="38">
        <f>IF(OR(N362="Yes",Summary!$G$77="EP"),$AI362*P362,AE362)</f>
        <v>12161.898805315352</v>
      </c>
      <c r="AO362" s="38">
        <f>IF(OR(O362="Yes",Summary!$G$77="EP"),$AI362*Q362,AF362)</f>
        <v>11937.861622146002</v>
      </c>
      <c r="AP362" s="38">
        <f>IF(OR(P362="Yes",Summary!$G$77="EP"),$AI362*R362,AG362)</f>
        <v>12190.982451645958</v>
      </c>
      <c r="AQ362" s="156">
        <f>IF(OR(Q362="Yes",Summary!$G$77="EP"),$AI362*S362,AH362)</f>
        <v>12946.086200726008</v>
      </c>
      <c r="AR362" s="158">
        <f t="shared" si="164"/>
        <v>27653.662902825443</v>
      </c>
      <c r="AS362" s="155">
        <f t="shared" si="165"/>
        <v>0</v>
      </c>
      <c r="AT362" s="155">
        <f t="shared" si="166"/>
        <v>0</v>
      </c>
      <c r="AU362" s="155">
        <f t="shared" si="167"/>
        <v>2266.0937981544935</v>
      </c>
      <c r="AV362" s="155">
        <f t="shared" si="168"/>
        <v>4330.8041437134052</v>
      </c>
      <c r="AW362" s="155">
        <f t="shared" si="169"/>
        <v>16011.27193544255</v>
      </c>
      <c r="AX362" s="159">
        <f t="shared" si="170"/>
        <v>6390.9197811749063</v>
      </c>
      <c r="AZ362" s="40">
        <f t="shared" si="171"/>
        <v>100271.32021952273</v>
      </c>
      <c r="BA362" s="173">
        <f t="shared" si="172"/>
        <v>100047.1272041786</v>
      </c>
      <c r="BB362" s="41">
        <f t="shared" si="173"/>
        <v>97067.496192605555</v>
      </c>
      <c r="BC362" s="173">
        <f t="shared" si="174"/>
        <v>97295.190442522813</v>
      </c>
      <c r="BD362" s="41">
        <f t="shared" si="175"/>
        <v>95502.892977168012</v>
      </c>
      <c r="BE362" s="173">
        <f t="shared" si="176"/>
        <v>97527.85961316766</v>
      </c>
      <c r="BF362" s="42">
        <f t="shared" si="177"/>
        <v>103568.68960580806</v>
      </c>
    </row>
    <row r="363" spans="2:58" x14ac:dyDescent="0.25">
      <c r="B363" s="24">
        <v>355</v>
      </c>
      <c r="C363" s="10">
        <f>Cash!B369</f>
        <v>20190117</v>
      </c>
      <c r="D363" s="24">
        <f>Cash!F369</f>
        <v>1.6259999999999999</v>
      </c>
      <c r="E363" s="27">
        <f>Balanced!F369</f>
        <v>2.5369999999999999</v>
      </c>
      <c r="F363" s="27">
        <f>Growth!F369</f>
        <v>2.9809000000000001</v>
      </c>
      <c r="G363" s="27">
        <f>'High Growth 1'!F369</f>
        <v>5.3296000000000001</v>
      </c>
      <c r="H363" s="27">
        <f>'High Growth 2'!F369</f>
        <v>2.7221000000000002</v>
      </c>
      <c r="I363" s="27">
        <f>'High Growth 3'!F369</f>
        <v>0.75170000000000003</v>
      </c>
      <c r="J363" s="43">
        <f>'High Growth 4'!F369</f>
        <v>2.0293999999999999</v>
      </c>
      <c r="K363" s="10" t="str">
        <f>Growth!P369</f>
        <v>No</v>
      </c>
      <c r="L363" s="152"/>
      <c r="M363" s="147">
        <f>Summary!$G$56</f>
        <v>0.5</v>
      </c>
      <c r="N363" s="146">
        <f>Summary!$G$57</f>
        <v>0</v>
      </c>
      <c r="O363" s="146">
        <f>Summary!$G$58</f>
        <v>0</v>
      </c>
      <c r="P363" s="146">
        <f>Summary!$G$59</f>
        <v>0.125</v>
      </c>
      <c r="Q363" s="146">
        <f>Summary!$G$60</f>
        <v>0.125</v>
      </c>
      <c r="R363" s="146">
        <f>Summary!$G$61</f>
        <v>0.125</v>
      </c>
      <c r="S363" s="146">
        <f>Summary!$G$62</f>
        <v>0.125</v>
      </c>
      <c r="T363" s="150">
        <f t="shared" si="178"/>
        <v>1</v>
      </c>
      <c r="U363" s="158">
        <f t="shared" si="156"/>
        <v>27653.662902825443</v>
      </c>
      <c r="V363" s="155">
        <f t="shared" si="157"/>
        <v>0</v>
      </c>
      <c r="W363" s="155">
        <f t="shared" si="158"/>
        <v>0</v>
      </c>
      <c r="X363" s="155">
        <f t="shared" si="159"/>
        <v>2266.0937981544935</v>
      </c>
      <c r="Y363" s="155">
        <f t="shared" si="160"/>
        <v>4330.8041437134052</v>
      </c>
      <c r="Z363" s="155">
        <f t="shared" si="161"/>
        <v>16011.271935442552</v>
      </c>
      <c r="AA363" s="159">
        <f t="shared" si="162"/>
        <v>6390.9197811749063</v>
      </c>
      <c r="AB363" s="38">
        <f t="shared" si="179"/>
        <v>44964.855879994167</v>
      </c>
      <c r="AC363" s="35">
        <f t="shared" si="180"/>
        <v>0</v>
      </c>
      <c r="AD363" s="35">
        <f t="shared" si="181"/>
        <v>0</v>
      </c>
      <c r="AE363" s="35">
        <f t="shared" si="182"/>
        <v>12077.37350664419</v>
      </c>
      <c r="AF363" s="35">
        <f t="shared" si="183"/>
        <v>11788.88195960226</v>
      </c>
      <c r="AG363" s="35">
        <f t="shared" si="184"/>
        <v>12035.673113872166</v>
      </c>
      <c r="AH363" s="163">
        <f t="shared" si="185"/>
        <v>12969.732603916354</v>
      </c>
      <c r="AI363" s="144">
        <f t="shared" si="163"/>
        <v>93836.517064029147</v>
      </c>
      <c r="AJ363" s="144" t="e">
        <f t="shared" si="186"/>
        <v>#N/A</v>
      </c>
      <c r="AK363" s="35">
        <f>IF(OR(K363="Yes",Summary!$G$77="EP"),$AI363*M363,AB363)</f>
        <v>44964.855879994167</v>
      </c>
      <c r="AL363" s="38">
        <f>IF(OR(L363="Yes",Summary!$G$77="EP"),$AI363*N363,AC363)</f>
        <v>0</v>
      </c>
      <c r="AM363" s="38">
        <f>IF(OR(M363="Yes",Summary!$G$77="EP"),$AI363*O363,AD363)</f>
        <v>0</v>
      </c>
      <c r="AN363" s="38">
        <f>IF(OR(N363="Yes",Summary!$G$77="EP"),$AI363*P363,AE363)</f>
        <v>12077.37350664419</v>
      </c>
      <c r="AO363" s="38">
        <f>IF(OR(O363="Yes",Summary!$G$77="EP"),$AI363*Q363,AF363)</f>
        <v>11788.88195960226</v>
      </c>
      <c r="AP363" s="38">
        <f>IF(OR(P363="Yes",Summary!$G$77="EP"),$AI363*R363,AG363)</f>
        <v>12035.673113872166</v>
      </c>
      <c r="AQ363" s="156">
        <f>IF(OR(Q363="Yes",Summary!$G$77="EP"),$AI363*S363,AH363)</f>
        <v>12969.732603916354</v>
      </c>
      <c r="AR363" s="158">
        <f t="shared" si="164"/>
        <v>27653.662902825443</v>
      </c>
      <c r="AS363" s="155">
        <f t="shared" si="165"/>
        <v>0</v>
      </c>
      <c r="AT363" s="155">
        <f t="shared" si="166"/>
        <v>0</v>
      </c>
      <c r="AU363" s="155">
        <f t="shared" si="167"/>
        <v>2266.0937981544935</v>
      </c>
      <c r="AV363" s="155">
        <f t="shared" si="168"/>
        <v>4330.8041437134052</v>
      </c>
      <c r="AW363" s="155">
        <f t="shared" si="169"/>
        <v>16011.271935442552</v>
      </c>
      <c r="AX363" s="159">
        <f t="shared" si="170"/>
        <v>6390.9197811749063</v>
      </c>
      <c r="AZ363" s="40">
        <f t="shared" si="171"/>
        <v>100265.1538508972</v>
      </c>
      <c r="BA363" s="173">
        <f t="shared" si="172"/>
        <v>99634.764167615751</v>
      </c>
      <c r="BB363" s="41">
        <f t="shared" si="173"/>
        <v>96591.166844885127</v>
      </c>
      <c r="BC363" s="173">
        <f t="shared" si="174"/>
        <v>96618.988053153516</v>
      </c>
      <c r="BD363" s="41">
        <f t="shared" si="175"/>
        <v>94311.055676818083</v>
      </c>
      <c r="BE363" s="173">
        <f t="shared" si="176"/>
        <v>96285.384910977329</v>
      </c>
      <c r="BF363" s="42">
        <f t="shared" si="177"/>
        <v>103757.86083133084</v>
      </c>
    </row>
    <row r="364" spans="2:58" x14ac:dyDescent="0.25">
      <c r="B364" s="24">
        <v>356</v>
      </c>
      <c r="C364" s="10">
        <f>Cash!B370</f>
        <v>20190116</v>
      </c>
      <c r="D364" s="24">
        <f>Cash!F370</f>
        <v>1.6259999999999999</v>
      </c>
      <c r="E364" s="27">
        <f>Balanced!F370</f>
        <v>2.5318000000000001</v>
      </c>
      <c r="F364" s="27">
        <f>Growth!F370</f>
        <v>2.9735999999999998</v>
      </c>
      <c r="G364" s="27">
        <f>'High Growth 1'!F370</f>
        <v>5.3007999999999997</v>
      </c>
      <c r="H364" s="27">
        <f>'High Growth 2'!F370</f>
        <v>2.7107999999999999</v>
      </c>
      <c r="I364" s="27">
        <f>'High Growth 3'!F370</f>
        <v>0.74509999999999998</v>
      </c>
      <c r="J364" s="43">
        <f>'High Growth 4'!F370</f>
        <v>2.0146000000000002</v>
      </c>
      <c r="K364" s="10" t="str">
        <f>Growth!P370</f>
        <v>No</v>
      </c>
      <c r="L364" s="152"/>
      <c r="M364" s="147">
        <f>Summary!$G$56</f>
        <v>0.5</v>
      </c>
      <c r="N364" s="146">
        <f>Summary!$G$57</f>
        <v>0</v>
      </c>
      <c r="O364" s="146">
        <f>Summary!$G$58</f>
        <v>0</v>
      </c>
      <c r="P364" s="146">
        <f>Summary!$G$59</f>
        <v>0.125</v>
      </c>
      <c r="Q364" s="146">
        <f>Summary!$G$60</f>
        <v>0.125</v>
      </c>
      <c r="R364" s="146">
        <f>Summary!$G$61</f>
        <v>0.125</v>
      </c>
      <c r="S364" s="146">
        <f>Summary!$G$62</f>
        <v>0.125</v>
      </c>
      <c r="T364" s="150">
        <f t="shared" si="178"/>
        <v>1</v>
      </c>
      <c r="U364" s="158">
        <f t="shared" si="156"/>
        <v>27653.662902825443</v>
      </c>
      <c r="V364" s="155">
        <f t="shared" si="157"/>
        <v>0</v>
      </c>
      <c r="W364" s="155">
        <f t="shared" si="158"/>
        <v>0</v>
      </c>
      <c r="X364" s="155">
        <f t="shared" si="159"/>
        <v>2266.0937981544935</v>
      </c>
      <c r="Y364" s="155">
        <f t="shared" si="160"/>
        <v>4330.8041437134052</v>
      </c>
      <c r="Z364" s="155">
        <f t="shared" si="161"/>
        <v>16011.271935442552</v>
      </c>
      <c r="AA364" s="159">
        <f t="shared" si="162"/>
        <v>6390.9197811749063</v>
      </c>
      <c r="AB364" s="38">
        <f t="shared" si="179"/>
        <v>44964.855879994167</v>
      </c>
      <c r="AC364" s="35">
        <f t="shared" si="180"/>
        <v>0</v>
      </c>
      <c r="AD364" s="35">
        <f t="shared" si="181"/>
        <v>0</v>
      </c>
      <c r="AE364" s="35">
        <f t="shared" si="182"/>
        <v>12012.110005257338</v>
      </c>
      <c r="AF364" s="35">
        <f t="shared" si="183"/>
        <v>11739.943872778298</v>
      </c>
      <c r="AG364" s="35">
        <f t="shared" si="184"/>
        <v>11929.998719098245</v>
      </c>
      <c r="AH364" s="163">
        <f t="shared" si="185"/>
        <v>12875.146991154967</v>
      </c>
      <c r="AI364" s="144">
        <f t="shared" si="163"/>
        <v>93522.055468283012</v>
      </c>
      <c r="AJ364" s="144" t="e">
        <f t="shared" si="186"/>
        <v>#N/A</v>
      </c>
      <c r="AK364" s="35">
        <f>IF(OR(K364="Yes",Summary!$G$77="EP"),$AI364*M364,AB364)</f>
        <v>44964.855879994167</v>
      </c>
      <c r="AL364" s="38">
        <f>IF(OR(L364="Yes",Summary!$G$77="EP"),$AI364*N364,AC364)</f>
        <v>0</v>
      </c>
      <c r="AM364" s="38">
        <f>IF(OR(M364="Yes",Summary!$G$77="EP"),$AI364*O364,AD364)</f>
        <v>0</v>
      </c>
      <c r="AN364" s="38">
        <f>IF(OR(N364="Yes",Summary!$G$77="EP"),$AI364*P364,AE364)</f>
        <v>12012.110005257338</v>
      </c>
      <c r="AO364" s="38">
        <f>IF(OR(O364="Yes",Summary!$G$77="EP"),$AI364*Q364,AF364)</f>
        <v>11739.943872778298</v>
      </c>
      <c r="AP364" s="38">
        <f>IF(OR(P364="Yes",Summary!$G$77="EP"),$AI364*R364,AG364)</f>
        <v>11929.998719098245</v>
      </c>
      <c r="AQ364" s="156">
        <f>IF(OR(Q364="Yes",Summary!$G$77="EP"),$AI364*S364,AH364)</f>
        <v>12875.146991154967</v>
      </c>
      <c r="AR364" s="158">
        <f t="shared" si="164"/>
        <v>27653.662902825443</v>
      </c>
      <c r="AS364" s="155">
        <f t="shared" si="165"/>
        <v>0</v>
      </c>
      <c r="AT364" s="155">
        <f t="shared" si="166"/>
        <v>0</v>
      </c>
      <c r="AU364" s="155">
        <f t="shared" si="167"/>
        <v>2266.0937981544935</v>
      </c>
      <c r="AV364" s="155">
        <f t="shared" si="168"/>
        <v>4330.8041437134052</v>
      </c>
      <c r="AW364" s="155">
        <f t="shared" si="169"/>
        <v>16011.271935442552</v>
      </c>
      <c r="AX364" s="159">
        <f t="shared" si="170"/>
        <v>6390.9197811749063</v>
      </c>
      <c r="AZ364" s="40">
        <f t="shared" si="171"/>
        <v>100265.1538508972</v>
      </c>
      <c r="BA364" s="173">
        <f t="shared" si="172"/>
        <v>99430.546282841766</v>
      </c>
      <c r="BB364" s="41">
        <f t="shared" si="173"/>
        <v>96354.622338874295</v>
      </c>
      <c r="BC364" s="173">
        <f t="shared" si="174"/>
        <v>96096.880042058707</v>
      </c>
      <c r="BD364" s="41">
        <f t="shared" si="175"/>
        <v>93919.550982226385</v>
      </c>
      <c r="BE364" s="173">
        <f t="shared" si="176"/>
        <v>95439.989752785958</v>
      </c>
      <c r="BF364" s="42">
        <f t="shared" si="177"/>
        <v>103001.17592923973</v>
      </c>
    </row>
    <row r="365" spans="2:58" x14ac:dyDescent="0.25">
      <c r="B365" s="24">
        <v>357</v>
      </c>
      <c r="C365" s="10">
        <f>Cash!B371</f>
        <v>20190115</v>
      </c>
      <c r="D365" s="24">
        <f>Cash!F371</f>
        <v>1.6258999999999999</v>
      </c>
      <c r="E365" s="27">
        <f>Balanced!F371</f>
        <v>2.5244</v>
      </c>
      <c r="F365" s="27">
        <f>Growth!F371</f>
        <v>2.9626999999999999</v>
      </c>
      <c r="G365" s="27">
        <f>'High Growth 1'!F371</f>
        <v>5.2427999999999999</v>
      </c>
      <c r="H365" s="27">
        <f>'High Growth 2'!F371</f>
        <v>2.6840999999999999</v>
      </c>
      <c r="I365" s="27">
        <f>'High Growth 3'!F371</f>
        <v>0.73850000000000005</v>
      </c>
      <c r="J365" s="43">
        <f>'High Growth 4'!F371</f>
        <v>2.0047000000000001</v>
      </c>
      <c r="K365" s="10" t="str">
        <f>Growth!P371</f>
        <v>No</v>
      </c>
      <c r="L365" s="152"/>
      <c r="M365" s="147">
        <f>Summary!$G$56</f>
        <v>0.5</v>
      </c>
      <c r="N365" s="146">
        <f>Summary!$G$57</f>
        <v>0</v>
      </c>
      <c r="O365" s="146">
        <f>Summary!$G$58</f>
        <v>0</v>
      </c>
      <c r="P365" s="146">
        <f>Summary!$G$59</f>
        <v>0.125</v>
      </c>
      <c r="Q365" s="146">
        <f>Summary!$G$60</f>
        <v>0.125</v>
      </c>
      <c r="R365" s="146">
        <f>Summary!$G$61</f>
        <v>0.125</v>
      </c>
      <c r="S365" s="146">
        <f>Summary!$G$62</f>
        <v>0.125</v>
      </c>
      <c r="T365" s="150">
        <f t="shared" si="178"/>
        <v>1</v>
      </c>
      <c r="U365" s="158">
        <f t="shared" si="156"/>
        <v>27653.662902825443</v>
      </c>
      <c r="V365" s="155">
        <f t="shared" si="157"/>
        <v>0</v>
      </c>
      <c r="W365" s="155">
        <f t="shared" si="158"/>
        <v>0</v>
      </c>
      <c r="X365" s="155">
        <f t="shared" si="159"/>
        <v>2266.0937981544935</v>
      </c>
      <c r="Y365" s="155">
        <f t="shared" si="160"/>
        <v>4330.8041437134052</v>
      </c>
      <c r="Z365" s="155">
        <f t="shared" si="161"/>
        <v>16011.271935442552</v>
      </c>
      <c r="AA365" s="159">
        <f t="shared" si="162"/>
        <v>6390.9197811749063</v>
      </c>
      <c r="AB365" s="38">
        <f t="shared" si="179"/>
        <v>44962.090513703886</v>
      </c>
      <c r="AC365" s="35">
        <f t="shared" si="180"/>
        <v>0</v>
      </c>
      <c r="AD365" s="35">
        <f t="shared" si="181"/>
        <v>0</v>
      </c>
      <c r="AE365" s="35">
        <f t="shared" si="182"/>
        <v>11880.676564964378</v>
      </c>
      <c r="AF365" s="35">
        <f t="shared" si="183"/>
        <v>11624.311402141151</v>
      </c>
      <c r="AG365" s="35">
        <f t="shared" si="184"/>
        <v>11824.324324324325</v>
      </c>
      <c r="AH365" s="163">
        <f t="shared" si="185"/>
        <v>12811.876885321335</v>
      </c>
      <c r="AI365" s="144">
        <f t="shared" si="163"/>
        <v>93103.279690455078</v>
      </c>
      <c r="AJ365" s="144" t="e">
        <f t="shared" si="186"/>
        <v>#N/A</v>
      </c>
      <c r="AK365" s="35">
        <f>IF(OR(K365="Yes",Summary!$G$77="EP"),$AI365*M365,AB365)</f>
        <v>44962.090513703886</v>
      </c>
      <c r="AL365" s="38">
        <f>IF(OR(L365="Yes",Summary!$G$77="EP"),$AI365*N365,AC365)</f>
        <v>0</v>
      </c>
      <c r="AM365" s="38">
        <f>IF(OR(M365="Yes",Summary!$G$77="EP"),$AI365*O365,AD365)</f>
        <v>0</v>
      </c>
      <c r="AN365" s="38">
        <f>IF(OR(N365="Yes",Summary!$G$77="EP"),$AI365*P365,AE365)</f>
        <v>11880.676564964378</v>
      </c>
      <c r="AO365" s="38">
        <f>IF(OR(O365="Yes",Summary!$G$77="EP"),$AI365*Q365,AF365)</f>
        <v>11624.311402141151</v>
      </c>
      <c r="AP365" s="38">
        <f>IF(OR(P365="Yes",Summary!$G$77="EP"),$AI365*R365,AG365)</f>
        <v>11824.324324324325</v>
      </c>
      <c r="AQ365" s="156">
        <f>IF(OR(Q365="Yes",Summary!$G$77="EP"),$AI365*S365,AH365)</f>
        <v>12811.876885321335</v>
      </c>
      <c r="AR365" s="158">
        <f t="shared" si="164"/>
        <v>27653.662902825443</v>
      </c>
      <c r="AS365" s="155">
        <f t="shared" si="165"/>
        <v>0</v>
      </c>
      <c r="AT365" s="155">
        <f t="shared" si="166"/>
        <v>0</v>
      </c>
      <c r="AU365" s="155">
        <f t="shared" si="167"/>
        <v>2266.0937981544935</v>
      </c>
      <c r="AV365" s="155">
        <f t="shared" si="168"/>
        <v>4330.8041437134052</v>
      </c>
      <c r="AW365" s="155">
        <f t="shared" si="169"/>
        <v>16011.271935442552</v>
      </c>
      <c r="AX365" s="159">
        <f t="shared" si="170"/>
        <v>6390.9197811749063</v>
      </c>
      <c r="AZ365" s="40">
        <f t="shared" si="171"/>
        <v>100258.98748227168</v>
      </c>
      <c r="BA365" s="173">
        <f t="shared" si="172"/>
        <v>99139.928523740324</v>
      </c>
      <c r="BB365" s="41">
        <f t="shared" si="173"/>
        <v>96001.425747707457</v>
      </c>
      <c r="BC365" s="173">
        <f t="shared" si="174"/>
        <v>95045.412519715028</v>
      </c>
      <c r="BD365" s="41">
        <f t="shared" si="175"/>
        <v>92994.491217129209</v>
      </c>
      <c r="BE365" s="173">
        <f t="shared" si="176"/>
        <v>94594.5945945946</v>
      </c>
      <c r="BF365" s="42">
        <f t="shared" si="177"/>
        <v>102495.01508257068</v>
      </c>
    </row>
    <row r="366" spans="2:58" x14ac:dyDescent="0.25">
      <c r="B366" s="24">
        <v>358</v>
      </c>
      <c r="C366" s="10">
        <f>Cash!B372</f>
        <v>20190114</v>
      </c>
      <c r="D366" s="24">
        <f>Cash!F372</f>
        <v>1.6257999999999999</v>
      </c>
      <c r="E366" s="27">
        <f>Balanced!F372</f>
        <v>2.5150000000000001</v>
      </c>
      <c r="F366" s="27">
        <f>Growth!F372</f>
        <v>2.9418000000000002</v>
      </c>
      <c r="G366" s="27">
        <f>'High Growth 1'!F372</f>
        <v>5.1592000000000002</v>
      </c>
      <c r="H366" s="27">
        <f>'High Growth 2'!F372</f>
        <v>2.6695000000000002</v>
      </c>
      <c r="I366" s="27">
        <f>'High Growth 3'!F372</f>
        <v>0.72909999999999997</v>
      </c>
      <c r="J366" s="43">
        <f>'High Growth 4'!F372</f>
        <v>1.9657</v>
      </c>
      <c r="K366" s="10" t="str">
        <f>Growth!P372</f>
        <v>No</v>
      </c>
      <c r="L366" s="152"/>
      <c r="M366" s="147">
        <f>Summary!$G$56</f>
        <v>0.5</v>
      </c>
      <c r="N366" s="146">
        <f>Summary!$G$57</f>
        <v>0</v>
      </c>
      <c r="O366" s="146">
        <f>Summary!$G$58</f>
        <v>0</v>
      </c>
      <c r="P366" s="146">
        <f>Summary!$G$59</f>
        <v>0.125</v>
      </c>
      <c r="Q366" s="146">
        <f>Summary!$G$60</f>
        <v>0.125</v>
      </c>
      <c r="R366" s="146">
        <f>Summary!$G$61</f>
        <v>0.125</v>
      </c>
      <c r="S366" s="146">
        <f>Summary!$G$62</f>
        <v>0.125</v>
      </c>
      <c r="T366" s="150">
        <f t="shared" si="178"/>
        <v>1</v>
      </c>
      <c r="U366" s="158">
        <f t="shared" si="156"/>
        <v>27653.662902825447</v>
      </c>
      <c r="V366" s="155">
        <f t="shared" si="157"/>
        <v>0</v>
      </c>
      <c r="W366" s="155">
        <f t="shared" si="158"/>
        <v>0</v>
      </c>
      <c r="X366" s="155">
        <f t="shared" si="159"/>
        <v>2266.0937981544935</v>
      </c>
      <c r="Y366" s="155">
        <f t="shared" si="160"/>
        <v>4330.8041437134052</v>
      </c>
      <c r="Z366" s="155">
        <f t="shared" si="161"/>
        <v>16011.271935442552</v>
      </c>
      <c r="AA366" s="159">
        <f t="shared" si="162"/>
        <v>6390.9197811749063</v>
      </c>
      <c r="AB366" s="38">
        <f t="shared" si="179"/>
        <v>44959.325147413605</v>
      </c>
      <c r="AC366" s="35">
        <f t="shared" si="180"/>
        <v>0</v>
      </c>
      <c r="AD366" s="35">
        <f t="shared" si="181"/>
        <v>0</v>
      </c>
      <c r="AE366" s="35">
        <f t="shared" si="182"/>
        <v>11691.231123438663</v>
      </c>
      <c r="AF366" s="35">
        <f t="shared" si="183"/>
        <v>11561.081661642937</v>
      </c>
      <c r="AG366" s="35">
        <f t="shared" si="184"/>
        <v>11673.818368131164</v>
      </c>
      <c r="AH366" s="163">
        <f t="shared" si="185"/>
        <v>12562.631013855513</v>
      </c>
      <c r="AI366" s="144">
        <f t="shared" si="163"/>
        <v>92448.087314481891</v>
      </c>
      <c r="AJ366" s="144" t="e">
        <f t="shared" si="186"/>
        <v>#N/A</v>
      </c>
      <c r="AK366" s="35">
        <f>IF(OR(K366="Yes",Summary!$G$77="EP"),$AI366*M366,AB366)</f>
        <v>44959.325147413605</v>
      </c>
      <c r="AL366" s="38">
        <f>IF(OR(L366="Yes",Summary!$G$77="EP"),$AI366*N366,AC366)</f>
        <v>0</v>
      </c>
      <c r="AM366" s="38">
        <f>IF(OR(M366="Yes",Summary!$G$77="EP"),$AI366*O366,AD366)</f>
        <v>0</v>
      </c>
      <c r="AN366" s="38">
        <f>IF(OR(N366="Yes",Summary!$G$77="EP"),$AI366*P366,AE366)</f>
        <v>11691.231123438663</v>
      </c>
      <c r="AO366" s="38">
        <f>IF(OR(O366="Yes",Summary!$G$77="EP"),$AI366*Q366,AF366)</f>
        <v>11561.081661642937</v>
      </c>
      <c r="AP366" s="38">
        <f>IF(OR(P366="Yes",Summary!$G$77="EP"),$AI366*R366,AG366)</f>
        <v>11673.818368131164</v>
      </c>
      <c r="AQ366" s="156">
        <f>IF(OR(Q366="Yes",Summary!$G$77="EP"),$AI366*S366,AH366)</f>
        <v>12562.631013855513</v>
      </c>
      <c r="AR366" s="158">
        <f t="shared" si="164"/>
        <v>27653.662902825443</v>
      </c>
      <c r="AS366" s="155">
        <f t="shared" si="165"/>
        <v>0</v>
      </c>
      <c r="AT366" s="155">
        <f t="shared" si="166"/>
        <v>0</v>
      </c>
      <c r="AU366" s="155">
        <f t="shared" si="167"/>
        <v>2266.0937981544935</v>
      </c>
      <c r="AV366" s="155">
        <f t="shared" si="168"/>
        <v>4330.8041437134052</v>
      </c>
      <c r="AW366" s="155">
        <f t="shared" si="169"/>
        <v>16011.271935442552</v>
      </c>
      <c r="AX366" s="159">
        <f t="shared" si="170"/>
        <v>6390.9197811749063</v>
      </c>
      <c r="AZ366" s="40">
        <f t="shared" si="171"/>
        <v>100252.82111364618</v>
      </c>
      <c r="BA366" s="173">
        <f t="shared" si="172"/>
        <v>98770.765424341211</v>
      </c>
      <c r="BB366" s="41">
        <f t="shared" si="173"/>
        <v>95324.195586662783</v>
      </c>
      <c r="BC366" s="173">
        <f t="shared" si="174"/>
        <v>93529.848987509307</v>
      </c>
      <c r="BD366" s="41">
        <f t="shared" si="175"/>
        <v>92488.653293143492</v>
      </c>
      <c r="BE366" s="173">
        <f t="shared" si="176"/>
        <v>93390.546945049311</v>
      </c>
      <c r="BF366" s="42">
        <f t="shared" si="177"/>
        <v>100501.0481108441</v>
      </c>
    </row>
    <row r="367" spans="2:58" x14ac:dyDescent="0.25">
      <c r="B367" s="24">
        <v>359</v>
      </c>
      <c r="C367" s="10">
        <f>Cash!B373</f>
        <v>20190111</v>
      </c>
      <c r="D367" s="24">
        <f>Cash!F373</f>
        <v>1.6255999999999999</v>
      </c>
      <c r="E367" s="27">
        <f>Balanced!F373</f>
        <v>2.5186999999999999</v>
      </c>
      <c r="F367" s="27">
        <f>Growth!F373</f>
        <v>2.9434</v>
      </c>
      <c r="G367" s="27">
        <f>'High Growth 1'!F373</f>
        <v>5.1685999999999996</v>
      </c>
      <c r="H367" s="27">
        <f>'High Growth 2'!F373</f>
        <v>2.6749000000000001</v>
      </c>
      <c r="I367" s="27">
        <f>'High Growth 3'!F373</f>
        <v>0.73429999999999995</v>
      </c>
      <c r="J367" s="43">
        <f>'High Growth 4'!F373</f>
        <v>1.9906999999999999</v>
      </c>
      <c r="K367" s="10" t="str">
        <f>Growth!P373</f>
        <v>No</v>
      </c>
      <c r="L367" s="152"/>
      <c r="M367" s="147">
        <f>Summary!$G$56</f>
        <v>0.5</v>
      </c>
      <c r="N367" s="146">
        <f>Summary!$G$57</f>
        <v>0</v>
      </c>
      <c r="O367" s="146">
        <f>Summary!$G$58</f>
        <v>0</v>
      </c>
      <c r="P367" s="146">
        <f>Summary!$G$59</f>
        <v>0.125</v>
      </c>
      <c r="Q367" s="146">
        <f>Summary!$G$60</f>
        <v>0.125</v>
      </c>
      <c r="R367" s="146">
        <f>Summary!$G$61</f>
        <v>0.125</v>
      </c>
      <c r="S367" s="146">
        <f>Summary!$G$62</f>
        <v>0.125</v>
      </c>
      <c r="T367" s="150">
        <f t="shared" si="178"/>
        <v>1</v>
      </c>
      <c r="U367" s="158">
        <f t="shared" si="156"/>
        <v>27653.662902825447</v>
      </c>
      <c r="V367" s="155">
        <f t="shared" si="157"/>
        <v>0</v>
      </c>
      <c r="W367" s="155">
        <f t="shared" si="158"/>
        <v>0</v>
      </c>
      <c r="X367" s="155">
        <f t="shared" si="159"/>
        <v>2266.0937981544935</v>
      </c>
      <c r="Y367" s="155">
        <f t="shared" si="160"/>
        <v>4330.8041437134052</v>
      </c>
      <c r="Z367" s="155">
        <f t="shared" si="161"/>
        <v>16011.271935442552</v>
      </c>
      <c r="AA367" s="159">
        <f t="shared" si="162"/>
        <v>6390.9197811749063</v>
      </c>
      <c r="AB367" s="38">
        <f t="shared" si="179"/>
        <v>44953.794414833043</v>
      </c>
      <c r="AC367" s="35">
        <f t="shared" si="180"/>
        <v>0</v>
      </c>
      <c r="AD367" s="35">
        <f t="shared" si="181"/>
        <v>0</v>
      </c>
      <c r="AE367" s="35">
        <f t="shared" si="182"/>
        <v>11712.532405141314</v>
      </c>
      <c r="AF367" s="35">
        <f t="shared" si="183"/>
        <v>11584.468004018989</v>
      </c>
      <c r="AG367" s="35">
        <f t="shared" si="184"/>
        <v>11757.076982195465</v>
      </c>
      <c r="AH367" s="163">
        <f t="shared" si="185"/>
        <v>12722.404008384885</v>
      </c>
      <c r="AI367" s="144">
        <f t="shared" si="163"/>
        <v>92730.275814573688</v>
      </c>
      <c r="AJ367" s="144" t="e">
        <f t="shared" si="186"/>
        <v>#N/A</v>
      </c>
      <c r="AK367" s="35">
        <f>IF(OR(K367="Yes",Summary!$G$77="EP"),$AI367*M367,AB367)</f>
        <v>44953.794414833043</v>
      </c>
      <c r="AL367" s="38">
        <f>IF(OR(L367="Yes",Summary!$G$77="EP"),$AI367*N367,AC367)</f>
        <v>0</v>
      </c>
      <c r="AM367" s="38">
        <f>IF(OR(M367="Yes",Summary!$G$77="EP"),$AI367*O367,AD367)</f>
        <v>0</v>
      </c>
      <c r="AN367" s="38">
        <f>IF(OR(N367="Yes",Summary!$G$77="EP"),$AI367*P367,AE367)</f>
        <v>11712.532405141314</v>
      </c>
      <c r="AO367" s="38">
        <f>IF(OR(O367="Yes",Summary!$G$77="EP"),$AI367*Q367,AF367)</f>
        <v>11584.468004018989</v>
      </c>
      <c r="AP367" s="38">
        <f>IF(OR(P367="Yes",Summary!$G$77="EP"),$AI367*R367,AG367)</f>
        <v>11757.076982195465</v>
      </c>
      <c r="AQ367" s="156">
        <f>IF(OR(Q367="Yes",Summary!$G$77="EP"),$AI367*S367,AH367)</f>
        <v>12722.404008384885</v>
      </c>
      <c r="AR367" s="158">
        <f t="shared" si="164"/>
        <v>27653.662902825447</v>
      </c>
      <c r="AS367" s="155">
        <f t="shared" si="165"/>
        <v>0</v>
      </c>
      <c r="AT367" s="155">
        <f t="shared" si="166"/>
        <v>0</v>
      </c>
      <c r="AU367" s="155">
        <f t="shared" si="167"/>
        <v>2266.0937981544935</v>
      </c>
      <c r="AV367" s="155">
        <f t="shared" si="168"/>
        <v>4330.8041437134052</v>
      </c>
      <c r="AW367" s="155">
        <f t="shared" si="169"/>
        <v>16011.271935442552</v>
      </c>
      <c r="AX367" s="159">
        <f t="shared" si="170"/>
        <v>6390.9197811749063</v>
      </c>
      <c r="AZ367" s="40">
        <f t="shared" si="171"/>
        <v>100240.48837639514</v>
      </c>
      <c r="BA367" s="173">
        <f t="shared" si="172"/>
        <v>98916.074303891917</v>
      </c>
      <c r="BB367" s="41">
        <f t="shared" si="173"/>
        <v>95376.04095784323</v>
      </c>
      <c r="BC367" s="173">
        <f t="shared" si="174"/>
        <v>93700.259241130509</v>
      </c>
      <c r="BD367" s="41">
        <f t="shared" si="175"/>
        <v>92675.74403215191</v>
      </c>
      <c r="BE367" s="173">
        <f t="shared" si="176"/>
        <v>94056.615857563724</v>
      </c>
      <c r="BF367" s="42">
        <f t="shared" si="177"/>
        <v>101779.23206707908</v>
      </c>
    </row>
    <row r="368" spans="2:58" x14ac:dyDescent="0.25">
      <c r="B368" s="24">
        <v>360</v>
      </c>
      <c r="C368" s="10">
        <f>Cash!B374</f>
        <v>20190110</v>
      </c>
      <c r="D368" s="24">
        <f>Cash!F374</f>
        <v>1.6254999999999999</v>
      </c>
      <c r="E368" s="27">
        <f>Balanced!F374</f>
        <v>2.5186999999999999</v>
      </c>
      <c r="F368" s="27">
        <f>Growth!F374</f>
        <v>2.9519000000000002</v>
      </c>
      <c r="G368" s="27">
        <f>'High Growth 1'!F374</f>
        <v>5.2201000000000004</v>
      </c>
      <c r="H368" s="27">
        <f>'High Growth 2'!F374</f>
        <v>2.6812</v>
      </c>
      <c r="I368" s="27">
        <f>'High Growth 3'!F374</f>
        <v>0.72650000000000003</v>
      </c>
      <c r="J368" s="43">
        <f>'High Growth 4'!F374</f>
        <v>1.9959</v>
      </c>
      <c r="K368" s="10" t="str">
        <f>Growth!P374</f>
        <v>No</v>
      </c>
      <c r="L368" s="152"/>
      <c r="M368" s="147">
        <f>Summary!$G$56</f>
        <v>0.5</v>
      </c>
      <c r="N368" s="146">
        <f>Summary!$G$57</f>
        <v>0</v>
      </c>
      <c r="O368" s="146">
        <f>Summary!$G$58</f>
        <v>0</v>
      </c>
      <c r="P368" s="146">
        <f>Summary!$G$59</f>
        <v>0.125</v>
      </c>
      <c r="Q368" s="146">
        <f>Summary!$G$60</f>
        <v>0.125</v>
      </c>
      <c r="R368" s="146">
        <f>Summary!$G$61</f>
        <v>0.125</v>
      </c>
      <c r="S368" s="146">
        <f>Summary!$G$62</f>
        <v>0.125</v>
      </c>
      <c r="T368" s="150">
        <f t="shared" si="178"/>
        <v>1</v>
      </c>
      <c r="U368" s="158">
        <f t="shared" si="156"/>
        <v>27653.662902825447</v>
      </c>
      <c r="V368" s="155">
        <f t="shared" si="157"/>
        <v>0</v>
      </c>
      <c r="W368" s="155">
        <f t="shared" si="158"/>
        <v>0</v>
      </c>
      <c r="X368" s="155">
        <f t="shared" si="159"/>
        <v>2266.0937981544935</v>
      </c>
      <c r="Y368" s="155">
        <f t="shared" si="160"/>
        <v>4330.8041437134052</v>
      </c>
      <c r="Z368" s="155">
        <f t="shared" si="161"/>
        <v>16011.271935442552</v>
      </c>
      <c r="AA368" s="159">
        <f t="shared" si="162"/>
        <v>6390.9197811749063</v>
      </c>
      <c r="AB368" s="38">
        <f t="shared" si="179"/>
        <v>44951.029048542761</v>
      </c>
      <c r="AC368" s="35">
        <f t="shared" si="180"/>
        <v>0</v>
      </c>
      <c r="AD368" s="35">
        <f t="shared" si="181"/>
        <v>0</v>
      </c>
      <c r="AE368" s="35">
        <f t="shared" si="182"/>
        <v>11829.236235746272</v>
      </c>
      <c r="AF368" s="35">
        <f t="shared" si="183"/>
        <v>11611.752070124383</v>
      </c>
      <c r="AG368" s="35">
        <f t="shared" si="184"/>
        <v>11632.189061099014</v>
      </c>
      <c r="AH368" s="163">
        <f t="shared" si="185"/>
        <v>12755.636791246996</v>
      </c>
      <c r="AI368" s="144">
        <f t="shared" si="163"/>
        <v>92779.843206759426</v>
      </c>
      <c r="AJ368" s="144" t="e">
        <f t="shared" si="186"/>
        <v>#N/A</v>
      </c>
      <c r="AK368" s="35">
        <f>IF(OR(K368="Yes",Summary!$G$77="EP"),$AI368*M368,AB368)</f>
        <v>44951.029048542761</v>
      </c>
      <c r="AL368" s="38">
        <f>IF(OR(L368="Yes",Summary!$G$77="EP"),$AI368*N368,AC368)</f>
        <v>0</v>
      </c>
      <c r="AM368" s="38">
        <f>IF(OR(M368="Yes",Summary!$G$77="EP"),$AI368*O368,AD368)</f>
        <v>0</v>
      </c>
      <c r="AN368" s="38">
        <f>IF(OR(N368="Yes",Summary!$G$77="EP"),$AI368*P368,AE368)</f>
        <v>11829.236235746272</v>
      </c>
      <c r="AO368" s="38">
        <f>IF(OR(O368="Yes",Summary!$G$77="EP"),$AI368*Q368,AF368)</f>
        <v>11611.752070124383</v>
      </c>
      <c r="AP368" s="38">
        <f>IF(OR(P368="Yes",Summary!$G$77="EP"),$AI368*R368,AG368)</f>
        <v>11632.189061099014</v>
      </c>
      <c r="AQ368" s="156">
        <f>IF(OR(Q368="Yes",Summary!$G$77="EP"),$AI368*S368,AH368)</f>
        <v>12755.636791246996</v>
      </c>
      <c r="AR368" s="158">
        <f t="shared" si="164"/>
        <v>27653.662902825447</v>
      </c>
      <c r="AS368" s="155">
        <f t="shared" si="165"/>
        <v>0</v>
      </c>
      <c r="AT368" s="155">
        <f t="shared" si="166"/>
        <v>0</v>
      </c>
      <c r="AU368" s="155">
        <f t="shared" si="167"/>
        <v>2266.0937981544935</v>
      </c>
      <c r="AV368" s="155">
        <f t="shared" si="168"/>
        <v>4330.8041437134052</v>
      </c>
      <c r="AW368" s="155">
        <f t="shared" si="169"/>
        <v>16011.271935442552</v>
      </c>
      <c r="AX368" s="159">
        <f t="shared" si="170"/>
        <v>6390.9197811749063</v>
      </c>
      <c r="AZ368" s="40">
        <f t="shared" si="171"/>
        <v>100234.32200776962</v>
      </c>
      <c r="BA368" s="173">
        <f t="shared" si="172"/>
        <v>98916.074303891917</v>
      </c>
      <c r="BB368" s="41">
        <f t="shared" si="173"/>
        <v>95651.469492239397</v>
      </c>
      <c r="BC368" s="173">
        <f t="shared" si="174"/>
        <v>94633.889885970173</v>
      </c>
      <c r="BD368" s="41">
        <f t="shared" si="175"/>
        <v>92894.016560995064</v>
      </c>
      <c r="BE368" s="173">
        <f t="shared" si="176"/>
        <v>93057.512488792112</v>
      </c>
      <c r="BF368" s="42">
        <f t="shared" si="177"/>
        <v>102045.09432997597</v>
      </c>
    </row>
    <row r="369" spans="2:58" x14ac:dyDescent="0.25">
      <c r="B369" s="24">
        <v>361</v>
      </c>
      <c r="C369" s="10">
        <f>Cash!B375</f>
        <v>20190109</v>
      </c>
      <c r="D369" s="24">
        <f>Cash!F375</f>
        <v>1.6254</v>
      </c>
      <c r="E369" s="27">
        <f>Balanced!F375</f>
        <v>2.5145</v>
      </c>
      <c r="F369" s="27">
        <f>Growth!F375</f>
        <v>2.9481999999999999</v>
      </c>
      <c r="G369" s="27">
        <f>'High Growth 1'!F375</f>
        <v>5.1893000000000002</v>
      </c>
      <c r="H369" s="27">
        <f>'High Growth 2'!F375</f>
        <v>2.6738</v>
      </c>
      <c r="I369" s="27">
        <f>'High Growth 3'!F375</f>
        <v>0.71579999999999999</v>
      </c>
      <c r="J369" s="43">
        <f>'High Growth 4'!F375</f>
        <v>1.9964</v>
      </c>
      <c r="K369" s="10" t="str">
        <f>Growth!P375</f>
        <v>No</v>
      </c>
      <c r="L369" s="152"/>
      <c r="M369" s="147">
        <f>Summary!$G$56</f>
        <v>0.5</v>
      </c>
      <c r="N369" s="146">
        <f>Summary!$G$57</f>
        <v>0</v>
      </c>
      <c r="O369" s="146">
        <f>Summary!$G$58</f>
        <v>0</v>
      </c>
      <c r="P369" s="146">
        <f>Summary!$G$59</f>
        <v>0.125</v>
      </c>
      <c r="Q369" s="146">
        <f>Summary!$G$60</f>
        <v>0.125</v>
      </c>
      <c r="R369" s="146">
        <f>Summary!$G$61</f>
        <v>0.125</v>
      </c>
      <c r="S369" s="146">
        <f>Summary!$G$62</f>
        <v>0.125</v>
      </c>
      <c r="T369" s="150">
        <f t="shared" si="178"/>
        <v>1</v>
      </c>
      <c r="U369" s="158">
        <f t="shared" si="156"/>
        <v>27653.662902825447</v>
      </c>
      <c r="V369" s="155">
        <f t="shared" si="157"/>
        <v>0</v>
      </c>
      <c r="W369" s="155">
        <f t="shared" si="158"/>
        <v>0</v>
      </c>
      <c r="X369" s="155">
        <f t="shared" si="159"/>
        <v>2266.0937981544935</v>
      </c>
      <c r="Y369" s="155">
        <f t="shared" si="160"/>
        <v>4330.8041437134052</v>
      </c>
      <c r="Z369" s="155">
        <f t="shared" si="161"/>
        <v>16011.271935442554</v>
      </c>
      <c r="AA369" s="159">
        <f t="shared" si="162"/>
        <v>6390.9197811749063</v>
      </c>
      <c r="AB369" s="38">
        <f t="shared" si="179"/>
        <v>44948.26368225248</v>
      </c>
      <c r="AC369" s="35">
        <f t="shared" si="180"/>
        <v>0</v>
      </c>
      <c r="AD369" s="35">
        <f t="shared" si="181"/>
        <v>0</v>
      </c>
      <c r="AE369" s="35">
        <f t="shared" si="182"/>
        <v>11759.440546763113</v>
      </c>
      <c r="AF369" s="35">
        <f t="shared" si="183"/>
        <v>11579.704119460903</v>
      </c>
      <c r="AG369" s="35">
        <f t="shared" si="184"/>
        <v>11460.868451389779</v>
      </c>
      <c r="AH369" s="163">
        <f t="shared" si="185"/>
        <v>12758.832251137583</v>
      </c>
      <c r="AI369" s="144">
        <f t="shared" si="163"/>
        <v>92507.109051003863</v>
      </c>
      <c r="AJ369" s="144" t="e">
        <f t="shared" si="186"/>
        <v>#N/A</v>
      </c>
      <c r="AK369" s="35">
        <f>IF(OR(K369="Yes",Summary!$G$77="EP"),$AI369*M369,AB369)</f>
        <v>44948.26368225248</v>
      </c>
      <c r="AL369" s="38">
        <f>IF(OR(L369="Yes",Summary!$G$77="EP"),$AI369*N369,AC369)</f>
        <v>0</v>
      </c>
      <c r="AM369" s="38">
        <f>IF(OR(M369="Yes",Summary!$G$77="EP"),$AI369*O369,AD369)</f>
        <v>0</v>
      </c>
      <c r="AN369" s="38">
        <f>IF(OR(N369="Yes",Summary!$G$77="EP"),$AI369*P369,AE369)</f>
        <v>11759.440546763113</v>
      </c>
      <c r="AO369" s="38">
        <f>IF(OR(O369="Yes",Summary!$G$77="EP"),$AI369*Q369,AF369)</f>
        <v>11579.704119460903</v>
      </c>
      <c r="AP369" s="38">
        <f>IF(OR(P369="Yes",Summary!$G$77="EP"),$AI369*R369,AG369)</f>
        <v>11460.868451389779</v>
      </c>
      <c r="AQ369" s="156">
        <f>IF(OR(Q369="Yes",Summary!$G$77="EP"),$AI369*S369,AH369)</f>
        <v>12758.832251137583</v>
      </c>
      <c r="AR369" s="158">
        <f t="shared" si="164"/>
        <v>27653.662902825447</v>
      </c>
      <c r="AS369" s="155">
        <f t="shared" si="165"/>
        <v>0</v>
      </c>
      <c r="AT369" s="155">
        <f t="shared" si="166"/>
        <v>0</v>
      </c>
      <c r="AU369" s="155">
        <f t="shared" si="167"/>
        <v>2266.0937981544935</v>
      </c>
      <c r="AV369" s="155">
        <f t="shared" si="168"/>
        <v>4330.8041437134052</v>
      </c>
      <c r="AW369" s="155">
        <f t="shared" si="169"/>
        <v>16011.271935442552</v>
      </c>
      <c r="AX369" s="159">
        <f t="shared" si="170"/>
        <v>6390.9197811749063</v>
      </c>
      <c r="AZ369" s="40">
        <f t="shared" si="171"/>
        <v>100228.15563914411</v>
      </c>
      <c r="BA369" s="173">
        <f t="shared" si="172"/>
        <v>98751.129089266775</v>
      </c>
      <c r="BB369" s="41">
        <f t="shared" si="173"/>
        <v>95531.577071384585</v>
      </c>
      <c r="BC369" s="173">
        <f t="shared" si="174"/>
        <v>94075.524374104905</v>
      </c>
      <c r="BD369" s="41">
        <f t="shared" si="175"/>
        <v>92637.632955687222</v>
      </c>
      <c r="BE369" s="173">
        <f t="shared" si="176"/>
        <v>91686.94761111823</v>
      </c>
      <c r="BF369" s="42">
        <f t="shared" si="177"/>
        <v>102070.65800910066</v>
      </c>
    </row>
    <row r="370" spans="2:58" x14ac:dyDescent="0.25">
      <c r="B370" s="24">
        <v>362</v>
      </c>
      <c r="C370" s="10">
        <f>Cash!B376</f>
        <v>20190108</v>
      </c>
      <c r="D370" s="24">
        <f>Cash!F376</f>
        <v>1.6253</v>
      </c>
      <c r="E370" s="27">
        <f>Balanced!F376</f>
        <v>2.5055000000000001</v>
      </c>
      <c r="F370" s="27">
        <f>Growth!F376</f>
        <v>2.9201999999999999</v>
      </c>
      <c r="G370" s="27">
        <f>'High Growth 1'!F376</f>
        <v>5.0869</v>
      </c>
      <c r="H370" s="27">
        <f>'High Growth 2'!F376</f>
        <v>2.6456</v>
      </c>
      <c r="I370" s="27">
        <f>'High Growth 3'!F376</f>
        <v>0.71040000000000003</v>
      </c>
      <c r="J370" s="43">
        <f>'High Growth 4'!F376</f>
        <v>1.9668000000000001</v>
      </c>
      <c r="K370" s="10" t="str">
        <f>Growth!P376</f>
        <v>No</v>
      </c>
      <c r="L370" s="152"/>
      <c r="M370" s="147">
        <f>Summary!$G$56</f>
        <v>0.5</v>
      </c>
      <c r="N370" s="146">
        <f>Summary!$G$57</f>
        <v>0</v>
      </c>
      <c r="O370" s="146">
        <f>Summary!$G$58</f>
        <v>0</v>
      </c>
      <c r="P370" s="146">
        <f>Summary!$G$59</f>
        <v>0.125</v>
      </c>
      <c r="Q370" s="146">
        <f>Summary!$G$60</f>
        <v>0.125</v>
      </c>
      <c r="R370" s="146">
        <f>Summary!$G$61</f>
        <v>0.125</v>
      </c>
      <c r="S370" s="146">
        <f>Summary!$G$62</f>
        <v>0.125</v>
      </c>
      <c r="T370" s="150">
        <f t="shared" si="178"/>
        <v>1</v>
      </c>
      <c r="U370" s="158">
        <f t="shared" si="156"/>
        <v>27653.662902825447</v>
      </c>
      <c r="V370" s="155">
        <f t="shared" si="157"/>
        <v>0</v>
      </c>
      <c r="W370" s="155">
        <f t="shared" si="158"/>
        <v>0</v>
      </c>
      <c r="X370" s="155">
        <f t="shared" si="159"/>
        <v>2266.0937981544935</v>
      </c>
      <c r="Y370" s="155">
        <f t="shared" si="160"/>
        <v>4330.8041437134052</v>
      </c>
      <c r="Z370" s="155">
        <f t="shared" si="161"/>
        <v>16011.271935442555</v>
      </c>
      <c r="AA370" s="159">
        <f t="shared" si="162"/>
        <v>6390.9197811749063</v>
      </c>
      <c r="AB370" s="38">
        <f t="shared" si="179"/>
        <v>44945.498315962199</v>
      </c>
      <c r="AC370" s="35">
        <f t="shared" si="180"/>
        <v>0</v>
      </c>
      <c r="AD370" s="35">
        <f t="shared" si="181"/>
        <v>0</v>
      </c>
      <c r="AE370" s="35">
        <f t="shared" si="182"/>
        <v>11527.392541832092</v>
      </c>
      <c r="AF370" s="35">
        <f t="shared" si="183"/>
        <v>11457.575442608184</v>
      </c>
      <c r="AG370" s="35">
        <f t="shared" si="184"/>
        <v>11374.407582938391</v>
      </c>
      <c r="AH370" s="163">
        <f t="shared" si="185"/>
        <v>12569.661025614807</v>
      </c>
      <c r="AI370" s="144">
        <f t="shared" si="163"/>
        <v>91874.534908955684</v>
      </c>
      <c r="AJ370" s="144" t="e">
        <f t="shared" si="186"/>
        <v>#N/A</v>
      </c>
      <c r="AK370" s="35">
        <f>IF(OR(K370="Yes",Summary!$G$77="EP"),$AI370*M370,AB370)</f>
        <v>44945.498315962199</v>
      </c>
      <c r="AL370" s="38">
        <f>IF(OR(L370="Yes",Summary!$G$77="EP"),$AI370*N370,AC370)</f>
        <v>0</v>
      </c>
      <c r="AM370" s="38">
        <f>IF(OR(M370="Yes",Summary!$G$77="EP"),$AI370*O370,AD370)</f>
        <v>0</v>
      </c>
      <c r="AN370" s="38">
        <f>IF(OR(N370="Yes",Summary!$G$77="EP"),$AI370*P370,AE370)</f>
        <v>11527.392541832092</v>
      </c>
      <c r="AO370" s="38">
        <f>IF(OR(O370="Yes",Summary!$G$77="EP"),$AI370*Q370,AF370)</f>
        <v>11457.575442608184</v>
      </c>
      <c r="AP370" s="38">
        <f>IF(OR(P370="Yes",Summary!$G$77="EP"),$AI370*R370,AG370)</f>
        <v>11374.407582938391</v>
      </c>
      <c r="AQ370" s="156">
        <f>IF(OR(Q370="Yes",Summary!$G$77="EP"),$AI370*S370,AH370)</f>
        <v>12569.661025614807</v>
      </c>
      <c r="AR370" s="158">
        <f t="shared" si="164"/>
        <v>27653.662902825447</v>
      </c>
      <c r="AS370" s="155">
        <f t="shared" si="165"/>
        <v>0</v>
      </c>
      <c r="AT370" s="155">
        <f t="shared" si="166"/>
        <v>0</v>
      </c>
      <c r="AU370" s="155">
        <f t="shared" si="167"/>
        <v>2266.0937981544935</v>
      </c>
      <c r="AV370" s="155">
        <f t="shared" si="168"/>
        <v>4330.8041437134052</v>
      </c>
      <c r="AW370" s="155">
        <f t="shared" si="169"/>
        <v>16011.271935442554</v>
      </c>
      <c r="AX370" s="159">
        <f t="shared" si="170"/>
        <v>6390.9197811749063</v>
      </c>
      <c r="AZ370" s="40">
        <f t="shared" si="171"/>
        <v>100221.98927051859</v>
      </c>
      <c r="BA370" s="173">
        <f t="shared" si="172"/>
        <v>98397.67505792719</v>
      </c>
      <c r="BB370" s="41">
        <f t="shared" si="173"/>
        <v>94624.283075726635</v>
      </c>
      <c r="BC370" s="173">
        <f t="shared" si="174"/>
        <v>92219.140334656739</v>
      </c>
      <c r="BD370" s="41">
        <f t="shared" si="175"/>
        <v>91660.603540865472</v>
      </c>
      <c r="BE370" s="173">
        <f t="shared" si="176"/>
        <v>90995.260663507113</v>
      </c>
      <c r="BF370" s="42">
        <f t="shared" si="177"/>
        <v>100557.28820491846</v>
      </c>
    </row>
    <row r="371" spans="2:58" x14ac:dyDescent="0.25">
      <c r="B371" s="24">
        <v>363</v>
      </c>
      <c r="C371" s="10">
        <f>Cash!B377</f>
        <v>20190107</v>
      </c>
      <c r="D371" s="24">
        <f>Cash!F377</f>
        <v>1.6252</v>
      </c>
      <c r="E371" s="27">
        <f>Balanced!F377</f>
        <v>2.4946999999999999</v>
      </c>
      <c r="F371" s="27">
        <f>Growth!F377</f>
        <v>2.9003999999999999</v>
      </c>
      <c r="G371" s="27">
        <f>'High Growth 1'!F377</f>
        <v>5.0206999999999997</v>
      </c>
      <c r="H371" s="27">
        <f>'High Growth 2'!F377</f>
        <v>2.6008</v>
      </c>
      <c r="I371" s="27">
        <f>'High Growth 3'!F377</f>
        <v>0.6865</v>
      </c>
      <c r="J371" s="43">
        <f>'High Growth 4'!F377</f>
        <v>1.9551000000000001</v>
      </c>
      <c r="K371" s="10" t="str">
        <f>Growth!P377</f>
        <v>No</v>
      </c>
      <c r="L371" s="152"/>
      <c r="M371" s="147">
        <f>Summary!$G$56</f>
        <v>0.5</v>
      </c>
      <c r="N371" s="146">
        <f>Summary!$G$57</f>
        <v>0</v>
      </c>
      <c r="O371" s="146">
        <f>Summary!$G$58</f>
        <v>0</v>
      </c>
      <c r="P371" s="146">
        <f>Summary!$G$59</f>
        <v>0.125</v>
      </c>
      <c r="Q371" s="146">
        <f>Summary!$G$60</f>
        <v>0.125</v>
      </c>
      <c r="R371" s="146">
        <f>Summary!$G$61</f>
        <v>0.125</v>
      </c>
      <c r="S371" s="146">
        <f>Summary!$G$62</f>
        <v>0.125</v>
      </c>
      <c r="T371" s="150">
        <f t="shared" si="178"/>
        <v>1</v>
      </c>
      <c r="U371" s="158">
        <f t="shared" si="156"/>
        <v>27653.662902825447</v>
      </c>
      <c r="V371" s="155">
        <f t="shared" si="157"/>
        <v>0</v>
      </c>
      <c r="W371" s="155">
        <f t="shared" si="158"/>
        <v>0</v>
      </c>
      <c r="X371" s="155">
        <f t="shared" si="159"/>
        <v>2266.0937981544935</v>
      </c>
      <c r="Y371" s="155">
        <f t="shared" si="160"/>
        <v>4330.8041437134052</v>
      </c>
      <c r="Z371" s="155">
        <f t="shared" si="161"/>
        <v>16011.271935442557</v>
      </c>
      <c r="AA371" s="159">
        <f t="shared" si="162"/>
        <v>6390.9197811749063</v>
      </c>
      <c r="AB371" s="38">
        <f t="shared" si="179"/>
        <v>44942.732949671918</v>
      </c>
      <c r="AC371" s="35">
        <f t="shared" si="180"/>
        <v>0</v>
      </c>
      <c r="AD371" s="35">
        <f t="shared" si="181"/>
        <v>0</v>
      </c>
      <c r="AE371" s="35">
        <f t="shared" si="182"/>
        <v>11377.377132394266</v>
      </c>
      <c r="AF371" s="35">
        <f t="shared" si="183"/>
        <v>11263.555416969824</v>
      </c>
      <c r="AG371" s="35">
        <f t="shared" si="184"/>
        <v>10991.738183681315</v>
      </c>
      <c r="AH371" s="163">
        <f t="shared" si="185"/>
        <v>12494.88726417506</v>
      </c>
      <c r="AI371" s="144">
        <f t="shared" si="163"/>
        <v>91070.29094689239</v>
      </c>
      <c r="AJ371" s="144" t="e">
        <f t="shared" si="186"/>
        <v>#N/A</v>
      </c>
      <c r="AK371" s="35">
        <f>IF(OR(K371="Yes",Summary!$G$77="EP"),$AI371*M371,AB371)</f>
        <v>44942.732949671918</v>
      </c>
      <c r="AL371" s="38">
        <f>IF(OR(L371="Yes",Summary!$G$77="EP"),$AI371*N371,AC371)</f>
        <v>0</v>
      </c>
      <c r="AM371" s="38">
        <f>IF(OR(M371="Yes",Summary!$G$77="EP"),$AI371*O371,AD371)</f>
        <v>0</v>
      </c>
      <c r="AN371" s="38">
        <f>IF(OR(N371="Yes",Summary!$G$77="EP"),$AI371*P371,AE371)</f>
        <v>11377.377132394266</v>
      </c>
      <c r="AO371" s="38">
        <f>IF(OR(O371="Yes",Summary!$G$77="EP"),$AI371*Q371,AF371)</f>
        <v>11263.555416969824</v>
      </c>
      <c r="AP371" s="38">
        <f>IF(OR(P371="Yes",Summary!$G$77="EP"),$AI371*R371,AG371)</f>
        <v>10991.738183681315</v>
      </c>
      <c r="AQ371" s="156">
        <f>IF(OR(Q371="Yes",Summary!$G$77="EP"),$AI371*S371,AH371)</f>
        <v>12494.88726417506</v>
      </c>
      <c r="AR371" s="158">
        <f t="shared" si="164"/>
        <v>27653.662902825447</v>
      </c>
      <c r="AS371" s="155">
        <f t="shared" si="165"/>
        <v>0</v>
      </c>
      <c r="AT371" s="155">
        <f t="shared" si="166"/>
        <v>0</v>
      </c>
      <c r="AU371" s="155">
        <f t="shared" si="167"/>
        <v>2266.0937981544935</v>
      </c>
      <c r="AV371" s="155">
        <f t="shared" si="168"/>
        <v>4330.8041437134052</v>
      </c>
      <c r="AW371" s="155">
        <f t="shared" si="169"/>
        <v>16011.271935442555</v>
      </c>
      <c r="AX371" s="159">
        <f t="shared" si="170"/>
        <v>6390.9197811749063</v>
      </c>
      <c r="AZ371" s="40">
        <f t="shared" si="171"/>
        <v>100215.82290189307</v>
      </c>
      <c r="BA371" s="173">
        <f t="shared" si="172"/>
        <v>97973.530220319677</v>
      </c>
      <c r="BB371" s="41">
        <f t="shared" si="173"/>
        <v>93982.696607368518</v>
      </c>
      <c r="BC371" s="173">
        <f t="shared" si="174"/>
        <v>91019.017059154125</v>
      </c>
      <c r="BD371" s="41">
        <f t="shared" si="175"/>
        <v>90108.443335758595</v>
      </c>
      <c r="BE371" s="173">
        <f t="shared" si="176"/>
        <v>87933.905469450488</v>
      </c>
      <c r="BF371" s="42">
        <f t="shared" si="177"/>
        <v>99959.098113400483</v>
      </c>
    </row>
    <row r="372" spans="2:58" x14ac:dyDescent="0.25">
      <c r="B372" s="24">
        <v>364</v>
      </c>
      <c r="C372" s="10">
        <f>Cash!B378</f>
        <v>20190104</v>
      </c>
      <c r="D372" s="24">
        <f>Cash!F378</f>
        <v>1.625</v>
      </c>
      <c r="E372" s="27">
        <f>Balanced!F378</f>
        <v>2.4836999999999998</v>
      </c>
      <c r="F372" s="27">
        <f>Growth!F378</f>
        <v>2.8633999999999999</v>
      </c>
      <c r="G372" s="27">
        <f>'High Growth 1'!F378</f>
        <v>4.9035000000000002</v>
      </c>
      <c r="H372" s="27">
        <f>'High Growth 2'!F378</f>
        <v>2.5579000000000001</v>
      </c>
      <c r="I372" s="27">
        <f>'High Growth 3'!F378</f>
        <v>0.67179999999999995</v>
      </c>
      <c r="J372" s="43">
        <f>'High Growth 4'!F378</f>
        <v>1.9189000000000001</v>
      </c>
      <c r="K372" s="10" t="str">
        <f>Growth!P378</f>
        <v>No</v>
      </c>
      <c r="L372" s="152"/>
      <c r="M372" s="147">
        <f>Summary!$G$56</f>
        <v>0.5</v>
      </c>
      <c r="N372" s="146">
        <f>Summary!$G$57</f>
        <v>0</v>
      </c>
      <c r="O372" s="146">
        <f>Summary!$G$58</f>
        <v>0</v>
      </c>
      <c r="P372" s="146">
        <f>Summary!$G$59</f>
        <v>0.125</v>
      </c>
      <c r="Q372" s="146">
        <f>Summary!$G$60</f>
        <v>0.125</v>
      </c>
      <c r="R372" s="146">
        <f>Summary!$G$61</f>
        <v>0.125</v>
      </c>
      <c r="S372" s="146">
        <f>Summary!$G$62</f>
        <v>0.125</v>
      </c>
      <c r="T372" s="150">
        <f t="shared" si="178"/>
        <v>1</v>
      </c>
      <c r="U372" s="158">
        <f t="shared" si="156"/>
        <v>27653.662902825447</v>
      </c>
      <c r="V372" s="155">
        <f t="shared" si="157"/>
        <v>0</v>
      </c>
      <c r="W372" s="155">
        <f t="shared" si="158"/>
        <v>0</v>
      </c>
      <c r="X372" s="155">
        <f t="shared" si="159"/>
        <v>2266.0937981544935</v>
      </c>
      <c r="Y372" s="155">
        <f t="shared" si="160"/>
        <v>4330.8041437134052</v>
      </c>
      <c r="Z372" s="155">
        <f t="shared" si="161"/>
        <v>16011.271935442557</v>
      </c>
      <c r="AA372" s="159">
        <f t="shared" si="162"/>
        <v>6390.9197811749063</v>
      </c>
      <c r="AB372" s="38">
        <f t="shared" si="179"/>
        <v>44937.202217091348</v>
      </c>
      <c r="AC372" s="35">
        <f t="shared" si="180"/>
        <v>0</v>
      </c>
      <c r="AD372" s="35">
        <f t="shared" si="181"/>
        <v>0</v>
      </c>
      <c r="AE372" s="35">
        <f t="shared" si="182"/>
        <v>11111.790939250559</v>
      </c>
      <c r="AF372" s="35">
        <f t="shared" si="183"/>
        <v>11077.763919204519</v>
      </c>
      <c r="AG372" s="35">
        <f t="shared" si="184"/>
        <v>10756.37248623031</v>
      </c>
      <c r="AH372" s="163">
        <f t="shared" si="185"/>
        <v>12263.535968096528</v>
      </c>
      <c r="AI372" s="144">
        <f t="shared" si="163"/>
        <v>90146.665529873266</v>
      </c>
      <c r="AJ372" s="144" t="e">
        <f t="shared" si="186"/>
        <v>#N/A</v>
      </c>
      <c r="AK372" s="35">
        <f>IF(OR(K372="Yes",Summary!$G$77="EP"),$AI372*M372,AB372)</f>
        <v>44937.202217091348</v>
      </c>
      <c r="AL372" s="38">
        <f>IF(OR(L372="Yes",Summary!$G$77="EP"),$AI372*N372,AC372)</f>
        <v>0</v>
      </c>
      <c r="AM372" s="38">
        <f>IF(OR(M372="Yes",Summary!$G$77="EP"),$AI372*O372,AD372)</f>
        <v>0</v>
      </c>
      <c r="AN372" s="38">
        <f>IF(OR(N372="Yes",Summary!$G$77="EP"),$AI372*P372,AE372)</f>
        <v>11111.790939250559</v>
      </c>
      <c r="AO372" s="38">
        <f>IF(OR(O372="Yes",Summary!$G$77="EP"),$AI372*Q372,AF372)</f>
        <v>11077.763919204519</v>
      </c>
      <c r="AP372" s="38">
        <f>IF(OR(P372="Yes",Summary!$G$77="EP"),$AI372*R372,AG372)</f>
        <v>10756.37248623031</v>
      </c>
      <c r="AQ372" s="156">
        <f>IF(OR(Q372="Yes",Summary!$G$77="EP"),$AI372*S372,AH372)</f>
        <v>12263.535968096528</v>
      </c>
      <c r="AR372" s="158">
        <f t="shared" si="164"/>
        <v>27653.662902825447</v>
      </c>
      <c r="AS372" s="155">
        <f t="shared" si="165"/>
        <v>0</v>
      </c>
      <c r="AT372" s="155">
        <f t="shared" si="166"/>
        <v>0</v>
      </c>
      <c r="AU372" s="155">
        <f t="shared" si="167"/>
        <v>2266.0937981544935</v>
      </c>
      <c r="AV372" s="155">
        <f t="shared" si="168"/>
        <v>4330.8041437134052</v>
      </c>
      <c r="AW372" s="155">
        <f t="shared" si="169"/>
        <v>16011.271935442557</v>
      </c>
      <c r="AX372" s="159">
        <f t="shared" si="170"/>
        <v>6390.9197811749063</v>
      </c>
      <c r="AZ372" s="40">
        <f t="shared" si="171"/>
        <v>100203.49016464205</v>
      </c>
      <c r="BA372" s="173">
        <f t="shared" si="172"/>
        <v>97541.530848682392</v>
      </c>
      <c r="BB372" s="41">
        <f t="shared" si="173"/>
        <v>92783.772398820511</v>
      </c>
      <c r="BC372" s="173">
        <f t="shared" si="174"/>
        <v>88894.327514004472</v>
      </c>
      <c r="BD372" s="41">
        <f t="shared" si="175"/>
        <v>88622.111353636152</v>
      </c>
      <c r="BE372" s="173">
        <f t="shared" si="176"/>
        <v>86050.979889842449</v>
      </c>
      <c r="BF372" s="42">
        <f t="shared" si="177"/>
        <v>98108.287744772228</v>
      </c>
    </row>
    <row r="373" spans="2:58" x14ac:dyDescent="0.25">
      <c r="B373" s="24">
        <v>365</v>
      </c>
      <c r="C373" s="10">
        <f>Cash!B379</f>
        <v>20190103</v>
      </c>
      <c r="D373" s="24">
        <f>Cash!F379</f>
        <v>1.6249</v>
      </c>
      <c r="E373" s="27">
        <f>Balanced!F379</f>
        <v>2.4746999999999999</v>
      </c>
      <c r="F373" s="27">
        <f>Growth!F379</f>
        <v>2.875</v>
      </c>
      <c r="G373" s="27">
        <f>'High Growth 1'!F379</f>
        <v>4.9649999999999999</v>
      </c>
      <c r="H373" s="27">
        <f>'High Growth 2'!F379</f>
        <v>2.5697000000000001</v>
      </c>
      <c r="I373" s="27">
        <f>'High Growth 3'!F379</f>
        <v>0.65700000000000003</v>
      </c>
      <c r="J373" s="43">
        <f>'High Growth 4'!F379</f>
        <v>1.8629</v>
      </c>
      <c r="K373" s="10" t="str">
        <f>Growth!P379</f>
        <v>No</v>
      </c>
      <c r="L373" s="152"/>
      <c r="M373" s="147">
        <f>Summary!$G$56</f>
        <v>0.5</v>
      </c>
      <c r="N373" s="146">
        <f>Summary!$G$57</f>
        <v>0</v>
      </c>
      <c r="O373" s="146">
        <f>Summary!$G$58</f>
        <v>0</v>
      </c>
      <c r="P373" s="146">
        <f>Summary!$G$59</f>
        <v>0.125</v>
      </c>
      <c r="Q373" s="146">
        <f>Summary!$G$60</f>
        <v>0.125</v>
      </c>
      <c r="R373" s="146">
        <f>Summary!$G$61</f>
        <v>0.125</v>
      </c>
      <c r="S373" s="146">
        <f>Summary!$G$62</f>
        <v>0.125</v>
      </c>
      <c r="T373" s="150">
        <f t="shared" si="178"/>
        <v>1</v>
      </c>
      <c r="U373" s="158">
        <f t="shared" si="156"/>
        <v>27653.662902825447</v>
      </c>
      <c r="V373" s="155">
        <f t="shared" si="157"/>
        <v>0</v>
      </c>
      <c r="W373" s="155">
        <f t="shared" si="158"/>
        <v>0</v>
      </c>
      <c r="X373" s="155">
        <f t="shared" si="159"/>
        <v>2266.0937981544935</v>
      </c>
      <c r="Y373" s="155">
        <f t="shared" si="160"/>
        <v>4330.8041437134052</v>
      </c>
      <c r="Z373" s="155">
        <f t="shared" si="161"/>
        <v>16011.271935442557</v>
      </c>
      <c r="AA373" s="159">
        <f t="shared" si="162"/>
        <v>6390.9197811749063</v>
      </c>
      <c r="AB373" s="38">
        <f t="shared" si="179"/>
        <v>44934.436850801067</v>
      </c>
      <c r="AC373" s="35">
        <f t="shared" si="180"/>
        <v>0</v>
      </c>
      <c r="AD373" s="35">
        <f t="shared" si="181"/>
        <v>0</v>
      </c>
      <c r="AE373" s="35">
        <f t="shared" si="182"/>
        <v>11251.155707837061</v>
      </c>
      <c r="AF373" s="35">
        <f t="shared" si="183"/>
        <v>11128.867408100337</v>
      </c>
      <c r="AG373" s="35">
        <f t="shared" si="184"/>
        <v>10519.405661585761</v>
      </c>
      <c r="AH373" s="163">
        <f t="shared" si="185"/>
        <v>11905.644460350733</v>
      </c>
      <c r="AI373" s="144">
        <f t="shared" si="163"/>
        <v>89739.510088674957</v>
      </c>
      <c r="AJ373" s="144" t="e">
        <f t="shared" si="186"/>
        <v>#N/A</v>
      </c>
      <c r="AK373" s="35">
        <f>IF(OR(K373="Yes",Summary!$G$77="EP"),$AI373*M373,AB373)</f>
        <v>44934.436850801067</v>
      </c>
      <c r="AL373" s="38">
        <f>IF(OR(L373="Yes",Summary!$G$77="EP"),$AI373*N373,AC373)</f>
        <v>0</v>
      </c>
      <c r="AM373" s="38">
        <f>IF(OR(M373="Yes",Summary!$G$77="EP"),$AI373*O373,AD373)</f>
        <v>0</v>
      </c>
      <c r="AN373" s="38">
        <f>IF(OR(N373="Yes",Summary!$G$77="EP"),$AI373*P373,AE373)</f>
        <v>11251.155707837061</v>
      </c>
      <c r="AO373" s="38">
        <f>IF(OR(O373="Yes",Summary!$G$77="EP"),$AI373*Q373,AF373)</f>
        <v>11128.867408100337</v>
      </c>
      <c r="AP373" s="38">
        <f>IF(OR(P373="Yes",Summary!$G$77="EP"),$AI373*R373,AG373)</f>
        <v>10519.405661585761</v>
      </c>
      <c r="AQ373" s="156">
        <f>IF(OR(Q373="Yes",Summary!$G$77="EP"),$AI373*S373,AH373)</f>
        <v>11905.644460350733</v>
      </c>
      <c r="AR373" s="158">
        <f t="shared" si="164"/>
        <v>27653.662902825447</v>
      </c>
      <c r="AS373" s="155">
        <f t="shared" si="165"/>
        <v>0</v>
      </c>
      <c r="AT373" s="155">
        <f t="shared" si="166"/>
        <v>0</v>
      </c>
      <c r="AU373" s="155">
        <f t="shared" si="167"/>
        <v>2266.0937981544935</v>
      </c>
      <c r="AV373" s="155">
        <f t="shared" si="168"/>
        <v>4330.8041437134052</v>
      </c>
      <c r="AW373" s="155">
        <f t="shared" si="169"/>
        <v>16011.271935442557</v>
      </c>
      <c r="AX373" s="159">
        <f t="shared" si="170"/>
        <v>6390.9197811749063</v>
      </c>
      <c r="AZ373" s="40">
        <f t="shared" si="171"/>
        <v>100197.32379601653</v>
      </c>
      <c r="BA373" s="173">
        <f t="shared" si="172"/>
        <v>97188.076817342808</v>
      </c>
      <c r="BB373" s="41">
        <f t="shared" si="173"/>
        <v>93159.651339878808</v>
      </c>
      <c r="BC373" s="173">
        <f t="shared" si="174"/>
        <v>90009.245662696485</v>
      </c>
      <c r="BD373" s="41">
        <f t="shared" si="175"/>
        <v>89030.939264802699</v>
      </c>
      <c r="BE373" s="173">
        <f t="shared" si="176"/>
        <v>84155.245292686057</v>
      </c>
      <c r="BF373" s="42">
        <f t="shared" si="177"/>
        <v>95245.155682805867</v>
      </c>
    </row>
    <row r="374" spans="2:58" x14ac:dyDescent="0.25">
      <c r="B374" s="24">
        <v>366</v>
      </c>
      <c r="C374" s="10">
        <f>Cash!B380</f>
        <v>20190102</v>
      </c>
      <c r="D374" s="24">
        <f>Cash!F380</f>
        <v>1.6247</v>
      </c>
      <c r="E374" s="27">
        <f>Balanced!F380</f>
        <v>2.4699</v>
      </c>
      <c r="F374" s="27">
        <f>Growth!F380</f>
        <v>2.8405</v>
      </c>
      <c r="G374" s="27">
        <f>'High Growth 1'!F380</f>
        <v>4.8353999999999999</v>
      </c>
      <c r="H374" s="27">
        <f>'High Growth 2'!F380</f>
        <v>2.5150000000000001</v>
      </c>
      <c r="I374" s="27">
        <f>'High Growth 3'!F380</f>
        <v>0.65500000000000003</v>
      </c>
      <c r="J374" s="43">
        <f>'High Growth 4'!F380</f>
        <v>1.9111</v>
      </c>
      <c r="K374" s="10" t="str">
        <f>Growth!P380</f>
        <v>No</v>
      </c>
      <c r="L374" s="152"/>
      <c r="M374" s="147">
        <f>Summary!$G$56</f>
        <v>0.5</v>
      </c>
      <c r="N374" s="146">
        <f>Summary!$G$57</f>
        <v>0</v>
      </c>
      <c r="O374" s="146">
        <f>Summary!$G$58</f>
        <v>0</v>
      </c>
      <c r="P374" s="146">
        <f>Summary!$G$59</f>
        <v>0.125</v>
      </c>
      <c r="Q374" s="146">
        <f>Summary!$G$60</f>
        <v>0.125</v>
      </c>
      <c r="R374" s="146">
        <f>Summary!$G$61</f>
        <v>0.125</v>
      </c>
      <c r="S374" s="146">
        <f>Summary!$G$62</f>
        <v>0.125</v>
      </c>
      <c r="T374" s="150">
        <f t="shared" si="178"/>
        <v>1</v>
      </c>
      <c r="U374" s="158">
        <f t="shared" si="156"/>
        <v>27653.662902825447</v>
      </c>
      <c r="V374" s="155">
        <f t="shared" si="157"/>
        <v>0</v>
      </c>
      <c r="W374" s="155">
        <f t="shared" si="158"/>
        <v>0</v>
      </c>
      <c r="X374" s="155">
        <f t="shared" si="159"/>
        <v>2266.0937981544935</v>
      </c>
      <c r="Y374" s="155">
        <f t="shared" si="160"/>
        <v>4330.8041437134052</v>
      </c>
      <c r="Z374" s="155">
        <f t="shared" si="161"/>
        <v>16011.271935442557</v>
      </c>
      <c r="AA374" s="159">
        <f t="shared" si="162"/>
        <v>6390.9197811749063</v>
      </c>
      <c r="AB374" s="38">
        <f t="shared" si="179"/>
        <v>44928.906118220504</v>
      </c>
      <c r="AC374" s="35">
        <f t="shared" si="180"/>
        <v>0</v>
      </c>
      <c r="AD374" s="35">
        <f t="shared" si="181"/>
        <v>0</v>
      </c>
      <c r="AE374" s="35">
        <f t="shared" si="182"/>
        <v>10957.469951596238</v>
      </c>
      <c r="AF374" s="35">
        <f t="shared" si="183"/>
        <v>10891.972421439215</v>
      </c>
      <c r="AG374" s="35">
        <f t="shared" si="184"/>
        <v>10487.383117714875</v>
      </c>
      <c r="AH374" s="163">
        <f t="shared" si="185"/>
        <v>12213.686793803363</v>
      </c>
      <c r="AI374" s="144">
        <f t="shared" si="163"/>
        <v>89479.418402774216</v>
      </c>
      <c r="AJ374" s="144" t="e">
        <f t="shared" si="186"/>
        <v>#N/A</v>
      </c>
      <c r="AK374" s="35">
        <f>IF(OR(K374="Yes",Summary!$G$77="EP"),$AI374*M374,AB374)</f>
        <v>44928.906118220504</v>
      </c>
      <c r="AL374" s="38">
        <f>IF(OR(L374="Yes",Summary!$G$77="EP"),$AI374*N374,AC374)</f>
        <v>0</v>
      </c>
      <c r="AM374" s="38">
        <f>IF(OR(M374="Yes",Summary!$G$77="EP"),$AI374*O374,AD374)</f>
        <v>0</v>
      </c>
      <c r="AN374" s="38">
        <f>IF(OR(N374="Yes",Summary!$G$77="EP"),$AI374*P374,AE374)</f>
        <v>10957.469951596238</v>
      </c>
      <c r="AO374" s="38">
        <f>IF(OR(O374="Yes",Summary!$G$77="EP"),$AI374*Q374,AF374)</f>
        <v>10891.972421439215</v>
      </c>
      <c r="AP374" s="38">
        <f>IF(OR(P374="Yes",Summary!$G$77="EP"),$AI374*R374,AG374)</f>
        <v>10487.383117714875</v>
      </c>
      <c r="AQ374" s="156">
        <f>IF(OR(Q374="Yes",Summary!$G$77="EP"),$AI374*S374,AH374)</f>
        <v>12213.686793803363</v>
      </c>
      <c r="AR374" s="158">
        <f t="shared" si="164"/>
        <v>27653.662902825447</v>
      </c>
      <c r="AS374" s="155">
        <f t="shared" si="165"/>
        <v>0</v>
      </c>
      <c r="AT374" s="155">
        <f t="shared" si="166"/>
        <v>0</v>
      </c>
      <c r="AU374" s="155">
        <f t="shared" si="167"/>
        <v>2266.0937981544935</v>
      </c>
      <c r="AV374" s="155">
        <f t="shared" si="168"/>
        <v>4330.8041437134052</v>
      </c>
      <c r="AW374" s="155">
        <f t="shared" si="169"/>
        <v>16011.271935442557</v>
      </c>
      <c r="AX374" s="159">
        <f t="shared" si="170"/>
        <v>6390.9197811749063</v>
      </c>
      <c r="AZ374" s="40">
        <f t="shared" si="171"/>
        <v>100184.9910587655</v>
      </c>
      <c r="BA374" s="173">
        <f t="shared" si="172"/>
        <v>96999.568000628366</v>
      </c>
      <c r="BB374" s="41">
        <f t="shared" si="173"/>
        <v>92041.735523800264</v>
      </c>
      <c r="BC374" s="173">
        <f t="shared" si="174"/>
        <v>87659.759612769907</v>
      </c>
      <c r="BD374" s="41">
        <f t="shared" si="175"/>
        <v>87135.779371513723</v>
      </c>
      <c r="BE374" s="173">
        <f t="shared" si="176"/>
        <v>83899.064941718971</v>
      </c>
      <c r="BF374" s="42">
        <f t="shared" si="177"/>
        <v>97709.494350426903</v>
      </c>
    </row>
    <row r="375" spans="2:58" x14ac:dyDescent="0.25">
      <c r="B375" s="24">
        <v>367</v>
      </c>
      <c r="C375" s="10">
        <f>Cash!B381</f>
        <v>20181231</v>
      </c>
      <c r="D375" s="24">
        <f>Cash!F381</f>
        <v>1.6245000000000001</v>
      </c>
      <c r="E375" s="27">
        <f>Balanced!F381</f>
        <v>2.4811999999999999</v>
      </c>
      <c r="F375" s="27">
        <f>Growth!F381</f>
        <v>2.8872</v>
      </c>
      <c r="G375" s="27">
        <f>'High Growth 1'!F381</f>
        <v>4.9804000000000004</v>
      </c>
      <c r="H375" s="27">
        <f>'High Growth 2'!F381</f>
        <v>2.5950000000000002</v>
      </c>
      <c r="I375" s="27">
        <f>'High Growth 3'!F381</f>
        <v>0.67979999999999996</v>
      </c>
      <c r="J375" s="43">
        <f>'High Growth 4'!F381</f>
        <v>1.9176</v>
      </c>
      <c r="K375" s="10" t="str">
        <f>Growth!P381</f>
        <v>No</v>
      </c>
      <c r="L375" s="152"/>
      <c r="M375" s="147">
        <f>Summary!$G$56</f>
        <v>0.5</v>
      </c>
      <c r="N375" s="146">
        <f>Summary!$G$57</f>
        <v>0</v>
      </c>
      <c r="O375" s="146">
        <f>Summary!$G$58</f>
        <v>0</v>
      </c>
      <c r="P375" s="146">
        <f>Summary!$G$59</f>
        <v>0.125</v>
      </c>
      <c r="Q375" s="146">
        <f>Summary!$G$60</f>
        <v>0.125</v>
      </c>
      <c r="R375" s="146">
        <f>Summary!$G$61</f>
        <v>0.125</v>
      </c>
      <c r="S375" s="146">
        <f>Summary!$G$62</f>
        <v>0.125</v>
      </c>
      <c r="T375" s="150">
        <f t="shared" si="178"/>
        <v>1</v>
      </c>
      <c r="U375" s="158">
        <f t="shared" si="156"/>
        <v>27653.66290282545</v>
      </c>
      <c r="V375" s="155">
        <f t="shared" si="157"/>
        <v>0</v>
      </c>
      <c r="W375" s="155">
        <f t="shared" si="158"/>
        <v>0</v>
      </c>
      <c r="X375" s="155">
        <f t="shared" si="159"/>
        <v>2266.0937981544935</v>
      </c>
      <c r="Y375" s="155">
        <f t="shared" si="160"/>
        <v>4330.8041437134052</v>
      </c>
      <c r="Z375" s="155">
        <f t="shared" si="161"/>
        <v>16011.271935442557</v>
      </c>
      <c r="AA375" s="159">
        <f t="shared" si="162"/>
        <v>6390.9197811749063</v>
      </c>
      <c r="AB375" s="38">
        <f t="shared" si="179"/>
        <v>44923.375385639942</v>
      </c>
      <c r="AC375" s="35">
        <f t="shared" si="180"/>
        <v>0</v>
      </c>
      <c r="AD375" s="35">
        <f t="shared" si="181"/>
        <v>0</v>
      </c>
      <c r="AE375" s="35">
        <f t="shared" si="182"/>
        <v>11286.05355232864</v>
      </c>
      <c r="AF375" s="35">
        <f t="shared" si="183"/>
        <v>11238.436752936288</v>
      </c>
      <c r="AG375" s="35">
        <f t="shared" si="184"/>
        <v>10884.462661713849</v>
      </c>
      <c r="AH375" s="163">
        <f t="shared" si="185"/>
        <v>12255.227772381</v>
      </c>
      <c r="AI375" s="144">
        <f t="shared" si="163"/>
        <v>90587.556124999726</v>
      </c>
      <c r="AJ375" s="144" t="e">
        <f t="shared" si="186"/>
        <v>#N/A</v>
      </c>
      <c r="AK375" s="35">
        <f>IF(OR(K375="Yes",Summary!$G$77="EP"),$AI375*M375,AB375)</f>
        <v>44923.375385639942</v>
      </c>
      <c r="AL375" s="38">
        <f>IF(OR(L375="Yes",Summary!$G$77="EP"),$AI375*N375,AC375)</f>
        <v>0</v>
      </c>
      <c r="AM375" s="38">
        <f>IF(OR(M375="Yes",Summary!$G$77="EP"),$AI375*O375,AD375)</f>
        <v>0</v>
      </c>
      <c r="AN375" s="38">
        <f>IF(OR(N375="Yes",Summary!$G$77="EP"),$AI375*P375,AE375)</f>
        <v>11286.05355232864</v>
      </c>
      <c r="AO375" s="38">
        <f>IF(OR(O375="Yes",Summary!$G$77="EP"),$AI375*Q375,AF375)</f>
        <v>11238.436752936288</v>
      </c>
      <c r="AP375" s="38">
        <f>IF(OR(P375="Yes",Summary!$G$77="EP"),$AI375*R375,AG375)</f>
        <v>10884.462661713849</v>
      </c>
      <c r="AQ375" s="156">
        <f>IF(OR(Q375="Yes",Summary!$G$77="EP"),$AI375*S375,AH375)</f>
        <v>12255.227772381</v>
      </c>
      <c r="AR375" s="158">
        <f t="shared" si="164"/>
        <v>27653.662902825447</v>
      </c>
      <c r="AS375" s="155">
        <f t="shared" si="165"/>
        <v>0</v>
      </c>
      <c r="AT375" s="155">
        <f t="shared" si="166"/>
        <v>0</v>
      </c>
      <c r="AU375" s="155">
        <f t="shared" si="167"/>
        <v>2266.0937981544935</v>
      </c>
      <c r="AV375" s="155">
        <f t="shared" si="168"/>
        <v>4330.8041437134052</v>
      </c>
      <c r="AW375" s="155">
        <f t="shared" si="169"/>
        <v>16011.271935442557</v>
      </c>
      <c r="AX375" s="159">
        <f t="shared" si="170"/>
        <v>6390.9197811749063</v>
      </c>
      <c r="AZ375" s="40">
        <f t="shared" si="171"/>
        <v>100172.65832151446</v>
      </c>
      <c r="BA375" s="173">
        <f t="shared" si="172"/>
        <v>97443.349173310286</v>
      </c>
      <c r="BB375" s="41">
        <f t="shared" si="173"/>
        <v>93554.972295129774</v>
      </c>
      <c r="BC375" s="173">
        <f t="shared" si="174"/>
        <v>90288.428418629119</v>
      </c>
      <c r="BD375" s="41">
        <f t="shared" si="175"/>
        <v>89907.494023490304</v>
      </c>
      <c r="BE375" s="173">
        <f t="shared" si="176"/>
        <v>87075.701293710765</v>
      </c>
      <c r="BF375" s="42">
        <f t="shared" si="177"/>
        <v>98041.822179048002</v>
      </c>
    </row>
    <row r="376" spans="2:58" x14ac:dyDescent="0.25">
      <c r="B376" s="24">
        <v>368</v>
      </c>
      <c r="C376" s="10">
        <f>Cash!B382</f>
        <v>20181228</v>
      </c>
      <c r="D376" s="24">
        <f>Cash!F382</f>
        <v>1.6243000000000001</v>
      </c>
      <c r="E376" s="27">
        <f>Balanced!F382</f>
        <v>2.4769000000000001</v>
      </c>
      <c r="F376" s="27">
        <f>Growth!F382</f>
        <v>2.8889</v>
      </c>
      <c r="G376" s="27">
        <f>'High Growth 1'!F382</f>
        <v>4.9893999999999998</v>
      </c>
      <c r="H376" s="27">
        <f>'High Growth 2'!F382</f>
        <v>2.6151</v>
      </c>
      <c r="I376" s="27">
        <f>'High Growth 3'!F382</f>
        <v>0.67310000000000003</v>
      </c>
      <c r="J376" s="43">
        <f>'High Growth 4'!F382</f>
        <v>1.9077999999999999</v>
      </c>
      <c r="K376" s="10" t="str">
        <f>Growth!P382</f>
        <v>No</v>
      </c>
      <c r="L376" s="152"/>
      <c r="M376" s="147">
        <f>Summary!$G$56</f>
        <v>0.5</v>
      </c>
      <c r="N376" s="146">
        <f>Summary!$G$57</f>
        <v>0</v>
      </c>
      <c r="O376" s="146">
        <f>Summary!$G$58</f>
        <v>0</v>
      </c>
      <c r="P376" s="146">
        <f>Summary!$G$59</f>
        <v>0.125</v>
      </c>
      <c r="Q376" s="146">
        <f>Summary!$G$60</f>
        <v>0.125</v>
      </c>
      <c r="R376" s="146">
        <f>Summary!$G$61</f>
        <v>0.125</v>
      </c>
      <c r="S376" s="146">
        <f>Summary!$G$62</f>
        <v>0.125</v>
      </c>
      <c r="T376" s="150">
        <f t="shared" si="178"/>
        <v>1</v>
      </c>
      <c r="U376" s="158">
        <f t="shared" si="156"/>
        <v>27653.66290282545</v>
      </c>
      <c r="V376" s="155">
        <f t="shared" si="157"/>
        <v>0</v>
      </c>
      <c r="W376" s="155">
        <f t="shared" si="158"/>
        <v>0</v>
      </c>
      <c r="X376" s="155">
        <f t="shared" si="159"/>
        <v>2266.0937981544935</v>
      </c>
      <c r="Y376" s="155">
        <f t="shared" si="160"/>
        <v>4330.8041437134052</v>
      </c>
      <c r="Z376" s="155">
        <f t="shared" si="161"/>
        <v>16011.271935442557</v>
      </c>
      <c r="AA376" s="159">
        <f t="shared" si="162"/>
        <v>6390.9197811749063</v>
      </c>
      <c r="AB376" s="38">
        <f t="shared" si="179"/>
        <v>44917.844653059379</v>
      </c>
      <c r="AC376" s="35">
        <f t="shared" si="180"/>
        <v>0</v>
      </c>
      <c r="AD376" s="35">
        <f t="shared" si="181"/>
        <v>0</v>
      </c>
      <c r="AE376" s="35">
        <f t="shared" si="182"/>
        <v>11306.448396512029</v>
      </c>
      <c r="AF376" s="35">
        <f t="shared" si="183"/>
        <v>11325.485916224927</v>
      </c>
      <c r="AG376" s="35">
        <f t="shared" si="184"/>
        <v>10777.187139746386</v>
      </c>
      <c r="AH376" s="163">
        <f t="shared" si="185"/>
        <v>12192.596758525486</v>
      </c>
      <c r="AI376" s="144">
        <f t="shared" si="163"/>
        <v>90519.562864068212</v>
      </c>
      <c r="AJ376" s="144" t="e">
        <f t="shared" si="186"/>
        <v>#N/A</v>
      </c>
      <c r="AK376" s="35">
        <f>IF(OR(K376="Yes",Summary!$G$77="EP"),$AI376*M376,AB376)</f>
        <v>44917.844653059379</v>
      </c>
      <c r="AL376" s="38">
        <f>IF(OR(L376="Yes",Summary!$G$77="EP"),$AI376*N376,AC376)</f>
        <v>0</v>
      </c>
      <c r="AM376" s="38">
        <f>IF(OR(M376="Yes",Summary!$G$77="EP"),$AI376*O376,AD376)</f>
        <v>0</v>
      </c>
      <c r="AN376" s="38">
        <f>IF(OR(N376="Yes",Summary!$G$77="EP"),$AI376*P376,AE376)</f>
        <v>11306.448396512029</v>
      </c>
      <c r="AO376" s="38">
        <f>IF(OR(O376="Yes",Summary!$G$77="EP"),$AI376*Q376,AF376)</f>
        <v>11325.485916224927</v>
      </c>
      <c r="AP376" s="38">
        <f>IF(OR(P376="Yes",Summary!$G$77="EP"),$AI376*R376,AG376)</f>
        <v>10777.187139746386</v>
      </c>
      <c r="AQ376" s="156">
        <f>IF(OR(Q376="Yes",Summary!$G$77="EP"),$AI376*S376,AH376)</f>
        <v>12192.596758525486</v>
      </c>
      <c r="AR376" s="158">
        <f t="shared" si="164"/>
        <v>27653.66290282545</v>
      </c>
      <c r="AS376" s="155">
        <f t="shared" si="165"/>
        <v>0</v>
      </c>
      <c r="AT376" s="155">
        <f t="shared" si="166"/>
        <v>0</v>
      </c>
      <c r="AU376" s="155">
        <f t="shared" si="167"/>
        <v>2266.0937981544935</v>
      </c>
      <c r="AV376" s="155">
        <f t="shared" si="168"/>
        <v>4330.8041437134052</v>
      </c>
      <c r="AW376" s="155">
        <f t="shared" si="169"/>
        <v>16011.271935442557</v>
      </c>
      <c r="AX376" s="159">
        <f t="shared" si="170"/>
        <v>6390.9197811749063</v>
      </c>
      <c r="AZ376" s="40">
        <f t="shared" si="171"/>
        <v>100160.32558426344</v>
      </c>
      <c r="BA376" s="173">
        <f t="shared" si="172"/>
        <v>97274.476691670265</v>
      </c>
      <c r="BB376" s="41">
        <f t="shared" si="173"/>
        <v>93610.058002008998</v>
      </c>
      <c r="BC376" s="173">
        <f t="shared" si="174"/>
        <v>90451.587172096231</v>
      </c>
      <c r="BD376" s="41">
        <f t="shared" si="175"/>
        <v>90603.887329799414</v>
      </c>
      <c r="BE376" s="173">
        <f t="shared" si="176"/>
        <v>86217.497117971056</v>
      </c>
      <c r="BF376" s="42">
        <f t="shared" si="177"/>
        <v>97540.774068203886</v>
      </c>
    </row>
    <row r="377" spans="2:58" x14ac:dyDescent="0.25">
      <c r="B377" s="24">
        <v>369</v>
      </c>
      <c r="C377" s="10">
        <f>Cash!B383</f>
        <v>20181227</v>
      </c>
      <c r="D377" s="24">
        <f>Cash!F383</f>
        <v>1.6242000000000001</v>
      </c>
      <c r="E377" s="27">
        <f>Balanced!F383</f>
        <v>2.4647999999999999</v>
      </c>
      <c r="F377" s="27">
        <f>Growth!F383</f>
        <v>2.8561999999999999</v>
      </c>
      <c r="G377" s="27">
        <f>'High Growth 1'!F383</f>
        <v>4.8734000000000002</v>
      </c>
      <c r="H377" s="27">
        <f>'High Growth 2'!F383</f>
        <v>2.5539999999999998</v>
      </c>
      <c r="I377" s="27">
        <f>'High Growth 3'!F383</f>
        <v>0.67059999999999997</v>
      </c>
      <c r="J377" s="43">
        <f>'High Growth 4'!F383</f>
        <v>1.9001999999999999</v>
      </c>
      <c r="K377" s="10" t="str">
        <f>Growth!P383</f>
        <v>No</v>
      </c>
      <c r="L377" s="152"/>
      <c r="M377" s="147">
        <f>Summary!$G$56</f>
        <v>0.5</v>
      </c>
      <c r="N377" s="146">
        <f>Summary!$G$57</f>
        <v>0</v>
      </c>
      <c r="O377" s="146">
        <f>Summary!$G$58</f>
        <v>0</v>
      </c>
      <c r="P377" s="146">
        <f>Summary!$G$59</f>
        <v>0.125</v>
      </c>
      <c r="Q377" s="146">
        <f>Summary!$G$60</f>
        <v>0.125</v>
      </c>
      <c r="R377" s="146">
        <f>Summary!$G$61</f>
        <v>0.125</v>
      </c>
      <c r="S377" s="146">
        <f>Summary!$G$62</f>
        <v>0.125</v>
      </c>
      <c r="T377" s="150">
        <f t="shared" si="178"/>
        <v>1</v>
      </c>
      <c r="U377" s="158">
        <f t="shared" si="156"/>
        <v>27653.66290282545</v>
      </c>
      <c r="V377" s="155">
        <f t="shared" si="157"/>
        <v>0</v>
      </c>
      <c r="W377" s="155">
        <f t="shared" si="158"/>
        <v>0</v>
      </c>
      <c r="X377" s="155">
        <f t="shared" si="159"/>
        <v>2266.0937981544935</v>
      </c>
      <c r="Y377" s="155">
        <f t="shared" si="160"/>
        <v>4330.8041437134052</v>
      </c>
      <c r="Z377" s="155">
        <f t="shared" si="161"/>
        <v>16011.271935442557</v>
      </c>
      <c r="AA377" s="159">
        <f t="shared" si="162"/>
        <v>6390.9197811749063</v>
      </c>
      <c r="AB377" s="38">
        <f t="shared" si="179"/>
        <v>44915.079286769098</v>
      </c>
      <c r="AC377" s="35">
        <f t="shared" si="180"/>
        <v>0</v>
      </c>
      <c r="AD377" s="35">
        <f t="shared" si="181"/>
        <v>0</v>
      </c>
      <c r="AE377" s="35">
        <f t="shared" si="182"/>
        <v>11043.581515926109</v>
      </c>
      <c r="AF377" s="35">
        <f t="shared" si="183"/>
        <v>11060.873783044037</v>
      </c>
      <c r="AG377" s="35">
        <f t="shared" si="184"/>
        <v>10737.158959907778</v>
      </c>
      <c r="AH377" s="163">
        <f t="shared" si="185"/>
        <v>12144.025768188556</v>
      </c>
      <c r="AI377" s="144">
        <f t="shared" si="163"/>
        <v>89900.71931383558</v>
      </c>
      <c r="AJ377" s="144" t="e">
        <f t="shared" si="186"/>
        <v>#N/A</v>
      </c>
      <c r="AK377" s="35">
        <f>IF(OR(K377="Yes",Summary!$G$77="EP"),$AI377*M377,AB377)</f>
        <v>44915.079286769098</v>
      </c>
      <c r="AL377" s="38">
        <f>IF(OR(L377="Yes",Summary!$G$77="EP"),$AI377*N377,AC377)</f>
        <v>0</v>
      </c>
      <c r="AM377" s="38">
        <f>IF(OR(M377="Yes",Summary!$G$77="EP"),$AI377*O377,AD377)</f>
        <v>0</v>
      </c>
      <c r="AN377" s="38">
        <f>IF(OR(N377="Yes",Summary!$G$77="EP"),$AI377*P377,AE377)</f>
        <v>11043.581515926109</v>
      </c>
      <c r="AO377" s="38">
        <f>IF(OR(O377="Yes",Summary!$G$77="EP"),$AI377*Q377,AF377)</f>
        <v>11060.873783044037</v>
      </c>
      <c r="AP377" s="38">
        <f>IF(OR(P377="Yes",Summary!$G$77="EP"),$AI377*R377,AG377)</f>
        <v>10737.158959907778</v>
      </c>
      <c r="AQ377" s="156">
        <f>IF(OR(Q377="Yes",Summary!$G$77="EP"),$AI377*S377,AH377)</f>
        <v>12144.025768188556</v>
      </c>
      <c r="AR377" s="158">
        <f t="shared" si="164"/>
        <v>27653.66290282545</v>
      </c>
      <c r="AS377" s="155">
        <f t="shared" si="165"/>
        <v>0</v>
      </c>
      <c r="AT377" s="155">
        <f t="shared" si="166"/>
        <v>0</v>
      </c>
      <c r="AU377" s="155">
        <f t="shared" si="167"/>
        <v>2266.0937981544935</v>
      </c>
      <c r="AV377" s="155">
        <f t="shared" si="168"/>
        <v>4330.8041437134052</v>
      </c>
      <c r="AW377" s="155">
        <f t="shared" si="169"/>
        <v>16011.271935442557</v>
      </c>
      <c r="AX377" s="159">
        <f t="shared" si="170"/>
        <v>6390.9197811749063</v>
      </c>
      <c r="AZ377" s="40">
        <f t="shared" si="171"/>
        <v>100154.15921563792</v>
      </c>
      <c r="BA377" s="173">
        <f t="shared" si="172"/>
        <v>96799.277382869259</v>
      </c>
      <c r="BB377" s="41">
        <f t="shared" si="173"/>
        <v>92550.468228508471</v>
      </c>
      <c r="BC377" s="173">
        <f t="shared" si="174"/>
        <v>88348.652127408874</v>
      </c>
      <c r="BD377" s="41">
        <f t="shared" si="175"/>
        <v>88486.990264352295</v>
      </c>
      <c r="BE377" s="173">
        <f t="shared" si="176"/>
        <v>85897.271679262194</v>
      </c>
      <c r="BF377" s="42">
        <f t="shared" si="177"/>
        <v>97152.206145508448</v>
      </c>
    </row>
    <row r="378" spans="2:58" x14ac:dyDescent="0.25">
      <c r="B378" s="24">
        <v>370</v>
      </c>
      <c r="C378" s="10">
        <f>Cash!B384</f>
        <v>20181224</v>
      </c>
      <c r="D378" s="24">
        <f>Cash!F384</f>
        <v>1.6240000000000001</v>
      </c>
      <c r="E378" s="27">
        <f>Balanced!F384</f>
        <v>2.4378000000000002</v>
      </c>
      <c r="F378" s="27">
        <f>Growth!F384</f>
        <v>2.81</v>
      </c>
      <c r="G378" s="27">
        <f>'High Growth 1'!F384</f>
        <v>4.6722999999999999</v>
      </c>
      <c r="H378" s="27">
        <f>'High Growth 2'!F384</f>
        <v>2.4817999999999998</v>
      </c>
      <c r="I378" s="27">
        <f>'High Growth 3'!F384</f>
        <v>0.6512</v>
      </c>
      <c r="J378" s="43">
        <f>'High Growth 4'!F384</f>
        <v>1.8043</v>
      </c>
      <c r="K378" s="10" t="str">
        <f>Growth!P384</f>
        <v>No</v>
      </c>
      <c r="L378" s="152"/>
      <c r="M378" s="147">
        <f>Summary!$G$56</f>
        <v>0.5</v>
      </c>
      <c r="N378" s="146">
        <f>Summary!$G$57</f>
        <v>0</v>
      </c>
      <c r="O378" s="146">
        <f>Summary!$G$58</f>
        <v>0</v>
      </c>
      <c r="P378" s="146">
        <f>Summary!$G$59</f>
        <v>0.125</v>
      </c>
      <c r="Q378" s="146">
        <f>Summary!$G$60</f>
        <v>0.125</v>
      </c>
      <c r="R378" s="146">
        <f>Summary!$G$61</f>
        <v>0.125</v>
      </c>
      <c r="S378" s="146">
        <f>Summary!$G$62</f>
        <v>0.125</v>
      </c>
      <c r="T378" s="150">
        <f t="shared" si="178"/>
        <v>1</v>
      </c>
      <c r="U378" s="158">
        <f t="shared" si="156"/>
        <v>27653.66290282545</v>
      </c>
      <c r="V378" s="155">
        <f t="shared" si="157"/>
        <v>0</v>
      </c>
      <c r="W378" s="155">
        <f t="shared" si="158"/>
        <v>0</v>
      </c>
      <c r="X378" s="155">
        <f t="shared" si="159"/>
        <v>2266.0937981544935</v>
      </c>
      <c r="Y378" s="155">
        <f t="shared" si="160"/>
        <v>4330.8041437134052</v>
      </c>
      <c r="Z378" s="155">
        <f t="shared" si="161"/>
        <v>16011.271935442557</v>
      </c>
      <c r="AA378" s="159">
        <f t="shared" si="162"/>
        <v>6390.9197811749063</v>
      </c>
      <c r="AB378" s="38">
        <f t="shared" si="179"/>
        <v>44909.548554188535</v>
      </c>
      <c r="AC378" s="35">
        <f t="shared" si="180"/>
        <v>0</v>
      </c>
      <c r="AD378" s="35">
        <f t="shared" si="181"/>
        <v>0</v>
      </c>
      <c r="AE378" s="35">
        <f t="shared" si="182"/>
        <v>10587.87005311724</v>
      </c>
      <c r="AF378" s="35">
        <f t="shared" si="183"/>
        <v>10748.189723867928</v>
      </c>
      <c r="AG378" s="35">
        <f t="shared" si="184"/>
        <v>10426.540284360193</v>
      </c>
      <c r="AH378" s="163">
        <f t="shared" si="185"/>
        <v>11531.136561173884</v>
      </c>
      <c r="AI378" s="144">
        <f t="shared" si="163"/>
        <v>88203.285176707781</v>
      </c>
      <c r="AJ378" s="144" t="e">
        <f t="shared" si="186"/>
        <v>#N/A</v>
      </c>
      <c r="AK378" s="35">
        <f>IF(OR(K378="Yes",Summary!$G$77="EP"),$AI378*M378,AB378)</f>
        <v>44909.548554188535</v>
      </c>
      <c r="AL378" s="38">
        <f>IF(OR(L378="Yes",Summary!$G$77="EP"),$AI378*N378,AC378)</f>
        <v>0</v>
      </c>
      <c r="AM378" s="38">
        <f>IF(OR(M378="Yes",Summary!$G$77="EP"),$AI378*O378,AD378)</f>
        <v>0</v>
      </c>
      <c r="AN378" s="38">
        <f>IF(OR(N378="Yes",Summary!$G$77="EP"),$AI378*P378,AE378)</f>
        <v>10587.87005311724</v>
      </c>
      <c r="AO378" s="38">
        <f>IF(OR(O378="Yes",Summary!$G$77="EP"),$AI378*Q378,AF378)</f>
        <v>10748.189723867928</v>
      </c>
      <c r="AP378" s="38">
        <f>IF(OR(P378="Yes",Summary!$G$77="EP"),$AI378*R378,AG378)</f>
        <v>10426.540284360193</v>
      </c>
      <c r="AQ378" s="156">
        <f>IF(OR(Q378="Yes",Summary!$G$77="EP"),$AI378*S378,AH378)</f>
        <v>11531.136561173884</v>
      </c>
      <c r="AR378" s="158">
        <f t="shared" si="164"/>
        <v>27653.66290282545</v>
      </c>
      <c r="AS378" s="155">
        <f t="shared" si="165"/>
        <v>0</v>
      </c>
      <c r="AT378" s="155">
        <f t="shared" si="166"/>
        <v>0</v>
      </c>
      <c r="AU378" s="155">
        <f t="shared" si="167"/>
        <v>2266.0937981544935</v>
      </c>
      <c r="AV378" s="155">
        <f t="shared" si="168"/>
        <v>4330.8041437134052</v>
      </c>
      <c r="AW378" s="155">
        <f t="shared" si="169"/>
        <v>16011.271935442557</v>
      </c>
      <c r="AX378" s="159">
        <f t="shared" si="170"/>
        <v>6390.9197811749063</v>
      </c>
      <c r="AZ378" s="40">
        <f t="shared" si="171"/>
        <v>100141.82647838689</v>
      </c>
      <c r="BA378" s="173">
        <f t="shared" si="172"/>
        <v>95738.91528885049</v>
      </c>
      <c r="BB378" s="41">
        <f t="shared" si="173"/>
        <v>91053.433135672851</v>
      </c>
      <c r="BC378" s="173">
        <f t="shared" si="174"/>
        <v>84702.960424937919</v>
      </c>
      <c r="BD378" s="41">
        <f t="shared" si="175"/>
        <v>85985.517790943428</v>
      </c>
      <c r="BE378" s="173">
        <f t="shared" si="176"/>
        <v>83412.322274881517</v>
      </c>
      <c r="BF378" s="42">
        <f t="shared" si="177"/>
        <v>92249.092489391071</v>
      </c>
    </row>
    <row r="379" spans="2:58" x14ac:dyDescent="0.25">
      <c r="B379" s="24">
        <v>371</v>
      </c>
      <c r="C379" s="10">
        <f>Cash!B385</f>
        <v>20181221</v>
      </c>
      <c r="D379" s="24">
        <f>Cash!F385</f>
        <v>1.6237999999999999</v>
      </c>
      <c r="E379" s="27">
        <f>Balanced!F385</f>
        <v>2.4468999999999999</v>
      </c>
      <c r="F379" s="27">
        <f>Growth!F385</f>
        <v>2.7947000000000002</v>
      </c>
      <c r="G379" s="27">
        <f>'High Growth 1'!F385</f>
        <v>4.6291000000000002</v>
      </c>
      <c r="H379" s="27">
        <f>'High Growth 2'!F385</f>
        <v>2.4493999999999998</v>
      </c>
      <c r="I379" s="27">
        <f>'High Growth 3'!F385</f>
        <v>0.68269999999999997</v>
      </c>
      <c r="J379" s="43">
        <f>'High Growth 4'!F385</f>
        <v>1.8321000000000001</v>
      </c>
      <c r="K379" s="10" t="str">
        <f>Growth!P385</f>
        <v>Yes</v>
      </c>
      <c r="L379" s="152"/>
      <c r="M379" s="147">
        <f>Summary!$G$56</f>
        <v>0.5</v>
      </c>
      <c r="N379" s="146">
        <f>Summary!$G$57</f>
        <v>0</v>
      </c>
      <c r="O379" s="146">
        <f>Summary!$G$58</f>
        <v>0</v>
      </c>
      <c r="P379" s="146">
        <f>Summary!$G$59</f>
        <v>0.125</v>
      </c>
      <c r="Q379" s="146">
        <f>Summary!$G$60</f>
        <v>0.125</v>
      </c>
      <c r="R379" s="146">
        <f>Summary!$G$61</f>
        <v>0.125</v>
      </c>
      <c r="S379" s="146">
        <f>Summary!$G$62</f>
        <v>0.125</v>
      </c>
      <c r="T379" s="150">
        <f t="shared" si="178"/>
        <v>1</v>
      </c>
      <c r="U379" s="158">
        <f t="shared" si="156"/>
        <v>28372.022226351877</v>
      </c>
      <c r="V379" s="155">
        <f t="shared" si="157"/>
        <v>0</v>
      </c>
      <c r="W379" s="155">
        <f t="shared" si="158"/>
        <v>0</v>
      </c>
      <c r="X379" s="155">
        <f t="shared" si="159"/>
        <v>2266.0937981544935</v>
      </c>
      <c r="Y379" s="155">
        <f t="shared" si="160"/>
        <v>4330.8041437134052</v>
      </c>
      <c r="Z379" s="155">
        <f t="shared" si="161"/>
        <v>16011.271935442555</v>
      </c>
      <c r="AA379" s="159">
        <f t="shared" si="162"/>
        <v>6390.9197811749063</v>
      </c>
      <c r="AB379" s="38">
        <f t="shared" si="179"/>
        <v>46070.489691150178</v>
      </c>
      <c r="AC379" s="35">
        <f t="shared" si="180"/>
        <v>0</v>
      </c>
      <c r="AD379" s="35">
        <f t="shared" si="181"/>
        <v>0</v>
      </c>
      <c r="AE379" s="35">
        <f t="shared" si="182"/>
        <v>10489.974801036966</v>
      </c>
      <c r="AF379" s="35">
        <f t="shared" si="183"/>
        <v>10607.871669611613</v>
      </c>
      <c r="AG379" s="35">
        <f t="shared" si="184"/>
        <v>10930.895350326633</v>
      </c>
      <c r="AH379" s="163">
        <f t="shared" si="185"/>
        <v>11708.804131090546</v>
      </c>
      <c r="AI379" s="144">
        <f t="shared" si="163"/>
        <v>89808.035643215931</v>
      </c>
      <c r="AJ379" s="144">
        <f t="shared" si="186"/>
        <v>89808.035643215931</v>
      </c>
      <c r="AK379" s="35">
        <f>IF(OR(K379="Yes",Summary!$G$77="EP"),$AI379*M379,AB379)</f>
        <v>44904.017821607966</v>
      </c>
      <c r="AL379" s="38">
        <f>IF(OR(L379="Yes",Summary!$G$77="EP"),$AI379*N379,AC379)</f>
        <v>0</v>
      </c>
      <c r="AM379" s="38">
        <f>IF(OR(M379="Yes",Summary!$G$77="EP"),$AI379*O379,AD379)</f>
        <v>0</v>
      </c>
      <c r="AN379" s="38">
        <f>IF(OR(N379="Yes",Summary!$G$77="EP"),$AI379*P379,AE379)</f>
        <v>10489.974801036966</v>
      </c>
      <c r="AO379" s="38">
        <f>IF(OR(O379="Yes",Summary!$G$77="EP"),$AI379*Q379,AF379)</f>
        <v>10607.871669611613</v>
      </c>
      <c r="AP379" s="38">
        <f>IF(OR(P379="Yes",Summary!$G$77="EP"),$AI379*R379,AG379)</f>
        <v>10930.895350326633</v>
      </c>
      <c r="AQ379" s="156">
        <f>IF(OR(Q379="Yes",Summary!$G$77="EP"),$AI379*S379,AH379)</f>
        <v>11708.804131090546</v>
      </c>
      <c r="AR379" s="158">
        <f t="shared" si="164"/>
        <v>27653.66290282545</v>
      </c>
      <c r="AS379" s="155">
        <f t="shared" si="165"/>
        <v>0</v>
      </c>
      <c r="AT379" s="155">
        <f t="shared" si="166"/>
        <v>0</v>
      </c>
      <c r="AU379" s="155">
        <f t="shared" si="167"/>
        <v>2266.0937981544935</v>
      </c>
      <c r="AV379" s="155">
        <f t="shared" si="168"/>
        <v>4330.8041437134052</v>
      </c>
      <c r="AW379" s="155">
        <f t="shared" si="169"/>
        <v>16011.271935442557</v>
      </c>
      <c r="AX379" s="159">
        <f t="shared" si="170"/>
        <v>6390.9197811749063</v>
      </c>
      <c r="AZ379" s="40">
        <f t="shared" si="171"/>
        <v>100129.49374113584</v>
      </c>
      <c r="BA379" s="173">
        <f t="shared" si="172"/>
        <v>96096.296587204954</v>
      </c>
      <c r="BB379" s="41">
        <f t="shared" si="173"/>
        <v>90557.66177375977</v>
      </c>
      <c r="BC379" s="173">
        <f t="shared" si="174"/>
        <v>83919.798408295726</v>
      </c>
      <c r="BD379" s="41">
        <f t="shared" si="175"/>
        <v>84862.973356892908</v>
      </c>
      <c r="BE379" s="173">
        <f t="shared" si="176"/>
        <v>87447.162802613035</v>
      </c>
      <c r="BF379" s="42">
        <f t="shared" si="177"/>
        <v>93670.433048724371</v>
      </c>
    </row>
    <row r="380" spans="2:58" x14ac:dyDescent="0.25">
      <c r="B380" s="24">
        <v>372</v>
      </c>
      <c r="C380" s="10">
        <f>Cash!B386</f>
        <v>20181220</v>
      </c>
      <c r="D380" s="24">
        <f>Cash!F386</f>
        <v>1.6236999999999999</v>
      </c>
      <c r="E380" s="27">
        <f>Balanced!F386</f>
        <v>2.4607000000000001</v>
      </c>
      <c r="F380" s="27">
        <f>Growth!F386</f>
        <v>2.8155000000000001</v>
      </c>
      <c r="G380" s="27">
        <f>'High Growth 1'!F386</f>
        <v>4.6809000000000003</v>
      </c>
      <c r="H380" s="27">
        <f>'High Growth 2'!F386</f>
        <v>2.5112999999999999</v>
      </c>
      <c r="I380" s="27">
        <f>'High Growth 3'!F386</f>
        <v>0.70309999999999995</v>
      </c>
      <c r="J380" s="43">
        <f>'High Growth 4'!F386</f>
        <v>1.8571</v>
      </c>
      <c r="K380" s="10" t="str">
        <f>Growth!P386</f>
        <v>Yes</v>
      </c>
      <c r="L380" s="152"/>
      <c r="M380" s="147">
        <f>Summary!$G$56</f>
        <v>0.5</v>
      </c>
      <c r="N380" s="146">
        <f>Summary!$G$57</f>
        <v>0</v>
      </c>
      <c r="O380" s="146">
        <f>Summary!$G$58</f>
        <v>0</v>
      </c>
      <c r="P380" s="146">
        <f>Summary!$G$59</f>
        <v>0.125</v>
      </c>
      <c r="Q380" s="146">
        <f>Summary!$G$60</f>
        <v>0.125</v>
      </c>
      <c r="R380" s="146">
        <f>Summary!$G$61</f>
        <v>0.125</v>
      </c>
      <c r="S380" s="146">
        <f>Summary!$G$62</f>
        <v>0.125</v>
      </c>
      <c r="T380" s="150">
        <f t="shared" si="178"/>
        <v>1</v>
      </c>
      <c r="U380" s="158">
        <f t="shared" si="156"/>
        <v>29270.121111373202</v>
      </c>
      <c r="V380" s="155">
        <f t="shared" si="157"/>
        <v>0</v>
      </c>
      <c r="W380" s="155">
        <f t="shared" si="158"/>
        <v>0</v>
      </c>
      <c r="X380" s="155">
        <f t="shared" si="159"/>
        <v>2266.0937981544935</v>
      </c>
      <c r="Y380" s="155">
        <f t="shared" si="160"/>
        <v>4330.8041437134052</v>
      </c>
      <c r="Z380" s="155">
        <f t="shared" si="161"/>
        <v>16011.271935442555</v>
      </c>
      <c r="AA380" s="159">
        <f t="shared" si="162"/>
        <v>6390.9197811749063</v>
      </c>
      <c r="AB380" s="38">
        <f t="shared" si="179"/>
        <v>47525.895648536665</v>
      </c>
      <c r="AC380" s="35">
        <f t="shared" si="180"/>
        <v>0</v>
      </c>
      <c r="AD380" s="35">
        <f t="shared" si="181"/>
        <v>0</v>
      </c>
      <c r="AE380" s="35">
        <f t="shared" si="182"/>
        <v>10607.35845978137</v>
      </c>
      <c r="AF380" s="35">
        <f t="shared" si="183"/>
        <v>10875.948446107474</v>
      </c>
      <c r="AG380" s="35">
        <f t="shared" si="184"/>
        <v>11257.52529780966</v>
      </c>
      <c r="AH380" s="163">
        <f t="shared" si="185"/>
        <v>11868.577125619919</v>
      </c>
      <c r="AI380" s="144">
        <f t="shared" si="163"/>
        <v>92135.304977855078</v>
      </c>
      <c r="AJ380" s="144">
        <f t="shared" si="186"/>
        <v>92135.304977855078</v>
      </c>
      <c r="AK380" s="35">
        <f>IF(OR(K380="Yes",Summary!$G$77="EP"),$AI380*M380,AB380)</f>
        <v>46067.652488927539</v>
      </c>
      <c r="AL380" s="38">
        <f>IF(OR(L380="Yes",Summary!$G$77="EP"),$AI380*N380,AC380)</f>
        <v>0</v>
      </c>
      <c r="AM380" s="38">
        <f>IF(OR(M380="Yes",Summary!$G$77="EP"),$AI380*O380,AD380)</f>
        <v>0</v>
      </c>
      <c r="AN380" s="38">
        <f>IF(OR(N380="Yes",Summary!$G$77="EP"),$AI380*P380,AE380)</f>
        <v>10607.35845978137</v>
      </c>
      <c r="AO380" s="38">
        <f>IF(OR(O380="Yes",Summary!$G$77="EP"),$AI380*Q380,AF380)</f>
        <v>10875.948446107474</v>
      </c>
      <c r="AP380" s="38">
        <f>IF(OR(P380="Yes",Summary!$G$77="EP"),$AI380*R380,AG380)</f>
        <v>11257.52529780966</v>
      </c>
      <c r="AQ380" s="156">
        <f>IF(OR(Q380="Yes",Summary!$G$77="EP"),$AI380*S380,AH380)</f>
        <v>11868.577125619919</v>
      </c>
      <c r="AR380" s="158">
        <f t="shared" si="164"/>
        <v>28372.022226351877</v>
      </c>
      <c r="AS380" s="155">
        <f t="shared" si="165"/>
        <v>0</v>
      </c>
      <c r="AT380" s="155">
        <f t="shared" si="166"/>
        <v>0</v>
      </c>
      <c r="AU380" s="155">
        <f t="shared" si="167"/>
        <v>2266.0937981544935</v>
      </c>
      <c r="AV380" s="155">
        <f t="shared" si="168"/>
        <v>4330.8041437134052</v>
      </c>
      <c r="AW380" s="155">
        <f t="shared" si="169"/>
        <v>16011.271935442555</v>
      </c>
      <c r="AX380" s="159">
        <f t="shared" si="170"/>
        <v>6390.9197811749063</v>
      </c>
      <c r="AZ380" s="40">
        <f t="shared" si="171"/>
        <v>100123.32737251032</v>
      </c>
      <c r="BA380" s="173">
        <f t="shared" si="172"/>
        <v>96638.259435259009</v>
      </c>
      <c r="BB380" s="41">
        <f t="shared" si="173"/>
        <v>91231.651599105666</v>
      </c>
      <c r="BC380" s="173">
        <f t="shared" si="174"/>
        <v>84858.867678250957</v>
      </c>
      <c r="BD380" s="41">
        <f t="shared" si="175"/>
        <v>87007.587568859788</v>
      </c>
      <c r="BE380" s="173">
        <f t="shared" si="176"/>
        <v>90060.202382477262</v>
      </c>
      <c r="BF380" s="42">
        <f t="shared" si="177"/>
        <v>94948.617004959349</v>
      </c>
    </row>
    <row r="381" spans="2:58" x14ac:dyDescent="0.25">
      <c r="B381" s="24">
        <v>373</v>
      </c>
      <c r="C381" s="10">
        <f>Cash!B387</f>
        <v>20181219</v>
      </c>
      <c r="D381" s="24">
        <f>Cash!F387</f>
        <v>1.6236999999999999</v>
      </c>
      <c r="E381" s="27">
        <f>Balanced!F387</f>
        <v>2.4758</v>
      </c>
      <c r="F381" s="27">
        <f>Growth!F387</f>
        <v>2.8563999999999998</v>
      </c>
      <c r="G381" s="27">
        <f>'High Growth 1'!F387</f>
        <v>4.8287000000000004</v>
      </c>
      <c r="H381" s="27">
        <f>'High Growth 2'!F387</f>
        <v>2.5733999999999999</v>
      </c>
      <c r="I381" s="27">
        <f>'High Growth 3'!F387</f>
        <v>0.71889999999999998</v>
      </c>
      <c r="J381" s="43">
        <f>'High Growth 4'!F387</f>
        <v>1.8787</v>
      </c>
      <c r="K381" s="10" t="str">
        <f>Growth!P387</f>
        <v>No</v>
      </c>
      <c r="L381" s="152"/>
      <c r="M381" s="147">
        <f>Summary!$G$56</f>
        <v>0.5</v>
      </c>
      <c r="N381" s="146">
        <f>Summary!$G$57</f>
        <v>0</v>
      </c>
      <c r="O381" s="146">
        <f>Summary!$G$58</f>
        <v>0</v>
      </c>
      <c r="P381" s="146">
        <f>Summary!$G$59</f>
        <v>0.125</v>
      </c>
      <c r="Q381" s="146">
        <f>Summary!$G$60</f>
        <v>0.125</v>
      </c>
      <c r="R381" s="146">
        <f>Summary!$G$61</f>
        <v>0.125</v>
      </c>
      <c r="S381" s="146">
        <f>Summary!$G$62</f>
        <v>0.125</v>
      </c>
      <c r="T381" s="150">
        <f t="shared" si="178"/>
        <v>1</v>
      </c>
      <c r="U381" s="158">
        <f t="shared" si="156"/>
        <v>29270.121111373202</v>
      </c>
      <c r="V381" s="155">
        <f t="shared" si="157"/>
        <v>0</v>
      </c>
      <c r="W381" s="155">
        <f t="shared" si="158"/>
        <v>0</v>
      </c>
      <c r="X381" s="155">
        <f t="shared" si="159"/>
        <v>2266.0937981544935</v>
      </c>
      <c r="Y381" s="155">
        <f t="shared" si="160"/>
        <v>4330.8041437134052</v>
      </c>
      <c r="Z381" s="155">
        <f t="shared" si="161"/>
        <v>16011.271935442555</v>
      </c>
      <c r="AA381" s="159">
        <f t="shared" si="162"/>
        <v>6390.9197811749063</v>
      </c>
      <c r="AB381" s="38">
        <f t="shared" si="179"/>
        <v>47525.895648536665</v>
      </c>
      <c r="AC381" s="35">
        <f t="shared" si="180"/>
        <v>0</v>
      </c>
      <c r="AD381" s="35">
        <f t="shared" si="181"/>
        <v>0</v>
      </c>
      <c r="AE381" s="35">
        <f t="shared" si="182"/>
        <v>10942.287123148604</v>
      </c>
      <c r="AF381" s="35">
        <f t="shared" si="183"/>
        <v>11144.891383432077</v>
      </c>
      <c r="AG381" s="35">
        <f t="shared" si="184"/>
        <v>11510.503394389652</v>
      </c>
      <c r="AH381" s="163">
        <f t="shared" si="185"/>
        <v>12006.620992893297</v>
      </c>
      <c r="AI381" s="144">
        <f t="shared" si="163"/>
        <v>93130.198542400307</v>
      </c>
      <c r="AJ381" s="144" t="e">
        <f t="shared" si="186"/>
        <v>#N/A</v>
      </c>
      <c r="AK381" s="35">
        <f>IF(OR(K381="Yes",Summary!$G$77="EP"),$AI381*M381,AB381)</f>
        <v>47525.895648536665</v>
      </c>
      <c r="AL381" s="38">
        <f>IF(OR(L381="Yes",Summary!$G$77="EP"),$AI381*N381,AC381)</f>
        <v>0</v>
      </c>
      <c r="AM381" s="38">
        <f>IF(OR(M381="Yes",Summary!$G$77="EP"),$AI381*O381,AD381)</f>
        <v>0</v>
      </c>
      <c r="AN381" s="38">
        <f>IF(OR(N381="Yes",Summary!$G$77="EP"),$AI381*P381,AE381)</f>
        <v>10942.287123148604</v>
      </c>
      <c r="AO381" s="38">
        <f>IF(OR(O381="Yes",Summary!$G$77="EP"),$AI381*Q381,AF381)</f>
        <v>11144.891383432077</v>
      </c>
      <c r="AP381" s="38">
        <f>IF(OR(P381="Yes",Summary!$G$77="EP"),$AI381*R381,AG381)</f>
        <v>11510.503394389652</v>
      </c>
      <c r="AQ381" s="156">
        <f>IF(OR(Q381="Yes",Summary!$G$77="EP"),$AI381*S381,AH381)</f>
        <v>12006.620992893297</v>
      </c>
      <c r="AR381" s="158">
        <f t="shared" si="164"/>
        <v>29270.121111373202</v>
      </c>
      <c r="AS381" s="155">
        <f t="shared" si="165"/>
        <v>0</v>
      </c>
      <c r="AT381" s="155">
        <f t="shared" si="166"/>
        <v>0</v>
      </c>
      <c r="AU381" s="155">
        <f t="shared" si="167"/>
        <v>2266.0937981544935</v>
      </c>
      <c r="AV381" s="155">
        <f t="shared" si="168"/>
        <v>4330.8041437134052</v>
      </c>
      <c r="AW381" s="155">
        <f t="shared" si="169"/>
        <v>16011.271935442555</v>
      </c>
      <c r="AX381" s="159">
        <f t="shared" si="170"/>
        <v>6390.9197811749063</v>
      </c>
      <c r="AZ381" s="40">
        <f t="shared" si="171"/>
        <v>100123.32737251032</v>
      </c>
      <c r="BA381" s="173">
        <f t="shared" si="172"/>
        <v>97231.276754506544</v>
      </c>
      <c r="BB381" s="41">
        <f t="shared" si="173"/>
        <v>92556.948899906027</v>
      </c>
      <c r="BC381" s="173">
        <f t="shared" si="174"/>
        <v>87538.296985188834</v>
      </c>
      <c r="BD381" s="41">
        <f t="shared" si="175"/>
        <v>89159.131067456619</v>
      </c>
      <c r="BE381" s="173">
        <f t="shared" si="176"/>
        <v>92084.027155117205</v>
      </c>
      <c r="BF381" s="42">
        <f t="shared" si="177"/>
        <v>96052.967943146374</v>
      </c>
    </row>
    <row r="382" spans="2:58" x14ac:dyDescent="0.25">
      <c r="B382" s="24">
        <v>374</v>
      </c>
      <c r="C382" s="10">
        <f>Cash!B388</f>
        <v>20181218</v>
      </c>
      <c r="D382" s="24">
        <f>Cash!F388</f>
        <v>1.6236999999999999</v>
      </c>
      <c r="E382" s="27">
        <f>Balanced!F388</f>
        <v>2.4781</v>
      </c>
      <c r="F382" s="27">
        <f>Growth!F388</f>
        <v>2.8639000000000001</v>
      </c>
      <c r="G382" s="27">
        <f>'High Growth 1'!F388</f>
        <v>4.8396999999999997</v>
      </c>
      <c r="H382" s="27">
        <f>'High Growth 2'!F388</f>
        <v>2.5857999999999999</v>
      </c>
      <c r="I382" s="27">
        <f>'High Growth 3'!F388</f>
        <v>0.72660000000000002</v>
      </c>
      <c r="J382" s="43">
        <f>'High Growth 4'!F388</f>
        <v>1.9087000000000001</v>
      </c>
      <c r="K382" s="10" t="str">
        <f>Growth!P388</f>
        <v>No</v>
      </c>
      <c r="L382" s="152"/>
      <c r="M382" s="147">
        <f>Summary!$G$56</f>
        <v>0.5</v>
      </c>
      <c r="N382" s="146">
        <f>Summary!$G$57</f>
        <v>0</v>
      </c>
      <c r="O382" s="146">
        <f>Summary!$G$58</f>
        <v>0</v>
      </c>
      <c r="P382" s="146">
        <f>Summary!$G$59</f>
        <v>0.125</v>
      </c>
      <c r="Q382" s="146">
        <f>Summary!$G$60</f>
        <v>0.125</v>
      </c>
      <c r="R382" s="146">
        <f>Summary!$G$61</f>
        <v>0.125</v>
      </c>
      <c r="S382" s="146">
        <f>Summary!$G$62</f>
        <v>0.125</v>
      </c>
      <c r="T382" s="150">
        <f t="shared" si="178"/>
        <v>1</v>
      </c>
      <c r="U382" s="158">
        <f t="shared" si="156"/>
        <v>29270.121111373202</v>
      </c>
      <c r="V382" s="155">
        <f t="shared" si="157"/>
        <v>0</v>
      </c>
      <c r="W382" s="155">
        <f t="shared" si="158"/>
        <v>0</v>
      </c>
      <c r="X382" s="155">
        <f t="shared" si="159"/>
        <v>2266.0937981544935</v>
      </c>
      <c r="Y382" s="155">
        <f t="shared" si="160"/>
        <v>4330.8041437134052</v>
      </c>
      <c r="Z382" s="155">
        <f t="shared" si="161"/>
        <v>16011.271935442557</v>
      </c>
      <c r="AA382" s="159">
        <f t="shared" si="162"/>
        <v>6390.9197811749063</v>
      </c>
      <c r="AB382" s="38">
        <f t="shared" si="179"/>
        <v>47525.895648536665</v>
      </c>
      <c r="AC382" s="35">
        <f t="shared" si="180"/>
        <v>0</v>
      </c>
      <c r="AD382" s="35">
        <f t="shared" si="181"/>
        <v>0</v>
      </c>
      <c r="AE382" s="35">
        <f t="shared" si="182"/>
        <v>10967.214154928301</v>
      </c>
      <c r="AF382" s="35">
        <f t="shared" si="183"/>
        <v>11198.593354814122</v>
      </c>
      <c r="AG382" s="35">
        <f t="shared" si="184"/>
        <v>11633.790188292562</v>
      </c>
      <c r="AH382" s="163">
        <f t="shared" si="185"/>
        <v>12198.348586328544</v>
      </c>
      <c r="AI382" s="144">
        <f t="shared" si="163"/>
        <v>93523.841932900192</v>
      </c>
      <c r="AJ382" s="144" t="e">
        <f t="shared" si="186"/>
        <v>#N/A</v>
      </c>
      <c r="AK382" s="35">
        <f>IF(OR(K382="Yes",Summary!$G$77="EP"),$AI382*M382,AB382)</f>
        <v>47525.895648536665</v>
      </c>
      <c r="AL382" s="38">
        <f>IF(OR(L382="Yes",Summary!$G$77="EP"),$AI382*N382,AC382)</f>
        <v>0</v>
      </c>
      <c r="AM382" s="38">
        <f>IF(OR(M382="Yes",Summary!$G$77="EP"),$AI382*O382,AD382)</f>
        <v>0</v>
      </c>
      <c r="AN382" s="38">
        <f>IF(OR(N382="Yes",Summary!$G$77="EP"),$AI382*P382,AE382)</f>
        <v>10967.214154928301</v>
      </c>
      <c r="AO382" s="38">
        <f>IF(OR(O382="Yes",Summary!$G$77="EP"),$AI382*Q382,AF382)</f>
        <v>11198.593354814122</v>
      </c>
      <c r="AP382" s="38">
        <f>IF(OR(P382="Yes",Summary!$G$77="EP"),$AI382*R382,AG382)</f>
        <v>11633.790188292562</v>
      </c>
      <c r="AQ382" s="156">
        <f>IF(OR(Q382="Yes",Summary!$G$77="EP"),$AI382*S382,AH382)</f>
        <v>12198.348586328544</v>
      </c>
      <c r="AR382" s="158">
        <f t="shared" si="164"/>
        <v>29270.121111373202</v>
      </c>
      <c r="AS382" s="155">
        <f t="shared" si="165"/>
        <v>0</v>
      </c>
      <c r="AT382" s="155">
        <f t="shared" si="166"/>
        <v>0</v>
      </c>
      <c r="AU382" s="155">
        <f t="shared" si="167"/>
        <v>2266.0937981544935</v>
      </c>
      <c r="AV382" s="155">
        <f t="shared" si="168"/>
        <v>4330.8041437134052</v>
      </c>
      <c r="AW382" s="155">
        <f t="shared" si="169"/>
        <v>16011.271935442555</v>
      </c>
      <c r="AX382" s="159">
        <f t="shared" si="170"/>
        <v>6390.9197811749063</v>
      </c>
      <c r="AZ382" s="40">
        <f t="shared" si="171"/>
        <v>100123.32737251032</v>
      </c>
      <c r="BA382" s="173">
        <f t="shared" si="172"/>
        <v>97321.603895848879</v>
      </c>
      <c r="BB382" s="41">
        <f t="shared" si="173"/>
        <v>92799.974077314415</v>
      </c>
      <c r="BC382" s="173">
        <f t="shared" si="174"/>
        <v>87737.713239426404</v>
      </c>
      <c r="BD382" s="41">
        <f t="shared" si="175"/>
        <v>89588.746838512976</v>
      </c>
      <c r="BE382" s="173">
        <f t="shared" si="176"/>
        <v>93070.321506340464</v>
      </c>
      <c r="BF382" s="42">
        <f t="shared" si="177"/>
        <v>97586.788690628353</v>
      </c>
    </row>
    <row r="383" spans="2:58" x14ac:dyDescent="0.25">
      <c r="B383" s="24">
        <v>375</v>
      </c>
      <c r="C383" s="10">
        <f>Cash!B389</f>
        <v>20181217</v>
      </c>
      <c r="D383" s="24">
        <f>Cash!F389</f>
        <v>1.6235999999999999</v>
      </c>
      <c r="E383" s="27">
        <f>Balanced!F389</f>
        <v>2.4872999999999998</v>
      </c>
      <c r="F383" s="27">
        <f>Growth!F389</f>
        <v>2.8972000000000002</v>
      </c>
      <c r="G383" s="27">
        <f>'High Growth 1'!F389</f>
        <v>4.9596999999999998</v>
      </c>
      <c r="H383" s="27">
        <f>'High Growth 2'!F389</f>
        <v>2.6568999999999998</v>
      </c>
      <c r="I383" s="27">
        <f>'High Growth 3'!F389</f>
        <v>0.72150000000000003</v>
      </c>
      <c r="J383" s="43">
        <f>'High Growth 4'!F389</f>
        <v>1.9098999999999999</v>
      </c>
      <c r="K383" s="10" t="str">
        <f>Growth!P389</f>
        <v>No</v>
      </c>
      <c r="L383" s="152"/>
      <c r="M383" s="147">
        <f>Summary!$G$56</f>
        <v>0.5</v>
      </c>
      <c r="N383" s="146">
        <f>Summary!$G$57</f>
        <v>0</v>
      </c>
      <c r="O383" s="146">
        <f>Summary!$G$58</f>
        <v>0</v>
      </c>
      <c r="P383" s="146">
        <f>Summary!$G$59</f>
        <v>0.125</v>
      </c>
      <c r="Q383" s="146">
        <f>Summary!$G$60</f>
        <v>0.125</v>
      </c>
      <c r="R383" s="146">
        <f>Summary!$G$61</f>
        <v>0.125</v>
      </c>
      <c r="S383" s="146">
        <f>Summary!$G$62</f>
        <v>0.125</v>
      </c>
      <c r="T383" s="150">
        <f t="shared" si="178"/>
        <v>1</v>
      </c>
      <c r="U383" s="158">
        <f t="shared" si="156"/>
        <v>29270.121111373206</v>
      </c>
      <c r="V383" s="155">
        <f t="shared" si="157"/>
        <v>0</v>
      </c>
      <c r="W383" s="155">
        <f t="shared" si="158"/>
        <v>0</v>
      </c>
      <c r="X383" s="155">
        <f t="shared" si="159"/>
        <v>2266.0937981544935</v>
      </c>
      <c r="Y383" s="155">
        <f t="shared" si="160"/>
        <v>4330.8041437134052</v>
      </c>
      <c r="Z383" s="155">
        <f t="shared" si="161"/>
        <v>16011.271935442559</v>
      </c>
      <c r="AA383" s="159">
        <f t="shared" si="162"/>
        <v>6390.9197811749063</v>
      </c>
      <c r="AB383" s="38">
        <f t="shared" si="179"/>
        <v>47522.968636425532</v>
      </c>
      <c r="AC383" s="35">
        <f t="shared" si="180"/>
        <v>0</v>
      </c>
      <c r="AD383" s="35">
        <f t="shared" si="181"/>
        <v>0</v>
      </c>
      <c r="AE383" s="35">
        <f t="shared" si="182"/>
        <v>11239.14541070684</v>
      </c>
      <c r="AF383" s="35">
        <f t="shared" si="183"/>
        <v>11506.513529432146</v>
      </c>
      <c r="AG383" s="35">
        <f t="shared" si="184"/>
        <v>11552.132701421806</v>
      </c>
      <c r="AH383" s="163">
        <f t="shared" si="185"/>
        <v>12206.017690065954</v>
      </c>
      <c r="AI383" s="144">
        <f t="shared" si="163"/>
        <v>94026.777968052294</v>
      </c>
      <c r="AJ383" s="144" t="e">
        <f t="shared" si="186"/>
        <v>#N/A</v>
      </c>
      <c r="AK383" s="35">
        <f>IF(OR(K383="Yes",Summary!$G$77="EP"),$AI383*M383,AB383)</f>
        <v>47522.968636425532</v>
      </c>
      <c r="AL383" s="38">
        <f>IF(OR(L383="Yes",Summary!$G$77="EP"),$AI383*N383,AC383)</f>
        <v>0</v>
      </c>
      <c r="AM383" s="38">
        <f>IF(OR(M383="Yes",Summary!$G$77="EP"),$AI383*O383,AD383)</f>
        <v>0</v>
      </c>
      <c r="AN383" s="38">
        <f>IF(OR(N383="Yes",Summary!$G$77="EP"),$AI383*P383,AE383)</f>
        <v>11239.14541070684</v>
      </c>
      <c r="AO383" s="38">
        <f>IF(OR(O383="Yes",Summary!$G$77="EP"),$AI383*Q383,AF383)</f>
        <v>11506.513529432146</v>
      </c>
      <c r="AP383" s="38">
        <f>IF(OR(P383="Yes",Summary!$G$77="EP"),$AI383*R383,AG383)</f>
        <v>11552.132701421806</v>
      </c>
      <c r="AQ383" s="156">
        <f>IF(OR(Q383="Yes",Summary!$G$77="EP"),$AI383*S383,AH383)</f>
        <v>12206.017690065954</v>
      </c>
      <c r="AR383" s="158">
        <f t="shared" si="164"/>
        <v>29270.121111373202</v>
      </c>
      <c r="AS383" s="155">
        <f t="shared" si="165"/>
        <v>0</v>
      </c>
      <c r="AT383" s="155">
        <f t="shared" si="166"/>
        <v>0</v>
      </c>
      <c r="AU383" s="155">
        <f t="shared" si="167"/>
        <v>2266.0937981544935</v>
      </c>
      <c r="AV383" s="155">
        <f t="shared" si="168"/>
        <v>4330.8041437134052</v>
      </c>
      <c r="AW383" s="155">
        <f t="shared" si="169"/>
        <v>16011.271935442557</v>
      </c>
      <c r="AX383" s="159">
        <f t="shared" si="170"/>
        <v>6390.9197811749063</v>
      </c>
      <c r="AZ383" s="40">
        <f t="shared" si="171"/>
        <v>100117.16100388482</v>
      </c>
      <c r="BA383" s="173">
        <f t="shared" si="172"/>
        <v>97682.912461218235</v>
      </c>
      <c r="BB383" s="41">
        <f t="shared" si="173"/>
        <v>93879.00586500761</v>
      </c>
      <c r="BC383" s="173">
        <f t="shared" si="174"/>
        <v>89913.163285654722</v>
      </c>
      <c r="BD383" s="41">
        <f t="shared" si="175"/>
        <v>92052.10823545717</v>
      </c>
      <c r="BE383" s="173">
        <f t="shared" si="176"/>
        <v>92417.061611374418</v>
      </c>
      <c r="BF383" s="42">
        <f t="shared" si="177"/>
        <v>97648.141520527628</v>
      </c>
    </row>
    <row r="384" spans="2:58" x14ac:dyDescent="0.25">
      <c r="B384" s="24">
        <v>376</v>
      </c>
      <c r="C384" s="10">
        <f>Cash!B390</f>
        <v>20181214</v>
      </c>
      <c r="D384" s="24">
        <f>Cash!F390</f>
        <v>1.6234999999999999</v>
      </c>
      <c r="E384" s="27">
        <f>Balanced!F390</f>
        <v>2.4956999999999998</v>
      </c>
      <c r="F384" s="27">
        <f>Growth!F390</f>
        <v>2.8795999999999999</v>
      </c>
      <c r="G384" s="27">
        <f>'High Growth 1'!F390</f>
        <v>4.8601000000000001</v>
      </c>
      <c r="H384" s="27">
        <f>'High Growth 2'!F390</f>
        <v>2.6164000000000001</v>
      </c>
      <c r="I384" s="27">
        <f>'High Growth 3'!F390</f>
        <v>0.75009999999999999</v>
      </c>
      <c r="J384" s="43">
        <f>'High Growth 4'!F390</f>
        <v>1.9843</v>
      </c>
      <c r="K384" s="10" t="str">
        <f>Growth!P390</f>
        <v>No</v>
      </c>
      <c r="L384" s="152"/>
      <c r="M384" s="147">
        <f>Summary!$G$56</f>
        <v>0.5</v>
      </c>
      <c r="N384" s="146">
        <f>Summary!$G$57</f>
        <v>0</v>
      </c>
      <c r="O384" s="146">
        <f>Summary!$G$58</f>
        <v>0</v>
      </c>
      <c r="P384" s="146">
        <f>Summary!$G$59</f>
        <v>0.125</v>
      </c>
      <c r="Q384" s="146">
        <f>Summary!$G$60</f>
        <v>0.125</v>
      </c>
      <c r="R384" s="146">
        <f>Summary!$G$61</f>
        <v>0.125</v>
      </c>
      <c r="S384" s="146">
        <f>Summary!$G$62</f>
        <v>0.125</v>
      </c>
      <c r="T384" s="150">
        <f t="shared" si="178"/>
        <v>1</v>
      </c>
      <c r="U384" s="158">
        <f t="shared" si="156"/>
        <v>29270.121111373206</v>
      </c>
      <c r="V384" s="155">
        <f t="shared" si="157"/>
        <v>0</v>
      </c>
      <c r="W384" s="155">
        <f t="shared" si="158"/>
        <v>0</v>
      </c>
      <c r="X384" s="155">
        <f t="shared" si="159"/>
        <v>2266.0937981544935</v>
      </c>
      <c r="Y384" s="155">
        <f t="shared" si="160"/>
        <v>4330.8041437134052</v>
      </c>
      <c r="Z384" s="155">
        <f t="shared" si="161"/>
        <v>16011.271935442559</v>
      </c>
      <c r="AA384" s="159">
        <f t="shared" si="162"/>
        <v>6390.9197811749063</v>
      </c>
      <c r="AB384" s="38">
        <f t="shared" si="179"/>
        <v>47520.041624314399</v>
      </c>
      <c r="AC384" s="35">
        <f t="shared" si="180"/>
        <v>0</v>
      </c>
      <c r="AD384" s="35">
        <f t="shared" si="181"/>
        <v>0</v>
      </c>
      <c r="AE384" s="35">
        <f t="shared" si="182"/>
        <v>11013.442468410654</v>
      </c>
      <c r="AF384" s="35">
        <f t="shared" si="183"/>
        <v>11331.115961611753</v>
      </c>
      <c r="AG384" s="35">
        <f t="shared" si="184"/>
        <v>12010.055078775464</v>
      </c>
      <c r="AH384" s="163">
        <f t="shared" si="185"/>
        <v>12681.502121785366</v>
      </c>
      <c r="AI384" s="144">
        <f t="shared" si="163"/>
        <v>94556.15725489764</v>
      </c>
      <c r="AJ384" s="144" t="e">
        <f t="shared" si="186"/>
        <v>#N/A</v>
      </c>
      <c r="AK384" s="35">
        <f>IF(OR(K384="Yes",Summary!$G$77="EP"),$AI384*M384,AB384)</f>
        <v>47520.041624314399</v>
      </c>
      <c r="AL384" s="38">
        <f>IF(OR(L384="Yes",Summary!$G$77="EP"),$AI384*N384,AC384)</f>
        <v>0</v>
      </c>
      <c r="AM384" s="38">
        <f>IF(OR(M384="Yes",Summary!$G$77="EP"),$AI384*O384,AD384)</f>
        <v>0</v>
      </c>
      <c r="AN384" s="38">
        <f>IF(OR(N384="Yes",Summary!$G$77="EP"),$AI384*P384,AE384)</f>
        <v>11013.442468410654</v>
      </c>
      <c r="AO384" s="38">
        <f>IF(OR(O384="Yes",Summary!$G$77="EP"),$AI384*Q384,AF384)</f>
        <v>11331.115961611753</v>
      </c>
      <c r="AP384" s="38">
        <f>IF(OR(P384="Yes",Summary!$G$77="EP"),$AI384*R384,AG384)</f>
        <v>12010.055078775464</v>
      </c>
      <c r="AQ384" s="156">
        <f>IF(OR(Q384="Yes",Summary!$G$77="EP"),$AI384*S384,AH384)</f>
        <v>12681.502121785366</v>
      </c>
      <c r="AR384" s="158">
        <f t="shared" si="164"/>
        <v>29270.121111373206</v>
      </c>
      <c r="AS384" s="155">
        <f t="shared" si="165"/>
        <v>0</v>
      </c>
      <c r="AT384" s="155">
        <f t="shared" si="166"/>
        <v>0</v>
      </c>
      <c r="AU384" s="155">
        <f t="shared" si="167"/>
        <v>2266.0937981544935</v>
      </c>
      <c r="AV384" s="155">
        <f t="shared" si="168"/>
        <v>4330.8041437134052</v>
      </c>
      <c r="AW384" s="155">
        <f t="shared" si="169"/>
        <v>16011.271935442559</v>
      </c>
      <c r="AX384" s="159">
        <f t="shared" si="170"/>
        <v>6390.9197811749063</v>
      </c>
      <c r="AZ384" s="40">
        <f t="shared" si="171"/>
        <v>100110.9946352593</v>
      </c>
      <c r="BA384" s="173">
        <f t="shared" si="172"/>
        <v>98012.80289046852</v>
      </c>
      <c r="BB384" s="41">
        <f t="shared" si="173"/>
        <v>93308.706782022608</v>
      </c>
      <c r="BC384" s="173">
        <f t="shared" si="174"/>
        <v>88107.539747285235</v>
      </c>
      <c r="BD384" s="41">
        <f t="shared" si="175"/>
        <v>90648.927692894023</v>
      </c>
      <c r="BE384" s="173">
        <f t="shared" si="176"/>
        <v>96080.440630203666</v>
      </c>
      <c r="BF384" s="42">
        <f t="shared" si="177"/>
        <v>101452.01697428293</v>
      </c>
    </row>
    <row r="385" spans="2:58" x14ac:dyDescent="0.25">
      <c r="B385" s="24">
        <v>377</v>
      </c>
      <c r="C385" s="10">
        <f>Cash!B391</f>
        <v>20181213</v>
      </c>
      <c r="D385" s="24">
        <f>Cash!F391</f>
        <v>1.6234999999999999</v>
      </c>
      <c r="E385" s="27">
        <f>Balanced!F391</f>
        <v>2.5068000000000001</v>
      </c>
      <c r="F385" s="27">
        <f>Growth!F391</f>
        <v>2.9083999999999999</v>
      </c>
      <c r="G385" s="27">
        <f>'High Growth 1'!F391</f>
        <v>4.9962999999999997</v>
      </c>
      <c r="H385" s="27">
        <f>'High Growth 2'!F391</f>
        <v>2.6379999999999999</v>
      </c>
      <c r="I385" s="27">
        <f>'High Growth 3'!F391</f>
        <v>0.75580000000000003</v>
      </c>
      <c r="J385" s="43">
        <f>'High Growth 4'!F391</f>
        <v>2.0074000000000001</v>
      </c>
      <c r="K385" s="10" t="str">
        <f>Growth!P391</f>
        <v>No</v>
      </c>
      <c r="L385" s="152"/>
      <c r="M385" s="147">
        <f>Summary!$G$56</f>
        <v>0.5</v>
      </c>
      <c r="N385" s="146">
        <f>Summary!$G$57</f>
        <v>0</v>
      </c>
      <c r="O385" s="146">
        <f>Summary!$G$58</f>
        <v>0</v>
      </c>
      <c r="P385" s="146">
        <f>Summary!$G$59</f>
        <v>0.125</v>
      </c>
      <c r="Q385" s="146">
        <f>Summary!$G$60</f>
        <v>0.125</v>
      </c>
      <c r="R385" s="146">
        <f>Summary!$G$61</f>
        <v>0.125</v>
      </c>
      <c r="S385" s="146">
        <f>Summary!$G$62</f>
        <v>0.125</v>
      </c>
      <c r="T385" s="150">
        <f t="shared" si="178"/>
        <v>1</v>
      </c>
      <c r="U385" s="158">
        <f t="shared" si="156"/>
        <v>29270.121111373206</v>
      </c>
      <c r="V385" s="155">
        <f t="shared" si="157"/>
        <v>0</v>
      </c>
      <c r="W385" s="155">
        <f t="shared" si="158"/>
        <v>0</v>
      </c>
      <c r="X385" s="155">
        <f t="shared" si="159"/>
        <v>2266.0937981544935</v>
      </c>
      <c r="Y385" s="155">
        <f t="shared" si="160"/>
        <v>4330.8041437134052</v>
      </c>
      <c r="Z385" s="155">
        <f t="shared" si="161"/>
        <v>16011.271935442559</v>
      </c>
      <c r="AA385" s="159">
        <f t="shared" si="162"/>
        <v>6390.9197811749063</v>
      </c>
      <c r="AB385" s="38">
        <f t="shared" si="179"/>
        <v>47520.041624314399</v>
      </c>
      <c r="AC385" s="35">
        <f t="shared" si="180"/>
        <v>0</v>
      </c>
      <c r="AD385" s="35">
        <f t="shared" si="181"/>
        <v>0</v>
      </c>
      <c r="AE385" s="35">
        <f t="shared" si="182"/>
        <v>11322.084443719295</v>
      </c>
      <c r="AF385" s="35">
        <f t="shared" si="183"/>
        <v>11424.661331115962</v>
      </c>
      <c r="AG385" s="35">
        <f t="shared" si="184"/>
        <v>12101.319328807487</v>
      </c>
      <c r="AH385" s="163">
        <f t="shared" si="185"/>
        <v>12829.132368730507</v>
      </c>
      <c r="AI385" s="144">
        <f t="shared" si="163"/>
        <v>95197.239096687656</v>
      </c>
      <c r="AJ385" s="144" t="e">
        <f t="shared" si="186"/>
        <v>#N/A</v>
      </c>
      <c r="AK385" s="35">
        <f>IF(OR(K385="Yes",Summary!$G$77="EP"),$AI385*M385,AB385)</f>
        <v>47520.041624314399</v>
      </c>
      <c r="AL385" s="38">
        <f>IF(OR(L385="Yes",Summary!$G$77="EP"),$AI385*N385,AC385)</f>
        <v>0</v>
      </c>
      <c r="AM385" s="38">
        <f>IF(OR(M385="Yes",Summary!$G$77="EP"),$AI385*O385,AD385)</f>
        <v>0</v>
      </c>
      <c r="AN385" s="38">
        <f>IF(OR(N385="Yes",Summary!$G$77="EP"),$AI385*P385,AE385)</f>
        <v>11322.084443719295</v>
      </c>
      <c r="AO385" s="38">
        <f>IF(OR(O385="Yes",Summary!$G$77="EP"),$AI385*Q385,AF385)</f>
        <v>11424.661331115962</v>
      </c>
      <c r="AP385" s="38">
        <f>IF(OR(P385="Yes",Summary!$G$77="EP"),$AI385*R385,AG385)</f>
        <v>12101.319328807487</v>
      </c>
      <c r="AQ385" s="156">
        <f>IF(OR(Q385="Yes",Summary!$G$77="EP"),$AI385*S385,AH385)</f>
        <v>12829.132368730507</v>
      </c>
      <c r="AR385" s="158">
        <f t="shared" si="164"/>
        <v>29270.121111373206</v>
      </c>
      <c r="AS385" s="155">
        <f t="shared" si="165"/>
        <v>0</v>
      </c>
      <c r="AT385" s="155">
        <f t="shared" si="166"/>
        <v>0</v>
      </c>
      <c r="AU385" s="155">
        <f t="shared" si="167"/>
        <v>2266.0937981544935</v>
      </c>
      <c r="AV385" s="155">
        <f t="shared" si="168"/>
        <v>4330.8041437134052</v>
      </c>
      <c r="AW385" s="155">
        <f t="shared" si="169"/>
        <v>16011.271935442559</v>
      </c>
      <c r="AX385" s="159">
        <f t="shared" si="170"/>
        <v>6390.9197811749063</v>
      </c>
      <c r="AZ385" s="40">
        <f t="shared" si="171"/>
        <v>100110.9946352593</v>
      </c>
      <c r="BA385" s="173">
        <f t="shared" si="172"/>
        <v>98448.729529120683</v>
      </c>
      <c r="BB385" s="41">
        <f t="shared" si="173"/>
        <v>94241.923463270781</v>
      </c>
      <c r="BC385" s="173">
        <f t="shared" si="174"/>
        <v>90576.675549754364</v>
      </c>
      <c r="BD385" s="41">
        <f t="shared" si="175"/>
        <v>91397.290648927694</v>
      </c>
      <c r="BE385" s="173">
        <f t="shared" si="176"/>
        <v>96810.554630459854</v>
      </c>
      <c r="BF385" s="42">
        <f t="shared" si="177"/>
        <v>102633.05894984405</v>
      </c>
    </row>
    <row r="386" spans="2:58" x14ac:dyDescent="0.25">
      <c r="B386" s="24">
        <v>378</v>
      </c>
      <c r="C386" s="10">
        <f>Cash!B392</f>
        <v>20181212</v>
      </c>
      <c r="D386" s="24">
        <f>Cash!F392</f>
        <v>1.6234</v>
      </c>
      <c r="E386" s="27">
        <f>Balanced!F392</f>
        <v>2.5036</v>
      </c>
      <c r="F386" s="27">
        <f>Growth!F392</f>
        <v>2.8982999999999999</v>
      </c>
      <c r="G386" s="27">
        <f>'High Growth 1'!F392</f>
        <v>4.9691999999999998</v>
      </c>
      <c r="H386" s="27">
        <f>'High Growth 2'!F392</f>
        <v>2.6395</v>
      </c>
      <c r="I386" s="27">
        <f>'High Growth 3'!F392</f>
        <v>0.753</v>
      </c>
      <c r="J386" s="43">
        <f>'High Growth 4'!F392</f>
        <v>2.0093000000000001</v>
      </c>
      <c r="K386" s="10" t="str">
        <f>Growth!P392</f>
        <v>No</v>
      </c>
      <c r="L386" s="152"/>
      <c r="M386" s="147">
        <f>Summary!$G$56</f>
        <v>0.5</v>
      </c>
      <c r="N386" s="146">
        <f>Summary!$G$57</f>
        <v>0</v>
      </c>
      <c r="O386" s="146">
        <f>Summary!$G$58</f>
        <v>0</v>
      </c>
      <c r="P386" s="146">
        <f>Summary!$G$59</f>
        <v>0.125</v>
      </c>
      <c r="Q386" s="146">
        <f>Summary!$G$60</f>
        <v>0.125</v>
      </c>
      <c r="R386" s="146">
        <f>Summary!$G$61</f>
        <v>0.125</v>
      </c>
      <c r="S386" s="146">
        <f>Summary!$G$62</f>
        <v>0.125</v>
      </c>
      <c r="T386" s="150">
        <f t="shared" si="178"/>
        <v>1</v>
      </c>
      <c r="U386" s="158">
        <f t="shared" si="156"/>
        <v>29270.121111373206</v>
      </c>
      <c r="V386" s="155">
        <f t="shared" si="157"/>
        <v>0</v>
      </c>
      <c r="W386" s="155">
        <f t="shared" si="158"/>
        <v>0</v>
      </c>
      <c r="X386" s="155">
        <f t="shared" si="159"/>
        <v>2266.0937981544935</v>
      </c>
      <c r="Y386" s="155">
        <f t="shared" si="160"/>
        <v>4330.8041437134052</v>
      </c>
      <c r="Z386" s="155">
        <f t="shared" si="161"/>
        <v>16011.271935442559</v>
      </c>
      <c r="AA386" s="159">
        <f t="shared" si="162"/>
        <v>6390.9197811749063</v>
      </c>
      <c r="AB386" s="38">
        <f t="shared" si="179"/>
        <v>47517.114612203259</v>
      </c>
      <c r="AC386" s="35">
        <f t="shared" si="180"/>
        <v>0</v>
      </c>
      <c r="AD386" s="35">
        <f t="shared" si="181"/>
        <v>0</v>
      </c>
      <c r="AE386" s="35">
        <f t="shared" si="182"/>
        <v>11260.673301789309</v>
      </c>
      <c r="AF386" s="35">
        <f t="shared" si="183"/>
        <v>11431.157537331534</v>
      </c>
      <c r="AG386" s="35">
        <f t="shared" si="184"/>
        <v>12056.487767388247</v>
      </c>
      <c r="AH386" s="163">
        <f t="shared" si="185"/>
        <v>12841.27511631474</v>
      </c>
      <c r="AI386" s="144">
        <f t="shared" si="163"/>
        <v>95106.70833502707</v>
      </c>
      <c r="AJ386" s="144" t="e">
        <f t="shared" si="186"/>
        <v>#N/A</v>
      </c>
      <c r="AK386" s="35">
        <f>IF(OR(K386="Yes",Summary!$G$77="EP"),$AI386*M386,AB386)</f>
        <v>47517.114612203259</v>
      </c>
      <c r="AL386" s="38">
        <f>IF(OR(L386="Yes",Summary!$G$77="EP"),$AI386*N386,AC386)</f>
        <v>0</v>
      </c>
      <c r="AM386" s="38">
        <f>IF(OR(M386="Yes",Summary!$G$77="EP"),$AI386*O386,AD386)</f>
        <v>0</v>
      </c>
      <c r="AN386" s="38">
        <f>IF(OR(N386="Yes",Summary!$G$77="EP"),$AI386*P386,AE386)</f>
        <v>11260.673301789309</v>
      </c>
      <c r="AO386" s="38">
        <f>IF(OR(O386="Yes",Summary!$G$77="EP"),$AI386*Q386,AF386)</f>
        <v>11431.157537331534</v>
      </c>
      <c r="AP386" s="38">
        <f>IF(OR(P386="Yes",Summary!$G$77="EP"),$AI386*R386,AG386)</f>
        <v>12056.487767388247</v>
      </c>
      <c r="AQ386" s="156">
        <f>IF(OR(Q386="Yes",Summary!$G$77="EP"),$AI386*S386,AH386)</f>
        <v>12841.27511631474</v>
      </c>
      <c r="AR386" s="158">
        <f t="shared" si="164"/>
        <v>29270.121111373206</v>
      </c>
      <c r="AS386" s="155">
        <f t="shared" si="165"/>
        <v>0</v>
      </c>
      <c r="AT386" s="155">
        <f t="shared" si="166"/>
        <v>0</v>
      </c>
      <c r="AU386" s="155">
        <f t="shared" si="167"/>
        <v>2266.0937981544935</v>
      </c>
      <c r="AV386" s="155">
        <f t="shared" si="168"/>
        <v>4330.8041437134052</v>
      </c>
      <c r="AW386" s="155">
        <f t="shared" si="169"/>
        <v>16011.271935442559</v>
      </c>
      <c r="AX386" s="159">
        <f t="shared" si="170"/>
        <v>6390.9197811749063</v>
      </c>
      <c r="AZ386" s="40">
        <f t="shared" si="171"/>
        <v>100104.82826663378</v>
      </c>
      <c r="BA386" s="173">
        <f t="shared" si="172"/>
        <v>98323.056984644383</v>
      </c>
      <c r="BB386" s="41">
        <f t="shared" si="173"/>
        <v>93914.649557694167</v>
      </c>
      <c r="BC386" s="173">
        <f t="shared" si="174"/>
        <v>90085.386414314475</v>
      </c>
      <c r="BD386" s="41">
        <f t="shared" si="175"/>
        <v>91449.260298652269</v>
      </c>
      <c r="BE386" s="173">
        <f t="shared" si="176"/>
        <v>96451.902139105936</v>
      </c>
      <c r="BF386" s="42">
        <f t="shared" si="177"/>
        <v>102730.20093051792</v>
      </c>
    </row>
    <row r="387" spans="2:58" x14ac:dyDescent="0.25">
      <c r="B387" s="24">
        <v>379</v>
      </c>
      <c r="C387" s="10">
        <f>Cash!B393</f>
        <v>20181211</v>
      </c>
      <c r="D387" s="24">
        <f>Cash!F393</f>
        <v>1.6234</v>
      </c>
      <c r="E387" s="27">
        <f>Balanced!F393</f>
        <v>2.4912999999999998</v>
      </c>
      <c r="F387" s="27">
        <f>Growth!F393</f>
        <v>2.8628</v>
      </c>
      <c r="G387" s="27">
        <f>'High Growth 1'!F393</f>
        <v>4.8193000000000001</v>
      </c>
      <c r="H387" s="27">
        <f>'High Growth 2'!F393</f>
        <v>2.5941000000000001</v>
      </c>
      <c r="I387" s="27">
        <f>'High Growth 3'!F393</f>
        <v>0.76029999999999998</v>
      </c>
      <c r="J387" s="43">
        <f>'High Growth 4'!F393</f>
        <v>1.9919</v>
      </c>
      <c r="K387" s="10" t="str">
        <f>Growth!P393</f>
        <v>No</v>
      </c>
      <c r="L387" s="152"/>
      <c r="M387" s="147">
        <f>Summary!$G$56</f>
        <v>0.5</v>
      </c>
      <c r="N387" s="146">
        <f>Summary!$G$57</f>
        <v>0</v>
      </c>
      <c r="O387" s="146">
        <f>Summary!$G$58</f>
        <v>0</v>
      </c>
      <c r="P387" s="146">
        <f>Summary!$G$59</f>
        <v>0.125</v>
      </c>
      <c r="Q387" s="146">
        <f>Summary!$G$60</f>
        <v>0.125</v>
      </c>
      <c r="R387" s="146">
        <f>Summary!$G$61</f>
        <v>0.125</v>
      </c>
      <c r="S387" s="146">
        <f>Summary!$G$62</f>
        <v>0.125</v>
      </c>
      <c r="T387" s="150">
        <f t="shared" si="178"/>
        <v>1</v>
      </c>
      <c r="U387" s="158">
        <f t="shared" si="156"/>
        <v>29270.121111373202</v>
      </c>
      <c r="V387" s="155">
        <f t="shared" si="157"/>
        <v>0</v>
      </c>
      <c r="W387" s="155">
        <f t="shared" si="158"/>
        <v>0</v>
      </c>
      <c r="X387" s="155">
        <f t="shared" si="159"/>
        <v>2266.0937981544935</v>
      </c>
      <c r="Y387" s="155">
        <f t="shared" si="160"/>
        <v>4330.8041437134052</v>
      </c>
      <c r="Z387" s="155">
        <f t="shared" si="161"/>
        <v>16011.271935442559</v>
      </c>
      <c r="AA387" s="159">
        <f t="shared" si="162"/>
        <v>6390.9197811749063</v>
      </c>
      <c r="AB387" s="38">
        <f t="shared" si="179"/>
        <v>47517.114612203259</v>
      </c>
      <c r="AC387" s="35">
        <f t="shared" si="180"/>
        <v>0</v>
      </c>
      <c r="AD387" s="35">
        <f t="shared" si="181"/>
        <v>0</v>
      </c>
      <c r="AE387" s="35">
        <f t="shared" si="182"/>
        <v>10920.98584144595</v>
      </c>
      <c r="AF387" s="35">
        <f t="shared" si="183"/>
        <v>11234.539029206944</v>
      </c>
      <c r="AG387" s="35">
        <f t="shared" si="184"/>
        <v>12173.370052516977</v>
      </c>
      <c r="AH387" s="163">
        <f t="shared" si="185"/>
        <v>12730.073112122296</v>
      </c>
      <c r="AI387" s="144">
        <f t="shared" si="163"/>
        <v>94576.082647495423</v>
      </c>
      <c r="AJ387" s="144" t="e">
        <f t="shared" si="186"/>
        <v>#N/A</v>
      </c>
      <c r="AK387" s="35">
        <f>IF(OR(K387="Yes",Summary!$G$77="EP"),$AI387*M387,AB387)</f>
        <v>47517.114612203259</v>
      </c>
      <c r="AL387" s="38">
        <f>IF(OR(L387="Yes",Summary!$G$77="EP"),$AI387*N387,AC387)</f>
        <v>0</v>
      </c>
      <c r="AM387" s="38">
        <f>IF(OR(M387="Yes",Summary!$G$77="EP"),$AI387*O387,AD387)</f>
        <v>0</v>
      </c>
      <c r="AN387" s="38">
        <f>IF(OR(N387="Yes",Summary!$G$77="EP"),$AI387*P387,AE387)</f>
        <v>10920.98584144595</v>
      </c>
      <c r="AO387" s="38">
        <f>IF(OR(O387="Yes",Summary!$G$77="EP"),$AI387*Q387,AF387)</f>
        <v>11234.539029206944</v>
      </c>
      <c r="AP387" s="38">
        <f>IF(OR(P387="Yes",Summary!$G$77="EP"),$AI387*R387,AG387)</f>
        <v>12173.370052516977</v>
      </c>
      <c r="AQ387" s="156">
        <f>IF(OR(Q387="Yes",Summary!$G$77="EP"),$AI387*S387,AH387)</f>
        <v>12730.073112122296</v>
      </c>
      <c r="AR387" s="158">
        <f t="shared" si="164"/>
        <v>29270.121111373206</v>
      </c>
      <c r="AS387" s="155">
        <f t="shared" si="165"/>
        <v>0</v>
      </c>
      <c r="AT387" s="155">
        <f t="shared" si="166"/>
        <v>0</v>
      </c>
      <c r="AU387" s="155">
        <f t="shared" si="167"/>
        <v>2266.0937981544935</v>
      </c>
      <c r="AV387" s="155">
        <f t="shared" si="168"/>
        <v>4330.8041437134052</v>
      </c>
      <c r="AW387" s="155">
        <f t="shared" si="169"/>
        <v>16011.271935442559</v>
      </c>
      <c r="AX387" s="159">
        <f t="shared" si="170"/>
        <v>6390.9197811749063</v>
      </c>
      <c r="AZ387" s="40">
        <f t="shared" si="171"/>
        <v>100104.82826663378</v>
      </c>
      <c r="BA387" s="173">
        <f t="shared" si="172"/>
        <v>97840.003141813606</v>
      </c>
      <c r="BB387" s="41">
        <f t="shared" si="173"/>
        <v>92764.330384627843</v>
      </c>
      <c r="BC387" s="173">
        <f t="shared" si="174"/>
        <v>87367.886731567603</v>
      </c>
      <c r="BD387" s="41">
        <f t="shared" si="175"/>
        <v>89876.312233655553</v>
      </c>
      <c r="BE387" s="173">
        <f t="shared" si="176"/>
        <v>97386.960420135772</v>
      </c>
      <c r="BF387" s="42">
        <f t="shared" si="177"/>
        <v>101840.58489697837</v>
      </c>
    </row>
    <row r="388" spans="2:58" x14ac:dyDescent="0.25">
      <c r="B388" s="24">
        <v>380</v>
      </c>
      <c r="C388" s="10">
        <f>Cash!B394</f>
        <v>20181210</v>
      </c>
      <c r="D388" s="24">
        <f>Cash!F394</f>
        <v>1.6235999999999999</v>
      </c>
      <c r="E388" s="27">
        <f>Balanced!F394</f>
        <v>2.4903</v>
      </c>
      <c r="F388" s="27">
        <f>Growth!F394</f>
        <v>2.8559999999999999</v>
      </c>
      <c r="G388" s="27">
        <f>'High Growth 1'!F394</f>
        <v>4.7426000000000004</v>
      </c>
      <c r="H388" s="27">
        <f>'High Growth 2'!F394</f>
        <v>2.5857000000000001</v>
      </c>
      <c r="I388" s="27">
        <f>'High Growth 3'!F394</f>
        <v>0.76200000000000001</v>
      </c>
      <c r="J388" s="43">
        <f>'High Growth 4'!F394</f>
        <v>1.9878</v>
      </c>
      <c r="K388" s="10" t="str">
        <f>Growth!P394</f>
        <v>Yes</v>
      </c>
      <c r="L388" s="152"/>
      <c r="M388" s="147">
        <f>Summary!$G$56</f>
        <v>0.5</v>
      </c>
      <c r="N388" s="146">
        <f>Summary!$G$57</f>
        <v>0</v>
      </c>
      <c r="O388" s="146">
        <f>Summary!$G$58</f>
        <v>0</v>
      </c>
      <c r="P388" s="146">
        <f>Summary!$G$59</f>
        <v>0.125</v>
      </c>
      <c r="Q388" s="146">
        <f>Summary!$G$60</f>
        <v>0.125</v>
      </c>
      <c r="R388" s="146">
        <f>Summary!$G$61</f>
        <v>0.125</v>
      </c>
      <c r="S388" s="146">
        <f>Summary!$G$62</f>
        <v>0.125</v>
      </c>
      <c r="T388" s="150">
        <f t="shared" si="178"/>
        <v>1</v>
      </c>
      <c r="U388" s="158">
        <f t="shared" si="156"/>
        <v>29684.738233245323</v>
      </c>
      <c r="V388" s="155">
        <f t="shared" si="157"/>
        <v>0</v>
      </c>
      <c r="W388" s="155">
        <f t="shared" si="158"/>
        <v>0</v>
      </c>
      <c r="X388" s="155">
        <f t="shared" si="159"/>
        <v>2266.0937981544935</v>
      </c>
      <c r="Y388" s="155">
        <f t="shared" si="160"/>
        <v>4330.8041437134052</v>
      </c>
      <c r="Z388" s="155">
        <f t="shared" si="161"/>
        <v>16011.271935442561</v>
      </c>
      <c r="AA388" s="159">
        <f t="shared" si="162"/>
        <v>6390.9197811749063</v>
      </c>
      <c r="AB388" s="38">
        <f t="shared" si="179"/>
        <v>48196.140995497102</v>
      </c>
      <c r="AC388" s="35">
        <f t="shared" si="180"/>
        <v>0</v>
      </c>
      <c r="AD388" s="35">
        <f t="shared" si="181"/>
        <v>0</v>
      </c>
      <c r="AE388" s="35">
        <f t="shared" si="182"/>
        <v>10747.176447127502</v>
      </c>
      <c r="AF388" s="35">
        <f t="shared" si="183"/>
        <v>11198.160274399752</v>
      </c>
      <c r="AG388" s="35">
        <f t="shared" si="184"/>
        <v>12200.589214807231</v>
      </c>
      <c r="AH388" s="163">
        <f t="shared" si="185"/>
        <v>12703.870341019479</v>
      </c>
      <c r="AI388" s="144">
        <f t="shared" si="163"/>
        <v>95045.937272851064</v>
      </c>
      <c r="AJ388" s="144">
        <f t="shared" si="186"/>
        <v>95045.937272851064</v>
      </c>
      <c r="AK388" s="35">
        <f>IF(OR(K388="Yes",Summary!$G$77="EP"),$AI388*M388,AB388)</f>
        <v>47522.968636425532</v>
      </c>
      <c r="AL388" s="38">
        <f>IF(OR(L388="Yes",Summary!$G$77="EP"),$AI388*N388,AC388)</f>
        <v>0</v>
      </c>
      <c r="AM388" s="38">
        <f>IF(OR(M388="Yes",Summary!$G$77="EP"),$AI388*O388,AD388)</f>
        <v>0</v>
      </c>
      <c r="AN388" s="38">
        <f>IF(OR(N388="Yes",Summary!$G$77="EP"),$AI388*P388,AE388)</f>
        <v>10747.176447127502</v>
      </c>
      <c r="AO388" s="38">
        <f>IF(OR(O388="Yes",Summary!$G$77="EP"),$AI388*Q388,AF388)</f>
        <v>11198.160274399752</v>
      </c>
      <c r="AP388" s="38">
        <f>IF(OR(P388="Yes",Summary!$G$77="EP"),$AI388*R388,AG388)</f>
        <v>12200.589214807231</v>
      </c>
      <c r="AQ388" s="156">
        <f>IF(OR(Q388="Yes",Summary!$G$77="EP"),$AI388*S388,AH388)</f>
        <v>12703.870341019479</v>
      </c>
      <c r="AR388" s="158">
        <f t="shared" si="164"/>
        <v>29270.121111373202</v>
      </c>
      <c r="AS388" s="155">
        <f t="shared" si="165"/>
        <v>0</v>
      </c>
      <c r="AT388" s="155">
        <f t="shared" si="166"/>
        <v>0</v>
      </c>
      <c r="AU388" s="155">
        <f t="shared" si="167"/>
        <v>2266.0937981544935</v>
      </c>
      <c r="AV388" s="155">
        <f t="shared" si="168"/>
        <v>4330.8041437134052</v>
      </c>
      <c r="AW388" s="155">
        <f t="shared" si="169"/>
        <v>16011.271935442559</v>
      </c>
      <c r="AX388" s="159">
        <f t="shared" si="170"/>
        <v>6390.9197811749063</v>
      </c>
      <c r="AZ388" s="40">
        <f t="shared" si="171"/>
        <v>100117.16100388482</v>
      </c>
      <c r="BA388" s="173">
        <f t="shared" si="172"/>
        <v>97800.730471664763</v>
      </c>
      <c r="BB388" s="41">
        <f t="shared" si="173"/>
        <v>92543.987557110901</v>
      </c>
      <c r="BC388" s="173">
        <f t="shared" si="174"/>
        <v>85977.411577020015</v>
      </c>
      <c r="BD388" s="41">
        <f t="shared" si="175"/>
        <v>89585.282195198015</v>
      </c>
      <c r="BE388" s="173">
        <f t="shared" si="176"/>
        <v>97604.713718457802</v>
      </c>
      <c r="BF388" s="42">
        <f t="shared" si="177"/>
        <v>101630.96272815584</v>
      </c>
    </row>
    <row r="389" spans="2:58" x14ac:dyDescent="0.25">
      <c r="B389" s="24">
        <v>381</v>
      </c>
      <c r="C389" s="10">
        <f>Cash!B395</f>
        <v>20181207</v>
      </c>
      <c r="D389" s="24">
        <f>Cash!F395</f>
        <v>1.6233</v>
      </c>
      <c r="E389" s="27">
        <f>Balanced!F395</f>
        <v>2.5101</v>
      </c>
      <c r="F389" s="27">
        <f>Growth!F395</f>
        <v>2.9146000000000001</v>
      </c>
      <c r="G389" s="27">
        <f>'High Growth 1'!F395</f>
        <v>4.984</v>
      </c>
      <c r="H389" s="27">
        <f>'High Growth 2'!F395</f>
        <v>2.7000999999999999</v>
      </c>
      <c r="I389" s="27">
        <f>'High Growth 3'!F395</f>
        <v>0.78010000000000002</v>
      </c>
      <c r="J389" s="43">
        <f>'High Growth 4'!F395</f>
        <v>1.9787999999999999</v>
      </c>
      <c r="K389" s="10" t="str">
        <f>Growth!P395</f>
        <v>No</v>
      </c>
      <c r="L389" s="152"/>
      <c r="M389" s="147">
        <f>Summary!$G$56</f>
        <v>0.5</v>
      </c>
      <c r="N389" s="146">
        <f>Summary!$G$57</f>
        <v>0</v>
      </c>
      <c r="O389" s="146">
        <f>Summary!$G$58</f>
        <v>0</v>
      </c>
      <c r="P389" s="146">
        <f>Summary!$G$59</f>
        <v>0.125</v>
      </c>
      <c r="Q389" s="146">
        <f>Summary!$G$60</f>
        <v>0.125</v>
      </c>
      <c r="R389" s="146">
        <f>Summary!$G$61</f>
        <v>0.125</v>
      </c>
      <c r="S389" s="146">
        <f>Summary!$G$62</f>
        <v>0.125</v>
      </c>
      <c r="T389" s="150">
        <f t="shared" si="178"/>
        <v>1</v>
      </c>
      <c r="U389" s="158">
        <f t="shared" si="156"/>
        <v>29684.738233245323</v>
      </c>
      <c r="V389" s="155">
        <f t="shared" si="157"/>
        <v>0</v>
      </c>
      <c r="W389" s="155">
        <f t="shared" si="158"/>
        <v>0</v>
      </c>
      <c r="X389" s="155">
        <f t="shared" si="159"/>
        <v>2266.0937981544935</v>
      </c>
      <c r="Y389" s="155">
        <f t="shared" si="160"/>
        <v>4330.8041437134052</v>
      </c>
      <c r="Z389" s="155">
        <f t="shared" si="161"/>
        <v>16011.271935442559</v>
      </c>
      <c r="AA389" s="159">
        <f t="shared" si="162"/>
        <v>6390.9197811749063</v>
      </c>
      <c r="AB389" s="38">
        <f t="shared" si="179"/>
        <v>48187.23557402713</v>
      </c>
      <c r="AC389" s="35">
        <f t="shared" si="180"/>
        <v>0</v>
      </c>
      <c r="AD389" s="35">
        <f t="shared" si="181"/>
        <v>0</v>
      </c>
      <c r="AE389" s="35">
        <f t="shared" si="182"/>
        <v>11294.211490001995</v>
      </c>
      <c r="AF389" s="35">
        <f t="shared" si="183"/>
        <v>11693.604268440566</v>
      </c>
      <c r="AG389" s="35">
        <f t="shared" si="184"/>
        <v>12490.393236838741</v>
      </c>
      <c r="AH389" s="163">
        <f t="shared" si="185"/>
        <v>12646.352062988904</v>
      </c>
      <c r="AI389" s="144">
        <f t="shared" si="163"/>
        <v>96311.796632297352</v>
      </c>
      <c r="AJ389" s="144" t="e">
        <f t="shared" si="186"/>
        <v>#N/A</v>
      </c>
      <c r="AK389" s="35">
        <f>IF(OR(K389="Yes",Summary!$G$77="EP"),$AI389*M389,AB389)</f>
        <v>48187.23557402713</v>
      </c>
      <c r="AL389" s="38">
        <f>IF(OR(L389="Yes",Summary!$G$77="EP"),$AI389*N389,AC389)</f>
        <v>0</v>
      </c>
      <c r="AM389" s="38">
        <f>IF(OR(M389="Yes",Summary!$G$77="EP"),$AI389*O389,AD389)</f>
        <v>0</v>
      </c>
      <c r="AN389" s="38">
        <f>IF(OR(N389="Yes",Summary!$G$77="EP"),$AI389*P389,AE389)</f>
        <v>11294.211490001995</v>
      </c>
      <c r="AO389" s="38">
        <f>IF(OR(O389="Yes",Summary!$G$77="EP"),$AI389*Q389,AF389)</f>
        <v>11693.604268440566</v>
      </c>
      <c r="AP389" s="38">
        <f>IF(OR(P389="Yes",Summary!$G$77="EP"),$AI389*R389,AG389)</f>
        <v>12490.393236838741</v>
      </c>
      <c r="AQ389" s="156">
        <f>IF(OR(Q389="Yes",Summary!$G$77="EP"),$AI389*S389,AH389)</f>
        <v>12646.352062988904</v>
      </c>
      <c r="AR389" s="158">
        <f t="shared" si="164"/>
        <v>29684.738233245323</v>
      </c>
      <c r="AS389" s="155">
        <f t="shared" si="165"/>
        <v>0</v>
      </c>
      <c r="AT389" s="155">
        <f t="shared" si="166"/>
        <v>0</v>
      </c>
      <c r="AU389" s="155">
        <f t="shared" si="167"/>
        <v>2266.0937981544935</v>
      </c>
      <c r="AV389" s="155">
        <f t="shared" si="168"/>
        <v>4330.8041437134052</v>
      </c>
      <c r="AW389" s="155">
        <f t="shared" si="169"/>
        <v>16011.271935442561</v>
      </c>
      <c r="AX389" s="159">
        <f t="shared" si="170"/>
        <v>6390.9197811749063</v>
      </c>
      <c r="AZ389" s="40">
        <f t="shared" si="171"/>
        <v>100098.66189800826</v>
      </c>
      <c r="BA389" s="173">
        <f t="shared" si="172"/>
        <v>98578.329340611861</v>
      </c>
      <c r="BB389" s="41">
        <f t="shared" si="173"/>
        <v>94442.824276595056</v>
      </c>
      <c r="BC389" s="173">
        <f t="shared" si="174"/>
        <v>90353.691920015961</v>
      </c>
      <c r="BD389" s="41">
        <f t="shared" si="175"/>
        <v>93548.834147524525</v>
      </c>
      <c r="BE389" s="173">
        <f t="shared" si="176"/>
        <v>99923.145894709873</v>
      </c>
      <c r="BF389" s="42">
        <f t="shared" si="177"/>
        <v>101170.81650391124</v>
      </c>
    </row>
    <row r="390" spans="2:58" x14ac:dyDescent="0.25">
      <c r="B390" s="24">
        <v>382</v>
      </c>
      <c r="C390" s="10">
        <f>Cash!B396</f>
        <v>20181206</v>
      </c>
      <c r="D390" s="24">
        <f>Cash!F396</f>
        <v>1.6233</v>
      </c>
      <c r="E390" s="27">
        <f>Balanced!F396</f>
        <v>2.5133999999999999</v>
      </c>
      <c r="F390" s="27">
        <f>Growth!F396</f>
        <v>2.9142000000000001</v>
      </c>
      <c r="G390" s="27">
        <f>'High Growth 1'!F396</f>
        <v>4.9272</v>
      </c>
      <c r="H390" s="27">
        <f>'High Growth 2'!F396</f>
        <v>2.6863999999999999</v>
      </c>
      <c r="I390" s="27">
        <f>'High Growth 3'!F396</f>
        <v>0.78859999999999997</v>
      </c>
      <c r="J390" s="43">
        <f>'High Growth 4'!F396</f>
        <v>2.0209999999999999</v>
      </c>
      <c r="K390" s="10" t="str">
        <f>Growth!P396</f>
        <v>Yes</v>
      </c>
      <c r="L390" s="152"/>
      <c r="M390" s="147">
        <f>Summary!$G$56</f>
        <v>0.5</v>
      </c>
      <c r="N390" s="146">
        <f>Summary!$G$57</f>
        <v>0</v>
      </c>
      <c r="O390" s="146">
        <f>Summary!$G$58</f>
        <v>0</v>
      </c>
      <c r="P390" s="146">
        <f>Summary!$G$59</f>
        <v>0.125</v>
      </c>
      <c r="Q390" s="146">
        <f>Summary!$G$60</f>
        <v>0.125</v>
      </c>
      <c r="R390" s="146">
        <f>Summary!$G$61</f>
        <v>0.125</v>
      </c>
      <c r="S390" s="146">
        <f>Summary!$G$62</f>
        <v>0.125</v>
      </c>
      <c r="T390" s="150">
        <f t="shared" si="178"/>
        <v>1</v>
      </c>
      <c r="U390" s="158">
        <f t="shared" si="156"/>
        <v>29589.20939325526</v>
      </c>
      <c r="V390" s="155">
        <f t="shared" si="157"/>
        <v>0</v>
      </c>
      <c r="W390" s="155">
        <f t="shared" si="158"/>
        <v>0</v>
      </c>
      <c r="X390" s="155">
        <f t="shared" si="159"/>
        <v>2266.0937981544935</v>
      </c>
      <c r="Y390" s="155">
        <f t="shared" si="160"/>
        <v>4330.8041437134052</v>
      </c>
      <c r="Z390" s="155">
        <f t="shared" si="161"/>
        <v>16011.271935442557</v>
      </c>
      <c r="AA390" s="159">
        <f t="shared" si="162"/>
        <v>6390.9197811749063</v>
      </c>
      <c r="AB390" s="38">
        <f t="shared" si="179"/>
        <v>48032.163608071263</v>
      </c>
      <c r="AC390" s="35">
        <f t="shared" si="180"/>
        <v>0</v>
      </c>
      <c r="AD390" s="35">
        <f t="shared" si="181"/>
        <v>0</v>
      </c>
      <c r="AE390" s="35">
        <f t="shared" si="182"/>
        <v>11165.49736226682</v>
      </c>
      <c r="AF390" s="35">
        <f t="shared" si="183"/>
        <v>11634.272251671691</v>
      </c>
      <c r="AG390" s="35">
        <f t="shared" si="184"/>
        <v>12626.489048290001</v>
      </c>
      <c r="AH390" s="163">
        <f t="shared" si="185"/>
        <v>12916.048877754485</v>
      </c>
      <c r="AI390" s="144">
        <f t="shared" si="163"/>
        <v>96374.471148054261</v>
      </c>
      <c r="AJ390" s="144">
        <f t="shared" si="186"/>
        <v>96374.471148054261</v>
      </c>
      <c r="AK390" s="35">
        <f>IF(OR(K390="Yes",Summary!$G$77="EP"),$AI390*M390,AB390)</f>
        <v>48187.23557402713</v>
      </c>
      <c r="AL390" s="38">
        <f>IF(OR(L390="Yes",Summary!$G$77="EP"),$AI390*N390,AC390)</f>
        <v>0</v>
      </c>
      <c r="AM390" s="38">
        <f>IF(OR(M390="Yes",Summary!$G$77="EP"),$AI390*O390,AD390)</f>
        <v>0</v>
      </c>
      <c r="AN390" s="38">
        <f>IF(OR(N390="Yes",Summary!$G$77="EP"),$AI390*P390,AE390)</f>
        <v>11165.49736226682</v>
      </c>
      <c r="AO390" s="38">
        <f>IF(OR(O390="Yes",Summary!$G$77="EP"),$AI390*Q390,AF390)</f>
        <v>11634.272251671691</v>
      </c>
      <c r="AP390" s="38">
        <f>IF(OR(P390="Yes",Summary!$G$77="EP"),$AI390*R390,AG390)</f>
        <v>12626.489048290001</v>
      </c>
      <c r="AQ390" s="156">
        <f>IF(OR(Q390="Yes",Summary!$G$77="EP"),$AI390*S390,AH390)</f>
        <v>12916.048877754485</v>
      </c>
      <c r="AR390" s="158">
        <f t="shared" si="164"/>
        <v>29684.738233245323</v>
      </c>
      <c r="AS390" s="155">
        <f t="shared" si="165"/>
        <v>0</v>
      </c>
      <c r="AT390" s="155">
        <f t="shared" si="166"/>
        <v>0</v>
      </c>
      <c r="AU390" s="155">
        <f t="shared" si="167"/>
        <v>2266.0937981544935</v>
      </c>
      <c r="AV390" s="155">
        <f t="shared" si="168"/>
        <v>4330.8041437134052</v>
      </c>
      <c r="AW390" s="155">
        <f t="shared" si="169"/>
        <v>16011.271935442559</v>
      </c>
      <c r="AX390" s="159">
        <f t="shared" si="170"/>
        <v>6390.9197811749063</v>
      </c>
      <c r="AZ390" s="40">
        <f t="shared" si="171"/>
        <v>100098.66189800826</v>
      </c>
      <c r="BA390" s="173">
        <f t="shared" si="172"/>
        <v>98707.929152103039</v>
      </c>
      <c r="BB390" s="41">
        <f t="shared" si="173"/>
        <v>94429.862933799945</v>
      </c>
      <c r="BC390" s="173">
        <f t="shared" si="174"/>
        <v>89323.978898134563</v>
      </c>
      <c r="BD390" s="41">
        <f t="shared" si="175"/>
        <v>93074.17801337353</v>
      </c>
      <c r="BE390" s="173">
        <f t="shared" si="176"/>
        <v>101011.91238631996</v>
      </c>
      <c r="BF390" s="42">
        <f t="shared" si="177"/>
        <v>103328.39102203588</v>
      </c>
    </row>
    <row r="391" spans="2:58" x14ac:dyDescent="0.25">
      <c r="B391" s="24">
        <v>383</v>
      </c>
      <c r="C391" s="10">
        <f>Cash!B397</f>
        <v>20181205</v>
      </c>
      <c r="D391" s="24">
        <f>Cash!F397</f>
        <v>1.6232</v>
      </c>
      <c r="E391" s="27">
        <f>Balanced!F397</f>
        <v>2.5175999999999998</v>
      </c>
      <c r="F391" s="27">
        <f>Growth!F397</f>
        <v>2.9238</v>
      </c>
      <c r="G391" s="27">
        <f>'High Growth 1'!F397</f>
        <v>4.9809000000000001</v>
      </c>
      <c r="H391" s="27">
        <f>'High Growth 2'!F397</f>
        <v>2.6806000000000001</v>
      </c>
      <c r="I391" s="27">
        <f>'High Growth 3'!F397</f>
        <v>0.77100000000000002</v>
      </c>
      <c r="J391" s="43">
        <f>'High Growth 4'!F397</f>
        <v>2.0131000000000001</v>
      </c>
      <c r="K391" s="10" t="str">
        <f>Growth!P397</f>
        <v>Yes</v>
      </c>
      <c r="L391" s="152"/>
      <c r="M391" s="147">
        <f>Summary!$G$56</f>
        <v>0.5</v>
      </c>
      <c r="N391" s="146">
        <f>Summary!$G$57</f>
        <v>0</v>
      </c>
      <c r="O391" s="146">
        <f>Summary!$G$58</f>
        <v>0</v>
      </c>
      <c r="P391" s="146">
        <f>Summary!$G$59</f>
        <v>0.125</v>
      </c>
      <c r="Q391" s="146">
        <f>Summary!$G$60</f>
        <v>0.125</v>
      </c>
      <c r="R391" s="146">
        <f>Summary!$G$61</f>
        <v>0.125</v>
      </c>
      <c r="S391" s="146">
        <f>Summary!$G$62</f>
        <v>0.125</v>
      </c>
      <c r="T391" s="150">
        <f t="shared" si="178"/>
        <v>1</v>
      </c>
      <c r="U391" s="158">
        <f t="shared" si="156"/>
        <v>29541.533953726332</v>
      </c>
      <c r="V391" s="155">
        <f t="shared" si="157"/>
        <v>0</v>
      </c>
      <c r="W391" s="155">
        <f t="shared" si="158"/>
        <v>0</v>
      </c>
      <c r="X391" s="155">
        <f t="shared" si="159"/>
        <v>2266.0937981544935</v>
      </c>
      <c r="Y391" s="155">
        <f t="shared" si="160"/>
        <v>4330.8041437134052</v>
      </c>
      <c r="Z391" s="155">
        <f t="shared" si="161"/>
        <v>16011.271935442557</v>
      </c>
      <c r="AA391" s="159">
        <f t="shared" si="162"/>
        <v>6390.9197811749063</v>
      </c>
      <c r="AB391" s="38">
        <f t="shared" si="179"/>
        <v>47951.817913688581</v>
      </c>
      <c r="AC391" s="35">
        <f t="shared" si="180"/>
        <v>0</v>
      </c>
      <c r="AD391" s="35">
        <f t="shared" si="181"/>
        <v>0</v>
      </c>
      <c r="AE391" s="35">
        <f t="shared" si="182"/>
        <v>11287.186599227716</v>
      </c>
      <c r="AF391" s="35">
        <f t="shared" si="183"/>
        <v>11609.153587638155</v>
      </c>
      <c r="AG391" s="35">
        <f t="shared" si="184"/>
        <v>12344.690662226212</v>
      </c>
      <c r="AH391" s="163">
        <f t="shared" si="185"/>
        <v>12865.560611483204</v>
      </c>
      <c r="AI391" s="144">
        <f t="shared" si="163"/>
        <v>96058.40937426388</v>
      </c>
      <c r="AJ391" s="144">
        <f t="shared" si="186"/>
        <v>96058.40937426388</v>
      </c>
      <c r="AK391" s="35">
        <f>IF(OR(K391="Yes",Summary!$G$77="EP"),$AI391*M391,AB391)</f>
        <v>48029.20468713194</v>
      </c>
      <c r="AL391" s="38">
        <f>IF(OR(L391="Yes",Summary!$G$77="EP"),$AI391*N391,AC391)</f>
        <v>0</v>
      </c>
      <c r="AM391" s="38">
        <f>IF(OR(M391="Yes",Summary!$G$77="EP"),$AI391*O391,AD391)</f>
        <v>0</v>
      </c>
      <c r="AN391" s="38">
        <f>IF(OR(N391="Yes",Summary!$G$77="EP"),$AI391*P391,AE391)</f>
        <v>11287.186599227716</v>
      </c>
      <c r="AO391" s="38">
        <f>IF(OR(O391="Yes",Summary!$G$77="EP"),$AI391*Q391,AF391)</f>
        <v>11609.153587638155</v>
      </c>
      <c r="AP391" s="38">
        <f>IF(OR(P391="Yes",Summary!$G$77="EP"),$AI391*R391,AG391)</f>
        <v>12344.690662226212</v>
      </c>
      <c r="AQ391" s="156">
        <f>IF(OR(Q391="Yes",Summary!$G$77="EP"),$AI391*S391,AH391)</f>
        <v>12865.560611483204</v>
      </c>
      <c r="AR391" s="158">
        <f t="shared" si="164"/>
        <v>29589.20939325526</v>
      </c>
      <c r="AS391" s="155">
        <f t="shared" si="165"/>
        <v>0</v>
      </c>
      <c r="AT391" s="155">
        <f t="shared" si="166"/>
        <v>0</v>
      </c>
      <c r="AU391" s="155">
        <f t="shared" si="167"/>
        <v>2266.0937981544935</v>
      </c>
      <c r="AV391" s="155">
        <f t="shared" si="168"/>
        <v>4330.8041437134052</v>
      </c>
      <c r="AW391" s="155">
        <f t="shared" si="169"/>
        <v>16011.271935442557</v>
      </c>
      <c r="AX391" s="159">
        <f t="shared" si="170"/>
        <v>6390.9197811749063</v>
      </c>
      <c r="AZ391" s="40">
        <f t="shared" si="171"/>
        <v>100092.49552938275</v>
      </c>
      <c r="BA391" s="173">
        <f t="shared" si="172"/>
        <v>98872.874366728181</v>
      </c>
      <c r="BB391" s="41">
        <f t="shared" si="173"/>
        <v>94740.935160882655</v>
      </c>
      <c r="BC391" s="173">
        <f t="shared" si="174"/>
        <v>90297.49279382173</v>
      </c>
      <c r="BD391" s="41">
        <f t="shared" si="175"/>
        <v>92873.228701105239</v>
      </c>
      <c r="BE391" s="173">
        <f t="shared" si="176"/>
        <v>98757.525297809654</v>
      </c>
      <c r="BF391" s="42">
        <f t="shared" si="177"/>
        <v>102924.48489186564</v>
      </c>
    </row>
    <row r="392" spans="2:58" x14ac:dyDescent="0.25">
      <c r="B392" s="24">
        <v>384</v>
      </c>
      <c r="C392" s="10">
        <f>Cash!B398</f>
        <v>20181204</v>
      </c>
      <c r="D392" s="24">
        <f>Cash!F398</f>
        <v>1.6231</v>
      </c>
      <c r="E392" s="27">
        <f>Balanced!F398</f>
        <v>2.5207000000000002</v>
      </c>
      <c r="F392" s="27">
        <f>Growth!F398</f>
        <v>2.9529000000000001</v>
      </c>
      <c r="G392" s="27">
        <f>'High Growth 1'!F398</f>
        <v>5.0827</v>
      </c>
      <c r="H392" s="27">
        <f>'High Growth 2'!F398</f>
        <v>2.7166000000000001</v>
      </c>
      <c r="I392" s="27">
        <f>'High Growth 3'!F398</f>
        <v>0.77039999999999997</v>
      </c>
      <c r="J392" s="43">
        <f>'High Growth 4'!F398</f>
        <v>1.9998</v>
      </c>
      <c r="K392" s="10" t="str">
        <f>Growth!P398</f>
        <v>No</v>
      </c>
      <c r="L392" s="152"/>
      <c r="M392" s="147">
        <f>Summary!$G$56</f>
        <v>0.5</v>
      </c>
      <c r="N392" s="146">
        <f>Summary!$G$57</f>
        <v>0</v>
      </c>
      <c r="O392" s="146">
        <f>Summary!$G$58</f>
        <v>0</v>
      </c>
      <c r="P392" s="146">
        <f>Summary!$G$59</f>
        <v>0.125</v>
      </c>
      <c r="Q392" s="146">
        <f>Summary!$G$60</f>
        <v>0.125</v>
      </c>
      <c r="R392" s="146">
        <f>Summary!$G$61</f>
        <v>0.125</v>
      </c>
      <c r="S392" s="146">
        <f>Summary!$G$62</f>
        <v>0.125</v>
      </c>
      <c r="T392" s="150">
        <f t="shared" si="178"/>
        <v>1</v>
      </c>
      <c r="U392" s="158">
        <f t="shared" si="156"/>
        <v>29541.533953726332</v>
      </c>
      <c r="V392" s="155">
        <f t="shared" si="157"/>
        <v>0</v>
      </c>
      <c r="W392" s="155">
        <f t="shared" si="158"/>
        <v>0</v>
      </c>
      <c r="X392" s="155">
        <f t="shared" si="159"/>
        <v>2266.0937981544935</v>
      </c>
      <c r="Y392" s="155">
        <f t="shared" si="160"/>
        <v>4330.8041437134052</v>
      </c>
      <c r="Z392" s="155">
        <f t="shared" si="161"/>
        <v>16011.271935442557</v>
      </c>
      <c r="AA392" s="159">
        <f t="shared" si="162"/>
        <v>6390.9197811749063</v>
      </c>
      <c r="AB392" s="38">
        <f t="shared" si="179"/>
        <v>47948.863760293207</v>
      </c>
      <c r="AC392" s="35">
        <f t="shared" si="180"/>
        <v>0</v>
      </c>
      <c r="AD392" s="35">
        <f t="shared" si="181"/>
        <v>0</v>
      </c>
      <c r="AE392" s="35">
        <f t="shared" si="182"/>
        <v>11517.874947879844</v>
      </c>
      <c r="AF392" s="35">
        <f t="shared" si="183"/>
        <v>11765.062536811836</v>
      </c>
      <c r="AG392" s="35">
        <f t="shared" si="184"/>
        <v>12335.083899064946</v>
      </c>
      <c r="AH392" s="163">
        <f t="shared" si="185"/>
        <v>12780.561378393579</v>
      </c>
      <c r="AI392" s="144">
        <f t="shared" si="163"/>
        <v>96347.446522443424</v>
      </c>
      <c r="AJ392" s="144" t="e">
        <f t="shared" si="186"/>
        <v>#N/A</v>
      </c>
      <c r="AK392" s="35">
        <f>IF(OR(K392="Yes",Summary!$G$77="EP"),$AI392*M392,AB392)</f>
        <v>47948.863760293207</v>
      </c>
      <c r="AL392" s="38">
        <f>IF(OR(L392="Yes",Summary!$G$77="EP"),$AI392*N392,AC392)</f>
        <v>0</v>
      </c>
      <c r="AM392" s="38">
        <f>IF(OR(M392="Yes",Summary!$G$77="EP"),$AI392*O392,AD392)</f>
        <v>0</v>
      </c>
      <c r="AN392" s="38">
        <f>IF(OR(N392="Yes",Summary!$G$77="EP"),$AI392*P392,AE392)</f>
        <v>11517.874947879844</v>
      </c>
      <c r="AO392" s="38">
        <f>IF(OR(O392="Yes",Summary!$G$77="EP"),$AI392*Q392,AF392)</f>
        <v>11765.062536811836</v>
      </c>
      <c r="AP392" s="38">
        <f>IF(OR(P392="Yes",Summary!$G$77="EP"),$AI392*R392,AG392)</f>
        <v>12335.083899064946</v>
      </c>
      <c r="AQ392" s="156">
        <f>IF(OR(Q392="Yes",Summary!$G$77="EP"),$AI392*S392,AH392)</f>
        <v>12780.561378393579</v>
      </c>
      <c r="AR392" s="158">
        <f t="shared" si="164"/>
        <v>29541.533953726332</v>
      </c>
      <c r="AS392" s="155">
        <f t="shared" si="165"/>
        <v>0</v>
      </c>
      <c r="AT392" s="155">
        <f t="shared" si="166"/>
        <v>0</v>
      </c>
      <c r="AU392" s="155">
        <f t="shared" si="167"/>
        <v>2266.0937981544935</v>
      </c>
      <c r="AV392" s="155">
        <f t="shared" si="168"/>
        <v>4330.8041437134052</v>
      </c>
      <c r="AW392" s="155">
        <f t="shared" si="169"/>
        <v>16011.271935442557</v>
      </c>
      <c r="AX392" s="159">
        <f t="shared" si="170"/>
        <v>6390.9197811749063</v>
      </c>
      <c r="AZ392" s="40">
        <f t="shared" si="171"/>
        <v>100086.32916075723</v>
      </c>
      <c r="BA392" s="173">
        <f t="shared" si="172"/>
        <v>98994.619644189617</v>
      </c>
      <c r="BB392" s="41">
        <f t="shared" si="173"/>
        <v>95683.872849227177</v>
      </c>
      <c r="BC392" s="173">
        <f t="shared" si="174"/>
        <v>92142.999583038749</v>
      </c>
      <c r="BD392" s="41">
        <f t="shared" si="175"/>
        <v>94120.50029449469</v>
      </c>
      <c r="BE392" s="173">
        <f t="shared" si="176"/>
        <v>98680.671192519527</v>
      </c>
      <c r="BF392" s="42">
        <f t="shared" si="177"/>
        <v>102244.49102714863</v>
      </c>
    </row>
    <row r="393" spans="2:58" x14ac:dyDescent="0.25">
      <c r="B393" s="24">
        <v>385</v>
      </c>
      <c r="C393" s="10">
        <f>Cash!B399</f>
        <v>20181203</v>
      </c>
      <c r="D393" s="24">
        <f>Cash!F399</f>
        <v>1.6231</v>
      </c>
      <c r="E393" s="27">
        <f>Balanced!F399</f>
        <v>2.5381</v>
      </c>
      <c r="F393" s="27">
        <f>Growth!F399</f>
        <v>2.9842</v>
      </c>
      <c r="G393" s="27">
        <f>'High Growth 1'!F399</f>
        <v>5.1841999999999997</v>
      </c>
      <c r="H393" s="27">
        <f>'High Growth 2'!F399</f>
        <v>2.7770000000000001</v>
      </c>
      <c r="I393" s="27">
        <f>'High Growth 3'!F399</f>
        <v>0.78939999999999999</v>
      </c>
      <c r="J393" s="43">
        <f>'High Growth 4'!F399</f>
        <v>2.0539999999999998</v>
      </c>
      <c r="K393" s="10" t="str">
        <f>Growth!P399</f>
        <v>No</v>
      </c>
      <c r="L393" s="152"/>
      <c r="M393" s="147">
        <f>Summary!$G$56</f>
        <v>0.5</v>
      </c>
      <c r="N393" s="146">
        <f>Summary!$G$57</f>
        <v>0</v>
      </c>
      <c r="O393" s="146">
        <f>Summary!$G$58</f>
        <v>0</v>
      </c>
      <c r="P393" s="146">
        <f>Summary!$G$59</f>
        <v>0.125</v>
      </c>
      <c r="Q393" s="146">
        <f>Summary!$G$60</f>
        <v>0.125</v>
      </c>
      <c r="R393" s="146">
        <f>Summary!$G$61</f>
        <v>0.125</v>
      </c>
      <c r="S393" s="146">
        <f>Summary!$G$62</f>
        <v>0.125</v>
      </c>
      <c r="T393" s="150">
        <f t="shared" si="178"/>
        <v>1</v>
      </c>
      <c r="U393" s="158">
        <f t="shared" ref="U393:U400" si="187">AR394</f>
        <v>29541.533953726332</v>
      </c>
      <c r="V393" s="155">
        <f t="shared" ref="V393:V400" si="188">AS394</f>
        <v>0</v>
      </c>
      <c r="W393" s="155">
        <f t="shared" ref="W393:W400" si="189">AT394</f>
        <v>0</v>
      </c>
      <c r="X393" s="155">
        <f t="shared" ref="X393:X400" si="190">AU394</f>
        <v>2266.0937981544935</v>
      </c>
      <c r="Y393" s="155">
        <f t="shared" ref="Y393:Y400" si="191">AV394</f>
        <v>4330.8041437134052</v>
      </c>
      <c r="Z393" s="155">
        <f t="shared" ref="Z393:Z400" si="192">AW394</f>
        <v>16011.271935442557</v>
      </c>
      <c r="AA393" s="159">
        <f t="shared" ref="AA393:AA400" si="193">AX394</f>
        <v>6390.9197811749063</v>
      </c>
      <c r="AB393" s="38">
        <f t="shared" si="179"/>
        <v>47948.863760293207</v>
      </c>
      <c r="AC393" s="35">
        <f t="shared" si="180"/>
        <v>0</v>
      </c>
      <c r="AD393" s="35">
        <f t="shared" si="181"/>
        <v>0</v>
      </c>
      <c r="AE393" s="35">
        <f t="shared" si="182"/>
        <v>11747.883468392525</v>
      </c>
      <c r="AF393" s="35">
        <f t="shared" si="183"/>
        <v>12026.643107092126</v>
      </c>
      <c r="AG393" s="35">
        <f t="shared" si="184"/>
        <v>12639.298065838355</v>
      </c>
      <c r="AH393" s="163">
        <f t="shared" si="185"/>
        <v>13126.949230533257</v>
      </c>
      <c r="AI393" s="144">
        <f t="shared" ref="AI393:AI456" si="194">SUM(AB393:AH393)</f>
        <v>97489.637632149475</v>
      </c>
      <c r="AJ393" s="144" t="e">
        <f t="shared" si="186"/>
        <v>#N/A</v>
      </c>
      <c r="AK393" s="35">
        <f>IF(OR(K393="Yes",Summary!$G$77="EP"),$AI393*M393,AB393)</f>
        <v>47948.863760293207</v>
      </c>
      <c r="AL393" s="38">
        <f>IF(OR(L393="Yes",Summary!$G$77="EP"),$AI393*N393,AC393)</f>
        <v>0</v>
      </c>
      <c r="AM393" s="38">
        <f>IF(OR(M393="Yes",Summary!$G$77="EP"),$AI393*O393,AD393)</f>
        <v>0</v>
      </c>
      <c r="AN393" s="38">
        <f>IF(OR(N393="Yes",Summary!$G$77="EP"),$AI393*P393,AE393)</f>
        <v>11747.883468392525</v>
      </c>
      <c r="AO393" s="38">
        <f>IF(OR(O393="Yes",Summary!$G$77="EP"),$AI393*Q393,AF393)</f>
        <v>12026.643107092126</v>
      </c>
      <c r="AP393" s="38">
        <f>IF(OR(P393="Yes",Summary!$G$77="EP"),$AI393*R393,AG393)</f>
        <v>12639.298065838355</v>
      </c>
      <c r="AQ393" s="156">
        <f>IF(OR(Q393="Yes",Summary!$G$77="EP"),$AI393*S393,AH393)</f>
        <v>13126.949230533257</v>
      </c>
      <c r="AR393" s="158">
        <f t="shared" ref="AR393:AR408" si="195">AK393/D393</f>
        <v>29541.533953726332</v>
      </c>
      <c r="AS393" s="155">
        <f t="shared" ref="AS393:AS408" si="196">AL393/E393</f>
        <v>0</v>
      </c>
      <c r="AT393" s="155">
        <f t="shared" ref="AT393:AT408" si="197">AM393/F393</f>
        <v>0</v>
      </c>
      <c r="AU393" s="155">
        <f t="shared" ref="AU393:AU408" si="198">AN393/G393</f>
        <v>2266.0937981544935</v>
      </c>
      <c r="AV393" s="155">
        <f t="shared" ref="AV393:AV408" si="199">AO393/H393</f>
        <v>4330.8041437134052</v>
      </c>
      <c r="AW393" s="155">
        <f t="shared" ref="AW393:AW408" si="200">AP393/I393</f>
        <v>16011.271935442557</v>
      </c>
      <c r="AX393" s="159">
        <f t="shared" ref="AX393:AX408" si="201">AQ393/J393</f>
        <v>6390.9197811749063</v>
      </c>
      <c r="AZ393" s="40">
        <f t="shared" ref="AZ393:AZ408" si="202">($L$408/$D$408)*D393</f>
        <v>100086.32916075723</v>
      </c>
      <c r="BA393" s="173">
        <f t="shared" ref="BA393:BA408" si="203">($L$408/$E$408)*E393</f>
        <v>99677.964104779487</v>
      </c>
      <c r="BB393" s="41">
        <f t="shared" ref="BB393:BB408" si="204">($L$408/$F$408)*F393</f>
        <v>96698.097922944813</v>
      </c>
      <c r="BC393" s="173">
        <f t="shared" ref="BC393:BC408" si="205">($L$408/$G$408)*G393</f>
        <v>93983.067747140201</v>
      </c>
      <c r="BD393" s="41">
        <f t="shared" ref="BD393:BD408" si="206">($L$408/$H$408)*H393</f>
        <v>96213.14485673701</v>
      </c>
      <c r="BE393" s="173">
        <f t="shared" ref="BE393:BE408" si="207">($L$408/$I$408)*I393</f>
        <v>101114.3845267068</v>
      </c>
      <c r="BF393" s="42">
        <f t="shared" ref="BF393:BF408" si="208">($L$408/$J$408)*J393</f>
        <v>105015.59384426606</v>
      </c>
    </row>
    <row r="394" spans="2:58" x14ac:dyDescent="0.25">
      <c r="B394" s="24">
        <v>386</v>
      </c>
      <c r="C394" s="10">
        <f>Cash!B400</f>
        <v>20181130</v>
      </c>
      <c r="D394" s="24">
        <f>Cash!F400</f>
        <v>1.6229</v>
      </c>
      <c r="E394" s="27">
        <f>Balanced!F400</f>
        <v>2.5205000000000002</v>
      </c>
      <c r="F394" s="27">
        <f>Growth!F400</f>
        <v>2.9287999999999998</v>
      </c>
      <c r="G394" s="27">
        <f>'High Growth 1'!F400</f>
        <v>4.9984000000000002</v>
      </c>
      <c r="H394" s="27">
        <f>'High Growth 2'!F400</f>
        <v>2.6972</v>
      </c>
      <c r="I394" s="27">
        <f>'High Growth 3'!F400</f>
        <v>0.78139999999999998</v>
      </c>
      <c r="J394" s="43">
        <f>'High Growth 4'!F400</f>
        <v>2.0135000000000001</v>
      </c>
      <c r="K394" s="10" t="str">
        <f>Growth!P400</f>
        <v>No</v>
      </c>
      <c r="L394" s="152"/>
      <c r="M394" s="147">
        <f>Summary!$G$56</f>
        <v>0.5</v>
      </c>
      <c r="N394" s="146">
        <f>Summary!$G$57</f>
        <v>0</v>
      </c>
      <c r="O394" s="146">
        <f>Summary!$G$58</f>
        <v>0</v>
      </c>
      <c r="P394" s="146">
        <f>Summary!$G$59</f>
        <v>0.125</v>
      </c>
      <c r="Q394" s="146">
        <f>Summary!$G$60</f>
        <v>0.125</v>
      </c>
      <c r="R394" s="146">
        <f>Summary!$G$61</f>
        <v>0.125</v>
      </c>
      <c r="S394" s="146">
        <f>Summary!$G$62</f>
        <v>0.125</v>
      </c>
      <c r="T394" s="150">
        <f t="shared" ref="T394:T408" si="209">SUM(M394:S394)</f>
        <v>1</v>
      </c>
      <c r="U394" s="158">
        <f t="shared" si="187"/>
        <v>29541.533953726332</v>
      </c>
      <c r="V394" s="155">
        <f t="shared" si="188"/>
        <v>0</v>
      </c>
      <c r="W394" s="155">
        <f t="shared" si="189"/>
        <v>0</v>
      </c>
      <c r="X394" s="155">
        <f t="shared" si="190"/>
        <v>2266.0937981544935</v>
      </c>
      <c r="Y394" s="155">
        <f t="shared" si="191"/>
        <v>4330.8041437134052</v>
      </c>
      <c r="Z394" s="155">
        <f t="shared" si="192"/>
        <v>16011.271935442557</v>
      </c>
      <c r="AA394" s="159">
        <f t="shared" si="193"/>
        <v>6390.9197811749063</v>
      </c>
      <c r="AB394" s="38">
        <f t="shared" ref="AB394:AB408" si="210">U394*D394</f>
        <v>47942.955453502465</v>
      </c>
      <c r="AC394" s="35">
        <f t="shared" ref="AC394:AC408" si="211">V394*E394</f>
        <v>0</v>
      </c>
      <c r="AD394" s="35">
        <f t="shared" ref="AD394:AD408" si="212">W394*F394</f>
        <v>0</v>
      </c>
      <c r="AE394" s="35">
        <f t="shared" ref="AE394:AE408" si="213">X394*G394</f>
        <v>11326.84324069542</v>
      </c>
      <c r="AF394" s="35">
        <f t="shared" ref="AF394:AF408" si="214">Y394*H394</f>
        <v>11681.044936423797</v>
      </c>
      <c r="AG394" s="35">
        <f t="shared" ref="AG394:AG408" si="215">Z394*I394</f>
        <v>12511.207890354814</v>
      </c>
      <c r="AH394" s="163">
        <f t="shared" ref="AH394:AH408" si="216">AA394*J394</f>
        <v>12868.116979395674</v>
      </c>
      <c r="AI394" s="144">
        <f t="shared" si="194"/>
        <v>96330.16850037218</v>
      </c>
      <c r="AJ394" s="144" t="e">
        <f t="shared" ref="AJ394:AJ408" si="217">IF(K394="Yes",AI394,NA())</f>
        <v>#N/A</v>
      </c>
      <c r="AK394" s="35">
        <f>IF(OR(K394="Yes",Summary!$G$77="EP"),$AI394*M394,AB394)</f>
        <v>47942.955453502465</v>
      </c>
      <c r="AL394" s="38">
        <f>IF(OR(L394="Yes",Summary!$G$77="EP"),$AI394*N394,AC394)</f>
        <v>0</v>
      </c>
      <c r="AM394" s="38">
        <f>IF(OR(M394="Yes",Summary!$G$77="EP"),$AI394*O394,AD394)</f>
        <v>0</v>
      </c>
      <c r="AN394" s="38">
        <f>IF(OR(N394="Yes",Summary!$G$77="EP"),$AI394*P394,AE394)</f>
        <v>11326.84324069542</v>
      </c>
      <c r="AO394" s="38">
        <f>IF(OR(O394="Yes",Summary!$G$77="EP"),$AI394*Q394,AF394)</f>
        <v>11681.044936423797</v>
      </c>
      <c r="AP394" s="38">
        <f>IF(OR(P394="Yes",Summary!$G$77="EP"),$AI394*R394,AG394)</f>
        <v>12511.207890354814</v>
      </c>
      <c r="AQ394" s="156">
        <f>IF(OR(Q394="Yes",Summary!$G$77="EP"),$AI394*S394,AH394)</f>
        <v>12868.116979395674</v>
      </c>
      <c r="AR394" s="158">
        <f t="shared" si="195"/>
        <v>29541.533953726332</v>
      </c>
      <c r="AS394" s="155">
        <f t="shared" si="196"/>
        <v>0</v>
      </c>
      <c r="AT394" s="155">
        <f t="shared" si="197"/>
        <v>0</v>
      </c>
      <c r="AU394" s="155">
        <f t="shared" si="198"/>
        <v>2266.0937981544935</v>
      </c>
      <c r="AV394" s="155">
        <f t="shared" si="199"/>
        <v>4330.8041437134052</v>
      </c>
      <c r="AW394" s="155">
        <f t="shared" si="200"/>
        <v>16011.271935442557</v>
      </c>
      <c r="AX394" s="159">
        <f t="shared" si="201"/>
        <v>6390.9197811749063</v>
      </c>
      <c r="AZ394" s="40">
        <f t="shared" si="202"/>
        <v>100073.99642350621</v>
      </c>
      <c r="BA394" s="173">
        <f t="shared" si="203"/>
        <v>98986.765110159846</v>
      </c>
      <c r="BB394" s="41">
        <f t="shared" si="204"/>
        <v>94902.95194582158</v>
      </c>
      <c r="BC394" s="173">
        <f t="shared" si="205"/>
        <v>90614.745925563358</v>
      </c>
      <c r="BD394" s="41">
        <f t="shared" si="206"/>
        <v>93448.35949139038</v>
      </c>
      <c r="BE394" s="173">
        <f t="shared" si="207"/>
        <v>100089.66312283848</v>
      </c>
      <c r="BF394" s="42">
        <f t="shared" si="208"/>
        <v>102944.93583516539</v>
      </c>
    </row>
    <row r="395" spans="2:58" x14ac:dyDescent="0.25">
      <c r="B395" s="24">
        <v>387</v>
      </c>
      <c r="C395" s="10">
        <f>Cash!B401</f>
        <v>20181129</v>
      </c>
      <c r="D395" s="24">
        <f>Cash!F401</f>
        <v>1.6228</v>
      </c>
      <c r="E395" s="27">
        <f>Balanced!F401</f>
        <v>2.5263</v>
      </c>
      <c r="F395" s="27">
        <f>Growth!F401</f>
        <v>2.9685999999999999</v>
      </c>
      <c r="G395" s="27">
        <f>'High Growth 1'!F401</f>
        <v>5.1887999999999996</v>
      </c>
      <c r="H395" s="27">
        <f>'High Growth 2'!F401</f>
        <v>2.7688999999999999</v>
      </c>
      <c r="I395" s="27">
        <f>'High Growth 3'!F401</f>
        <v>0.78200000000000003</v>
      </c>
      <c r="J395" s="43">
        <f>'High Growth 4'!F401</f>
        <v>1.9933000000000001</v>
      </c>
      <c r="K395" s="10" t="str">
        <f>Growth!P401</f>
        <v>No</v>
      </c>
      <c r="L395" s="152"/>
      <c r="M395" s="147">
        <f>Summary!$G$56</f>
        <v>0.5</v>
      </c>
      <c r="N395" s="146">
        <f>Summary!$G$57</f>
        <v>0</v>
      </c>
      <c r="O395" s="146">
        <f>Summary!$G$58</f>
        <v>0</v>
      </c>
      <c r="P395" s="146">
        <f>Summary!$G$59</f>
        <v>0.125</v>
      </c>
      <c r="Q395" s="146">
        <f>Summary!$G$60</f>
        <v>0.125</v>
      </c>
      <c r="R395" s="146">
        <f>Summary!$G$61</f>
        <v>0.125</v>
      </c>
      <c r="S395" s="146">
        <f>Summary!$G$62</f>
        <v>0.125</v>
      </c>
      <c r="T395" s="150">
        <f t="shared" si="209"/>
        <v>1</v>
      </c>
      <c r="U395" s="158">
        <f t="shared" si="187"/>
        <v>29541.533953726332</v>
      </c>
      <c r="V395" s="155">
        <f t="shared" si="188"/>
        <v>0</v>
      </c>
      <c r="W395" s="155">
        <f t="shared" si="189"/>
        <v>0</v>
      </c>
      <c r="X395" s="155">
        <f t="shared" si="190"/>
        <v>2266.0937981544935</v>
      </c>
      <c r="Y395" s="155">
        <f t="shared" si="191"/>
        <v>4330.8041437134052</v>
      </c>
      <c r="Z395" s="155">
        <f t="shared" si="192"/>
        <v>16011.271935442555</v>
      </c>
      <c r="AA395" s="159">
        <f t="shared" si="193"/>
        <v>6390.9197811749063</v>
      </c>
      <c r="AB395" s="38">
        <f t="shared" si="210"/>
        <v>47940.001300107091</v>
      </c>
      <c r="AC395" s="35">
        <f t="shared" si="211"/>
        <v>0</v>
      </c>
      <c r="AD395" s="35">
        <f t="shared" si="212"/>
        <v>0</v>
      </c>
      <c r="AE395" s="35">
        <f t="shared" si="213"/>
        <v>11758.307499864035</v>
      </c>
      <c r="AF395" s="35">
        <f t="shared" si="214"/>
        <v>11991.563593528048</v>
      </c>
      <c r="AG395" s="35">
        <f t="shared" si="215"/>
        <v>12520.814653516079</v>
      </c>
      <c r="AH395" s="163">
        <f t="shared" si="216"/>
        <v>12739.020399815941</v>
      </c>
      <c r="AI395" s="144">
        <f t="shared" si="194"/>
        <v>96949.707446831191</v>
      </c>
      <c r="AJ395" s="144" t="e">
        <f t="shared" si="217"/>
        <v>#N/A</v>
      </c>
      <c r="AK395" s="35">
        <f>IF(OR(K395="Yes",Summary!$G$77="EP"),$AI395*M395,AB395)</f>
        <v>47940.001300107091</v>
      </c>
      <c r="AL395" s="38">
        <f>IF(OR(L395="Yes",Summary!$G$77="EP"),$AI395*N395,AC395)</f>
        <v>0</v>
      </c>
      <c r="AM395" s="38">
        <f>IF(OR(M395="Yes",Summary!$G$77="EP"),$AI395*O395,AD395)</f>
        <v>0</v>
      </c>
      <c r="AN395" s="38">
        <f>IF(OR(N395="Yes",Summary!$G$77="EP"),$AI395*P395,AE395)</f>
        <v>11758.307499864035</v>
      </c>
      <c r="AO395" s="38">
        <f>IF(OR(O395="Yes",Summary!$G$77="EP"),$AI395*Q395,AF395)</f>
        <v>11991.563593528048</v>
      </c>
      <c r="AP395" s="38">
        <f>IF(OR(P395="Yes",Summary!$G$77="EP"),$AI395*R395,AG395)</f>
        <v>12520.814653516079</v>
      </c>
      <c r="AQ395" s="156">
        <f>IF(OR(Q395="Yes",Summary!$G$77="EP"),$AI395*S395,AH395)</f>
        <v>12739.020399815941</v>
      </c>
      <c r="AR395" s="158">
        <f t="shared" si="195"/>
        <v>29541.533953726332</v>
      </c>
      <c r="AS395" s="155">
        <f t="shared" si="196"/>
        <v>0</v>
      </c>
      <c r="AT395" s="155">
        <f t="shared" si="197"/>
        <v>0</v>
      </c>
      <c r="AU395" s="155">
        <f t="shared" si="198"/>
        <v>2266.0937981544935</v>
      </c>
      <c r="AV395" s="155">
        <f t="shared" si="199"/>
        <v>4330.8041437134052</v>
      </c>
      <c r="AW395" s="155">
        <f t="shared" si="200"/>
        <v>16011.271935442557</v>
      </c>
      <c r="AX395" s="159">
        <f t="shared" si="201"/>
        <v>6390.9197811749063</v>
      </c>
      <c r="AZ395" s="40">
        <f t="shared" si="202"/>
        <v>100067.83005488069</v>
      </c>
      <c r="BA395" s="173">
        <f t="shared" si="203"/>
        <v>99214.546597023131</v>
      </c>
      <c r="BB395" s="41">
        <f t="shared" si="204"/>
        <v>96192.605553935384</v>
      </c>
      <c r="BC395" s="173">
        <f t="shared" si="205"/>
        <v>94066.45999891228</v>
      </c>
      <c r="BD395" s="41">
        <f t="shared" si="206"/>
        <v>95932.508748224383</v>
      </c>
      <c r="BE395" s="173">
        <f t="shared" si="207"/>
        <v>100166.51722812861</v>
      </c>
      <c r="BF395" s="42">
        <f t="shared" si="208"/>
        <v>101912.16319852753</v>
      </c>
    </row>
    <row r="396" spans="2:58" x14ac:dyDescent="0.25">
      <c r="B396" s="24">
        <v>388</v>
      </c>
      <c r="C396" s="10">
        <f>Cash!B402</f>
        <v>20181128</v>
      </c>
      <c r="D396" s="24">
        <f>Cash!F402</f>
        <v>1.6227</v>
      </c>
      <c r="E396" s="27">
        <f>Balanced!F402</f>
        <v>2.5255000000000001</v>
      </c>
      <c r="F396" s="27">
        <f>Growth!F402</f>
        <v>2.9525000000000001</v>
      </c>
      <c r="G396" s="27">
        <f>'High Growth 1'!F402</f>
        <v>5.1261000000000001</v>
      </c>
      <c r="H396" s="27">
        <f>'High Growth 2'!F402</f>
        <v>2.7389999999999999</v>
      </c>
      <c r="I396" s="27">
        <f>'High Growth 3'!F402</f>
        <v>0.78259999999999996</v>
      </c>
      <c r="J396" s="43">
        <f>'High Growth 4'!F402</f>
        <v>2.0169999999999999</v>
      </c>
      <c r="K396" s="10" t="str">
        <f>Growth!P402</f>
        <v>No</v>
      </c>
      <c r="L396" s="152"/>
      <c r="M396" s="147">
        <f>Summary!$G$56</f>
        <v>0.5</v>
      </c>
      <c r="N396" s="146">
        <f>Summary!$G$57</f>
        <v>0</v>
      </c>
      <c r="O396" s="146">
        <f>Summary!$G$58</f>
        <v>0</v>
      </c>
      <c r="P396" s="146">
        <f>Summary!$G$59</f>
        <v>0.125</v>
      </c>
      <c r="Q396" s="146">
        <f>Summary!$G$60</f>
        <v>0.125</v>
      </c>
      <c r="R396" s="146">
        <f>Summary!$G$61</f>
        <v>0.125</v>
      </c>
      <c r="S396" s="146">
        <f>Summary!$G$62</f>
        <v>0.125</v>
      </c>
      <c r="T396" s="150">
        <f t="shared" si="209"/>
        <v>1</v>
      </c>
      <c r="U396" s="158">
        <f t="shared" si="187"/>
        <v>29541.533953726328</v>
      </c>
      <c r="V396" s="155">
        <f t="shared" si="188"/>
        <v>0</v>
      </c>
      <c r="W396" s="155">
        <f t="shared" si="189"/>
        <v>0</v>
      </c>
      <c r="X396" s="155">
        <f t="shared" si="190"/>
        <v>2266.0937981544935</v>
      </c>
      <c r="Y396" s="155">
        <f t="shared" si="191"/>
        <v>4330.8041437134052</v>
      </c>
      <c r="Z396" s="155">
        <f t="shared" si="192"/>
        <v>16011.271935442555</v>
      </c>
      <c r="AA396" s="159">
        <f t="shared" si="193"/>
        <v>6390.9197811749063</v>
      </c>
      <c r="AB396" s="38">
        <f t="shared" si="210"/>
        <v>47937.047146711717</v>
      </c>
      <c r="AC396" s="35">
        <f t="shared" si="211"/>
        <v>0</v>
      </c>
      <c r="AD396" s="35">
        <f t="shared" si="212"/>
        <v>0</v>
      </c>
      <c r="AE396" s="35">
        <f t="shared" si="213"/>
        <v>11616.22341871975</v>
      </c>
      <c r="AF396" s="35">
        <f t="shared" si="214"/>
        <v>11862.072549631017</v>
      </c>
      <c r="AG396" s="35">
        <f t="shared" si="215"/>
        <v>12530.421416677344</v>
      </c>
      <c r="AH396" s="163">
        <f t="shared" si="216"/>
        <v>12890.485198629785</v>
      </c>
      <c r="AI396" s="144">
        <f t="shared" si="194"/>
        <v>96836.249730369615</v>
      </c>
      <c r="AJ396" s="144" t="e">
        <f t="shared" si="217"/>
        <v>#N/A</v>
      </c>
      <c r="AK396" s="35">
        <f>IF(OR(K396="Yes",Summary!$G$77="EP"),$AI396*M396,AB396)</f>
        <v>47937.047146711717</v>
      </c>
      <c r="AL396" s="38">
        <f>IF(OR(L396="Yes",Summary!$G$77="EP"),$AI396*N396,AC396)</f>
        <v>0</v>
      </c>
      <c r="AM396" s="38">
        <f>IF(OR(M396="Yes",Summary!$G$77="EP"),$AI396*O396,AD396)</f>
        <v>0</v>
      </c>
      <c r="AN396" s="38">
        <f>IF(OR(N396="Yes",Summary!$G$77="EP"),$AI396*P396,AE396)</f>
        <v>11616.22341871975</v>
      </c>
      <c r="AO396" s="38">
        <f>IF(OR(O396="Yes",Summary!$G$77="EP"),$AI396*Q396,AF396)</f>
        <v>11862.072549631017</v>
      </c>
      <c r="AP396" s="38">
        <f>IF(OR(P396="Yes",Summary!$G$77="EP"),$AI396*R396,AG396)</f>
        <v>12530.421416677344</v>
      </c>
      <c r="AQ396" s="156">
        <f>IF(OR(Q396="Yes",Summary!$G$77="EP"),$AI396*S396,AH396)</f>
        <v>12890.485198629785</v>
      </c>
      <c r="AR396" s="158">
        <f t="shared" si="195"/>
        <v>29541.533953726332</v>
      </c>
      <c r="AS396" s="155">
        <f t="shared" si="196"/>
        <v>0</v>
      </c>
      <c r="AT396" s="155">
        <f t="shared" si="197"/>
        <v>0</v>
      </c>
      <c r="AU396" s="155">
        <f t="shared" si="198"/>
        <v>2266.0937981544935</v>
      </c>
      <c r="AV396" s="155">
        <f t="shared" si="199"/>
        <v>4330.8041437134052</v>
      </c>
      <c r="AW396" s="155">
        <f t="shared" si="200"/>
        <v>16011.271935442555</v>
      </c>
      <c r="AX396" s="159">
        <f t="shared" si="201"/>
        <v>6390.9197811749063</v>
      </c>
      <c r="AZ396" s="40">
        <f t="shared" si="202"/>
        <v>100061.66368625517</v>
      </c>
      <c r="BA396" s="173">
        <f t="shared" si="203"/>
        <v>99183.128460904059</v>
      </c>
      <c r="BB396" s="41">
        <f t="shared" si="204"/>
        <v>95670.911506432065</v>
      </c>
      <c r="BC396" s="173">
        <f t="shared" si="205"/>
        <v>92929.787349758</v>
      </c>
      <c r="BD396" s="41">
        <f t="shared" si="206"/>
        <v>94896.580397048136</v>
      </c>
      <c r="BE396" s="173">
        <f t="shared" si="207"/>
        <v>100243.37133341872</v>
      </c>
      <c r="BF396" s="42">
        <f t="shared" si="208"/>
        <v>103123.88158903828</v>
      </c>
    </row>
    <row r="397" spans="2:58" x14ac:dyDescent="0.25">
      <c r="B397" s="24">
        <v>389</v>
      </c>
      <c r="C397" s="10">
        <f>Cash!B403</f>
        <v>20181127</v>
      </c>
      <c r="D397" s="24">
        <f>Cash!F403</f>
        <v>1.6226</v>
      </c>
      <c r="E397" s="27">
        <f>Balanced!F403</f>
        <v>2.5183</v>
      </c>
      <c r="F397" s="27">
        <f>Growth!F403</f>
        <v>2.9546000000000001</v>
      </c>
      <c r="G397" s="27">
        <f>'High Growth 1'!F403</f>
        <v>5.1170999999999998</v>
      </c>
      <c r="H397" s="27">
        <f>'High Growth 2'!F403</f>
        <v>2.7302</v>
      </c>
      <c r="I397" s="27">
        <f>'High Growth 3'!F403</f>
        <v>0.7762</v>
      </c>
      <c r="J397" s="43">
        <f>'High Growth 4'!F403</f>
        <v>1.9644999999999999</v>
      </c>
      <c r="K397" s="10" t="str">
        <f>Growth!P403</f>
        <v>No</v>
      </c>
      <c r="L397" s="152"/>
      <c r="M397" s="147">
        <f>Summary!$G$56</f>
        <v>0.5</v>
      </c>
      <c r="N397" s="146">
        <f>Summary!$G$57</f>
        <v>0</v>
      </c>
      <c r="O397" s="146">
        <f>Summary!$G$58</f>
        <v>0</v>
      </c>
      <c r="P397" s="146">
        <f>Summary!$G$59</f>
        <v>0.125</v>
      </c>
      <c r="Q397" s="146">
        <f>Summary!$G$60</f>
        <v>0.125</v>
      </c>
      <c r="R397" s="146">
        <f>Summary!$G$61</f>
        <v>0.125</v>
      </c>
      <c r="S397" s="146">
        <f>Summary!$G$62</f>
        <v>0.125</v>
      </c>
      <c r="T397" s="150">
        <f t="shared" si="209"/>
        <v>1</v>
      </c>
      <c r="U397" s="158">
        <f t="shared" si="187"/>
        <v>29541.533953726328</v>
      </c>
      <c r="V397" s="155">
        <f t="shared" si="188"/>
        <v>0</v>
      </c>
      <c r="W397" s="155">
        <f t="shared" si="189"/>
        <v>0</v>
      </c>
      <c r="X397" s="155">
        <f t="shared" si="190"/>
        <v>2266.0937981544935</v>
      </c>
      <c r="Y397" s="155">
        <f t="shared" si="191"/>
        <v>4330.8041437134052</v>
      </c>
      <c r="Z397" s="155">
        <f t="shared" si="192"/>
        <v>16011.271935442555</v>
      </c>
      <c r="AA397" s="159">
        <f t="shared" si="193"/>
        <v>6390.9197811749063</v>
      </c>
      <c r="AB397" s="38">
        <f t="shared" si="210"/>
        <v>47934.092993316342</v>
      </c>
      <c r="AC397" s="35">
        <f t="shared" si="211"/>
        <v>0</v>
      </c>
      <c r="AD397" s="35">
        <f t="shared" si="212"/>
        <v>0</v>
      </c>
      <c r="AE397" s="35">
        <f t="shared" si="213"/>
        <v>11595.828574536357</v>
      </c>
      <c r="AF397" s="35">
        <f t="shared" si="214"/>
        <v>11823.961473166339</v>
      </c>
      <c r="AG397" s="35">
        <f t="shared" si="215"/>
        <v>12427.949276290512</v>
      </c>
      <c r="AH397" s="163">
        <f t="shared" si="216"/>
        <v>12554.961910118103</v>
      </c>
      <c r="AI397" s="144">
        <f t="shared" si="194"/>
        <v>96336.794227427643</v>
      </c>
      <c r="AJ397" s="144" t="e">
        <f t="shared" si="217"/>
        <v>#N/A</v>
      </c>
      <c r="AK397" s="35">
        <f>IF(OR(K397="Yes",Summary!$G$77="EP"),$AI397*M397,AB397)</f>
        <v>47934.092993316342</v>
      </c>
      <c r="AL397" s="38">
        <f>IF(OR(L397="Yes",Summary!$G$77="EP"),$AI397*N397,AC397)</f>
        <v>0</v>
      </c>
      <c r="AM397" s="38">
        <f>IF(OR(M397="Yes",Summary!$G$77="EP"),$AI397*O397,AD397)</f>
        <v>0</v>
      </c>
      <c r="AN397" s="38">
        <f>IF(OR(N397="Yes",Summary!$G$77="EP"),$AI397*P397,AE397)</f>
        <v>11595.828574536357</v>
      </c>
      <c r="AO397" s="38">
        <f>IF(OR(O397="Yes",Summary!$G$77="EP"),$AI397*Q397,AF397)</f>
        <v>11823.961473166339</v>
      </c>
      <c r="AP397" s="38">
        <f>IF(OR(P397="Yes",Summary!$G$77="EP"),$AI397*R397,AG397)</f>
        <v>12427.949276290512</v>
      </c>
      <c r="AQ397" s="156">
        <f>IF(OR(Q397="Yes",Summary!$G$77="EP"),$AI397*S397,AH397)</f>
        <v>12554.961910118103</v>
      </c>
      <c r="AR397" s="158">
        <f t="shared" si="195"/>
        <v>29541.533953726328</v>
      </c>
      <c r="AS397" s="155">
        <f t="shared" si="196"/>
        <v>0</v>
      </c>
      <c r="AT397" s="155">
        <f t="shared" si="197"/>
        <v>0</v>
      </c>
      <c r="AU397" s="155">
        <f t="shared" si="198"/>
        <v>2266.0937981544935</v>
      </c>
      <c r="AV397" s="155">
        <f t="shared" si="199"/>
        <v>4330.8041437134052</v>
      </c>
      <c r="AW397" s="155">
        <f t="shared" si="200"/>
        <v>16011.271935442555</v>
      </c>
      <c r="AX397" s="159">
        <f t="shared" si="201"/>
        <v>6390.9197811749063</v>
      </c>
      <c r="AZ397" s="40">
        <f t="shared" si="202"/>
        <v>100055.49731762965</v>
      </c>
      <c r="BA397" s="173">
        <f t="shared" si="203"/>
        <v>98900.365235832389</v>
      </c>
      <c r="BB397" s="41">
        <f t="shared" si="204"/>
        <v>95738.958556106416</v>
      </c>
      <c r="BC397" s="173">
        <f t="shared" si="205"/>
        <v>92766.628596290859</v>
      </c>
      <c r="BD397" s="41">
        <f t="shared" si="206"/>
        <v>94591.69178533071</v>
      </c>
      <c r="BE397" s="173">
        <f t="shared" si="207"/>
        <v>99423.594210324067</v>
      </c>
      <c r="BF397" s="42">
        <f t="shared" si="208"/>
        <v>100439.69528094483</v>
      </c>
    </row>
    <row r="398" spans="2:58" x14ac:dyDescent="0.25">
      <c r="B398" s="24">
        <v>390</v>
      </c>
      <c r="C398" s="10">
        <f>Cash!B404</f>
        <v>20181126</v>
      </c>
      <c r="D398" s="24">
        <f>Cash!F404</f>
        <v>1.6226</v>
      </c>
      <c r="E398" s="27">
        <f>Balanced!F404</f>
        <v>2.5101</v>
      </c>
      <c r="F398" s="27">
        <f>Growth!F404</f>
        <v>2.9260999999999999</v>
      </c>
      <c r="G398" s="27">
        <f>'High Growth 1'!F404</f>
        <v>5.0021000000000004</v>
      </c>
      <c r="H398" s="27">
        <f>'High Growth 2'!F404</f>
        <v>2.6741999999999999</v>
      </c>
      <c r="I398" s="27">
        <f>'High Growth 3'!F404</f>
        <v>0.7742</v>
      </c>
      <c r="J398" s="43">
        <f>'High Growth 4'!F404</f>
        <v>1.9629000000000001</v>
      </c>
      <c r="K398" s="10" t="str">
        <f>Growth!P404</f>
        <v>No</v>
      </c>
      <c r="L398" s="152"/>
      <c r="M398" s="147">
        <f>Summary!$G$56</f>
        <v>0.5</v>
      </c>
      <c r="N398" s="146">
        <f>Summary!$G$57</f>
        <v>0</v>
      </c>
      <c r="O398" s="146">
        <f>Summary!$G$58</f>
        <v>0</v>
      </c>
      <c r="P398" s="146">
        <f>Summary!$G$59</f>
        <v>0.125</v>
      </c>
      <c r="Q398" s="146">
        <f>Summary!$G$60</f>
        <v>0.125</v>
      </c>
      <c r="R398" s="146">
        <f>Summary!$G$61</f>
        <v>0.125</v>
      </c>
      <c r="S398" s="146">
        <f>Summary!$G$62</f>
        <v>0.125</v>
      </c>
      <c r="T398" s="150">
        <f t="shared" si="209"/>
        <v>1</v>
      </c>
      <c r="U398" s="158">
        <f t="shared" si="187"/>
        <v>29541.533953726328</v>
      </c>
      <c r="V398" s="155">
        <f t="shared" si="188"/>
        <v>0</v>
      </c>
      <c r="W398" s="155">
        <f t="shared" si="189"/>
        <v>0</v>
      </c>
      <c r="X398" s="155">
        <f t="shared" si="190"/>
        <v>2266.0937981544935</v>
      </c>
      <c r="Y398" s="155">
        <f t="shared" si="191"/>
        <v>4330.8041437134052</v>
      </c>
      <c r="Z398" s="155">
        <f t="shared" si="192"/>
        <v>16011.271935442555</v>
      </c>
      <c r="AA398" s="159">
        <f t="shared" si="193"/>
        <v>6390.9197811749063</v>
      </c>
      <c r="AB398" s="38">
        <f t="shared" si="210"/>
        <v>47934.092993316342</v>
      </c>
      <c r="AC398" s="35">
        <f t="shared" si="211"/>
        <v>0</v>
      </c>
      <c r="AD398" s="35">
        <f t="shared" si="212"/>
        <v>0</v>
      </c>
      <c r="AE398" s="35">
        <f t="shared" si="213"/>
        <v>11335.227787748592</v>
      </c>
      <c r="AF398" s="35">
        <f t="shared" si="214"/>
        <v>11581.436441118387</v>
      </c>
      <c r="AG398" s="35">
        <f t="shared" si="215"/>
        <v>12395.926732419626</v>
      </c>
      <c r="AH398" s="163">
        <f t="shared" si="216"/>
        <v>12544.736438468224</v>
      </c>
      <c r="AI398" s="144">
        <f t="shared" si="194"/>
        <v>95791.420393071181</v>
      </c>
      <c r="AJ398" s="144" t="e">
        <f t="shared" si="217"/>
        <v>#N/A</v>
      </c>
      <c r="AK398" s="35">
        <f>IF(OR(K398="Yes",Summary!$G$77="EP"),$AI398*M398,AB398)</f>
        <v>47934.092993316342</v>
      </c>
      <c r="AL398" s="38">
        <f>IF(OR(L398="Yes",Summary!$G$77="EP"),$AI398*N398,AC398)</f>
        <v>0</v>
      </c>
      <c r="AM398" s="38">
        <f>IF(OR(M398="Yes",Summary!$G$77="EP"),$AI398*O398,AD398)</f>
        <v>0</v>
      </c>
      <c r="AN398" s="38">
        <f>IF(OR(N398="Yes",Summary!$G$77="EP"),$AI398*P398,AE398)</f>
        <v>11335.227787748592</v>
      </c>
      <c r="AO398" s="38">
        <f>IF(OR(O398="Yes",Summary!$G$77="EP"),$AI398*Q398,AF398)</f>
        <v>11581.436441118387</v>
      </c>
      <c r="AP398" s="38">
        <f>IF(OR(P398="Yes",Summary!$G$77="EP"),$AI398*R398,AG398)</f>
        <v>12395.926732419626</v>
      </c>
      <c r="AQ398" s="156">
        <f>IF(OR(Q398="Yes",Summary!$G$77="EP"),$AI398*S398,AH398)</f>
        <v>12544.736438468224</v>
      </c>
      <c r="AR398" s="158">
        <f t="shared" si="195"/>
        <v>29541.533953726328</v>
      </c>
      <c r="AS398" s="155">
        <f t="shared" si="196"/>
        <v>0</v>
      </c>
      <c r="AT398" s="155">
        <f t="shared" si="197"/>
        <v>0</v>
      </c>
      <c r="AU398" s="155">
        <f t="shared" si="198"/>
        <v>2266.0937981544935</v>
      </c>
      <c r="AV398" s="155">
        <f t="shared" si="199"/>
        <v>4330.8041437134052</v>
      </c>
      <c r="AW398" s="155">
        <f t="shared" si="200"/>
        <v>16011.271935442555</v>
      </c>
      <c r="AX398" s="159">
        <f t="shared" si="201"/>
        <v>6390.9197811749063</v>
      </c>
      <c r="AZ398" s="40">
        <f t="shared" si="202"/>
        <v>100055.49731762965</v>
      </c>
      <c r="BA398" s="173">
        <f t="shared" si="203"/>
        <v>98578.329340611861</v>
      </c>
      <c r="BB398" s="41">
        <f t="shared" si="204"/>
        <v>94815.462881954561</v>
      </c>
      <c r="BC398" s="173">
        <f t="shared" si="205"/>
        <v>90681.822301988737</v>
      </c>
      <c r="BD398" s="41">
        <f t="shared" si="206"/>
        <v>92651.491528947096</v>
      </c>
      <c r="BE398" s="173">
        <f t="shared" si="207"/>
        <v>99167.413859356995</v>
      </c>
      <c r="BF398" s="42">
        <f t="shared" si="208"/>
        <v>100357.89150774579</v>
      </c>
    </row>
    <row r="399" spans="2:58" x14ac:dyDescent="0.25">
      <c r="B399" s="24">
        <v>391</v>
      </c>
      <c r="C399" s="10">
        <f>Cash!B405</f>
        <v>20181123</v>
      </c>
      <c r="D399" s="24">
        <f>Cash!F405</f>
        <v>1.6225000000000001</v>
      </c>
      <c r="E399" s="27">
        <f>Balanced!F405</f>
        <v>2.5074999999999998</v>
      </c>
      <c r="F399" s="27">
        <f>Growth!F405</f>
        <v>2.9546000000000001</v>
      </c>
      <c r="G399" s="27">
        <f>'High Growth 1'!F405</f>
        <v>5.1021000000000001</v>
      </c>
      <c r="H399" s="27">
        <f>'High Growth 2'!F405</f>
        <v>2.6876000000000002</v>
      </c>
      <c r="I399" s="27">
        <f>'High Growth 3'!F405</f>
        <v>0.76900000000000002</v>
      </c>
      <c r="J399" s="43">
        <f>'High Growth 4'!F405</f>
        <v>1.9165000000000001</v>
      </c>
      <c r="K399" s="10" t="str">
        <f>Growth!P405</f>
        <v>No</v>
      </c>
      <c r="L399" s="152"/>
      <c r="M399" s="147">
        <f>Summary!$G$56</f>
        <v>0.5</v>
      </c>
      <c r="N399" s="146">
        <f>Summary!$G$57</f>
        <v>0</v>
      </c>
      <c r="O399" s="146">
        <f>Summary!$G$58</f>
        <v>0</v>
      </c>
      <c r="P399" s="146">
        <f>Summary!$G$59</f>
        <v>0.125</v>
      </c>
      <c r="Q399" s="146">
        <f>Summary!$G$60</f>
        <v>0.125</v>
      </c>
      <c r="R399" s="146">
        <f>Summary!$G$61</f>
        <v>0.125</v>
      </c>
      <c r="S399" s="146">
        <f>Summary!$G$62</f>
        <v>0.125</v>
      </c>
      <c r="T399" s="150">
        <f t="shared" si="209"/>
        <v>1</v>
      </c>
      <c r="U399" s="158">
        <f t="shared" si="187"/>
        <v>29541.533953726328</v>
      </c>
      <c r="V399" s="155">
        <f t="shared" si="188"/>
        <v>0</v>
      </c>
      <c r="W399" s="155">
        <f t="shared" si="189"/>
        <v>0</v>
      </c>
      <c r="X399" s="155">
        <f t="shared" si="190"/>
        <v>2266.0937981544935</v>
      </c>
      <c r="Y399" s="155">
        <f t="shared" si="191"/>
        <v>4330.8041437134052</v>
      </c>
      <c r="Z399" s="155">
        <f t="shared" si="192"/>
        <v>16011.271935442554</v>
      </c>
      <c r="AA399" s="159">
        <f t="shared" si="193"/>
        <v>6390.9197811749063</v>
      </c>
      <c r="AB399" s="38">
        <f t="shared" si="210"/>
        <v>47931.138839920968</v>
      </c>
      <c r="AC399" s="35">
        <f t="shared" si="211"/>
        <v>0</v>
      </c>
      <c r="AD399" s="35">
        <f t="shared" si="212"/>
        <v>0</v>
      </c>
      <c r="AE399" s="35">
        <f t="shared" si="213"/>
        <v>11561.837167564041</v>
      </c>
      <c r="AF399" s="35">
        <f t="shared" si="214"/>
        <v>11639.469216644149</v>
      </c>
      <c r="AG399" s="35">
        <f t="shared" si="215"/>
        <v>12312.668118355325</v>
      </c>
      <c r="AH399" s="163">
        <f t="shared" si="216"/>
        <v>12248.197760621708</v>
      </c>
      <c r="AI399" s="144">
        <f t="shared" si="194"/>
        <v>95693.3111031062</v>
      </c>
      <c r="AJ399" s="144" t="e">
        <f t="shared" si="217"/>
        <v>#N/A</v>
      </c>
      <c r="AK399" s="35">
        <f>IF(OR(K399="Yes",Summary!$G$77="EP"),$AI399*M399,AB399)</f>
        <v>47931.138839920968</v>
      </c>
      <c r="AL399" s="38">
        <f>IF(OR(L399="Yes",Summary!$G$77="EP"),$AI399*N399,AC399)</f>
        <v>0</v>
      </c>
      <c r="AM399" s="38">
        <f>IF(OR(M399="Yes",Summary!$G$77="EP"),$AI399*O399,AD399)</f>
        <v>0</v>
      </c>
      <c r="AN399" s="38">
        <f>IF(OR(N399="Yes",Summary!$G$77="EP"),$AI399*P399,AE399)</f>
        <v>11561.837167564041</v>
      </c>
      <c r="AO399" s="38">
        <f>IF(OR(O399="Yes",Summary!$G$77="EP"),$AI399*Q399,AF399)</f>
        <v>11639.469216644149</v>
      </c>
      <c r="AP399" s="38">
        <f>IF(OR(P399="Yes",Summary!$G$77="EP"),$AI399*R399,AG399)</f>
        <v>12312.668118355325</v>
      </c>
      <c r="AQ399" s="156">
        <f>IF(OR(Q399="Yes",Summary!$G$77="EP"),$AI399*S399,AH399)</f>
        <v>12248.197760621708</v>
      </c>
      <c r="AR399" s="158">
        <f t="shared" si="195"/>
        <v>29541.533953726328</v>
      </c>
      <c r="AS399" s="155">
        <f t="shared" si="196"/>
        <v>0</v>
      </c>
      <c r="AT399" s="155">
        <f t="shared" si="197"/>
        <v>0</v>
      </c>
      <c r="AU399" s="155">
        <f t="shared" si="198"/>
        <v>2266.0937981544935</v>
      </c>
      <c r="AV399" s="155">
        <f t="shared" si="199"/>
        <v>4330.8041437134052</v>
      </c>
      <c r="AW399" s="155">
        <f t="shared" si="200"/>
        <v>16011.271935442555</v>
      </c>
      <c r="AX399" s="159">
        <f t="shared" si="201"/>
        <v>6390.9197811749063</v>
      </c>
      <c r="AZ399" s="40">
        <f t="shared" si="202"/>
        <v>100049.33094900414</v>
      </c>
      <c r="BA399" s="173">
        <f t="shared" si="203"/>
        <v>98476.220398224861</v>
      </c>
      <c r="BB399" s="41">
        <f t="shared" si="204"/>
        <v>95738.958556106416</v>
      </c>
      <c r="BC399" s="173">
        <f t="shared" si="205"/>
        <v>92494.697340512328</v>
      </c>
      <c r="BD399" s="41">
        <f t="shared" si="206"/>
        <v>93115.753733153193</v>
      </c>
      <c r="BE399" s="173">
        <f t="shared" si="207"/>
        <v>98501.344946842582</v>
      </c>
      <c r="BF399" s="42">
        <f t="shared" si="208"/>
        <v>97985.582084973663</v>
      </c>
    </row>
    <row r="400" spans="2:58" x14ac:dyDescent="0.25">
      <c r="B400" s="24">
        <v>392</v>
      </c>
      <c r="C400" s="10">
        <f>Cash!B406</f>
        <v>20181122</v>
      </c>
      <c r="D400" s="24">
        <f>Cash!F406</f>
        <v>1.6224000000000001</v>
      </c>
      <c r="E400" s="27">
        <f>Balanced!F406</f>
        <v>2.5062000000000002</v>
      </c>
      <c r="F400" s="27">
        <f>Growth!F406</f>
        <v>2.9443000000000001</v>
      </c>
      <c r="G400" s="27">
        <f>'High Growth 1'!F406</f>
        <v>5.0834999999999999</v>
      </c>
      <c r="H400" s="27">
        <f>'High Growth 2'!F406</f>
        <v>2.6583999999999999</v>
      </c>
      <c r="I400" s="27">
        <f>'High Growth 3'!F406</f>
        <v>0.76959999999999995</v>
      </c>
      <c r="J400" s="43">
        <f>'High Growth 4'!F406</f>
        <v>1.9276</v>
      </c>
      <c r="K400" s="10" t="str">
        <f>Growth!P406</f>
        <v>No</v>
      </c>
      <c r="L400" s="152"/>
      <c r="M400" s="147">
        <f>Summary!$G$56</f>
        <v>0.5</v>
      </c>
      <c r="N400" s="146">
        <f>Summary!$G$57</f>
        <v>0</v>
      </c>
      <c r="O400" s="146">
        <f>Summary!$G$58</f>
        <v>0</v>
      </c>
      <c r="P400" s="146">
        <f>Summary!$G$59</f>
        <v>0.125</v>
      </c>
      <c r="Q400" s="146">
        <f>Summary!$G$60</f>
        <v>0.125</v>
      </c>
      <c r="R400" s="146">
        <f>Summary!$G$61</f>
        <v>0.125</v>
      </c>
      <c r="S400" s="146">
        <f>Summary!$G$62</f>
        <v>0.125</v>
      </c>
      <c r="T400" s="150">
        <f t="shared" si="209"/>
        <v>1</v>
      </c>
      <c r="U400" s="158">
        <f t="shared" si="187"/>
        <v>29541.533953726324</v>
      </c>
      <c r="V400" s="155">
        <f t="shared" si="188"/>
        <v>0</v>
      </c>
      <c r="W400" s="155">
        <f t="shared" si="189"/>
        <v>0</v>
      </c>
      <c r="X400" s="155">
        <f t="shared" si="190"/>
        <v>2266.0937981544935</v>
      </c>
      <c r="Y400" s="155">
        <f t="shared" si="191"/>
        <v>4330.8041437134052</v>
      </c>
      <c r="Z400" s="155">
        <f t="shared" si="192"/>
        <v>16011.271935442554</v>
      </c>
      <c r="AA400" s="159">
        <f t="shared" si="193"/>
        <v>6390.9197811749063</v>
      </c>
      <c r="AB400" s="38">
        <f t="shared" si="210"/>
        <v>47928.184686525594</v>
      </c>
      <c r="AC400" s="35">
        <f t="shared" si="211"/>
        <v>0</v>
      </c>
      <c r="AD400" s="35">
        <f t="shared" si="212"/>
        <v>0</v>
      </c>
      <c r="AE400" s="35">
        <f t="shared" si="213"/>
        <v>11519.687822918368</v>
      </c>
      <c r="AF400" s="35">
        <f t="shared" si="214"/>
        <v>11513.009735647716</v>
      </c>
      <c r="AG400" s="35">
        <f t="shared" si="215"/>
        <v>12322.274881516589</v>
      </c>
      <c r="AH400" s="163">
        <f t="shared" si="216"/>
        <v>12319.136970192749</v>
      </c>
      <c r="AI400" s="144">
        <f t="shared" si="194"/>
        <v>95602.294096801008</v>
      </c>
      <c r="AJ400" s="144" t="e">
        <f t="shared" si="217"/>
        <v>#N/A</v>
      </c>
      <c r="AK400" s="35">
        <f>IF(OR(K400="Yes",Summary!$G$77="EP"),$AI400*M400,AB400)</f>
        <v>47928.184686525594</v>
      </c>
      <c r="AL400" s="38">
        <f>IF(OR(L400="Yes",Summary!$G$77="EP"),$AI400*N400,AC400)</f>
        <v>0</v>
      </c>
      <c r="AM400" s="38">
        <f>IF(OR(M400="Yes",Summary!$G$77="EP"),$AI400*O400,AD400)</f>
        <v>0</v>
      </c>
      <c r="AN400" s="38">
        <f>IF(OR(N400="Yes",Summary!$G$77="EP"),$AI400*P400,AE400)</f>
        <v>11519.687822918368</v>
      </c>
      <c r="AO400" s="38">
        <f>IF(OR(O400="Yes",Summary!$G$77="EP"),$AI400*Q400,AF400)</f>
        <v>11513.009735647716</v>
      </c>
      <c r="AP400" s="38">
        <f>IF(OR(P400="Yes",Summary!$G$77="EP"),$AI400*R400,AG400)</f>
        <v>12322.274881516589</v>
      </c>
      <c r="AQ400" s="156">
        <f>IF(OR(Q400="Yes",Summary!$G$77="EP"),$AI400*S400,AH400)</f>
        <v>12319.136970192749</v>
      </c>
      <c r="AR400" s="158">
        <f t="shared" si="195"/>
        <v>29541.533953726328</v>
      </c>
      <c r="AS400" s="155">
        <f t="shared" si="196"/>
        <v>0</v>
      </c>
      <c r="AT400" s="155">
        <f t="shared" si="197"/>
        <v>0</v>
      </c>
      <c r="AU400" s="155">
        <f t="shared" si="198"/>
        <v>2266.0937981544935</v>
      </c>
      <c r="AV400" s="155">
        <f t="shared" si="199"/>
        <v>4330.8041437134052</v>
      </c>
      <c r="AW400" s="155">
        <f t="shared" si="200"/>
        <v>16011.271935442554</v>
      </c>
      <c r="AX400" s="159">
        <f t="shared" si="201"/>
        <v>6390.9197811749063</v>
      </c>
      <c r="AZ400" s="40">
        <f t="shared" si="202"/>
        <v>100043.16458037862</v>
      </c>
      <c r="BA400" s="173">
        <f t="shared" si="203"/>
        <v>98425.165927031383</v>
      </c>
      <c r="BB400" s="41">
        <f t="shared" si="204"/>
        <v>95405.203979132231</v>
      </c>
      <c r="BC400" s="173">
        <f t="shared" si="205"/>
        <v>92157.502583346941</v>
      </c>
      <c r="BD400" s="41">
        <f t="shared" si="206"/>
        <v>92104.07788518173</v>
      </c>
      <c r="BE400" s="173">
        <f t="shared" si="207"/>
        <v>98578.199052132695</v>
      </c>
      <c r="BF400" s="42">
        <f t="shared" si="208"/>
        <v>98553.09576154199</v>
      </c>
    </row>
    <row r="401" spans="2:58" x14ac:dyDescent="0.25">
      <c r="B401" s="24">
        <v>393</v>
      </c>
      <c r="C401" s="10">
        <f>Cash!B407</f>
        <v>20181121</v>
      </c>
      <c r="D401" s="24">
        <f>Cash!F407</f>
        <v>1.6223000000000001</v>
      </c>
      <c r="E401" s="27">
        <f>Balanced!F407</f>
        <v>2.5034000000000001</v>
      </c>
      <c r="F401" s="27">
        <f>Growth!F407</f>
        <v>2.9247999999999998</v>
      </c>
      <c r="G401" s="27">
        <f>'High Growth 1'!F407</f>
        <v>4.9744999999999999</v>
      </c>
      <c r="H401" s="27">
        <f>'High Growth 2'!F407</f>
        <v>2.633</v>
      </c>
      <c r="I401" s="27">
        <f>'High Growth 3'!F407</f>
        <v>0.76970000000000005</v>
      </c>
      <c r="J401" s="43">
        <f>'High Growth 4'!F407</f>
        <v>1.92</v>
      </c>
      <c r="K401" s="10" t="str">
        <f>Growth!P407</f>
        <v>Yes</v>
      </c>
      <c r="L401" s="152"/>
      <c r="M401" s="147">
        <f>Summary!$G$56</f>
        <v>0.5</v>
      </c>
      <c r="N401" s="146">
        <f>Summary!$G$57</f>
        <v>0</v>
      </c>
      <c r="O401" s="146">
        <f>Summary!$G$58</f>
        <v>0</v>
      </c>
      <c r="P401" s="146">
        <f>Summary!$G$59</f>
        <v>0.125</v>
      </c>
      <c r="Q401" s="146">
        <f>Summary!$G$60</f>
        <v>0.125</v>
      </c>
      <c r="R401" s="146">
        <f>Summary!$G$61</f>
        <v>0.125</v>
      </c>
      <c r="S401" s="146">
        <f>Summary!$G$62</f>
        <v>0.125</v>
      </c>
      <c r="T401" s="150">
        <f t="shared" si="209"/>
        <v>1</v>
      </c>
      <c r="U401" s="158">
        <f t="shared" ref="U401:U406" si="218">AR402</f>
        <v>29945.341902470293</v>
      </c>
      <c r="V401" s="155">
        <f t="shared" ref="V401:V406" si="219">AS402</f>
        <v>0</v>
      </c>
      <c r="W401" s="155">
        <f t="shared" ref="W401:W406" si="220">AT402</f>
        <v>0</v>
      </c>
      <c r="X401" s="155">
        <f t="shared" ref="X401:X406" si="221">AU402</f>
        <v>2266.0937981544935</v>
      </c>
      <c r="Y401" s="155">
        <f t="shared" ref="Y401:Y406" si="222">AV402</f>
        <v>4330.8041437134052</v>
      </c>
      <c r="Z401" s="155">
        <f t="shared" ref="Z401:Z406" si="223">AW402</f>
        <v>16011.271935442554</v>
      </c>
      <c r="AA401" s="159">
        <f t="shared" ref="AA401:AA406" si="224">AX402</f>
        <v>6390.9197811749063</v>
      </c>
      <c r="AB401" s="38">
        <f t="shared" si="210"/>
        <v>48580.328168377557</v>
      </c>
      <c r="AC401" s="35">
        <f t="shared" si="211"/>
        <v>0</v>
      </c>
      <c r="AD401" s="35">
        <f t="shared" si="212"/>
        <v>0</v>
      </c>
      <c r="AE401" s="35">
        <f t="shared" si="213"/>
        <v>11272.683598919528</v>
      </c>
      <c r="AF401" s="35">
        <f t="shared" si="214"/>
        <v>11403.007310397395</v>
      </c>
      <c r="AG401" s="35">
        <f t="shared" si="215"/>
        <v>12323.876008710135</v>
      </c>
      <c r="AH401" s="163">
        <f t="shared" si="216"/>
        <v>12270.565979855819</v>
      </c>
      <c r="AI401" s="144">
        <f t="shared" si="194"/>
        <v>95850.461066260439</v>
      </c>
      <c r="AJ401" s="144">
        <f t="shared" si="217"/>
        <v>95850.461066260439</v>
      </c>
      <c r="AK401" s="35">
        <f>IF(OR(K401="Yes",Summary!$G$77="EP"),$AI401*M401,AB401)</f>
        <v>47925.23053313022</v>
      </c>
      <c r="AL401" s="38">
        <f>IF(OR(L401="Yes",Summary!$G$77="EP"),$AI401*N401,AC401)</f>
        <v>0</v>
      </c>
      <c r="AM401" s="38">
        <f>IF(OR(M401="Yes",Summary!$G$77="EP"),$AI401*O401,AD401)</f>
        <v>0</v>
      </c>
      <c r="AN401" s="38">
        <f>IF(OR(N401="Yes",Summary!$G$77="EP"),$AI401*P401,AE401)</f>
        <v>11272.683598919528</v>
      </c>
      <c r="AO401" s="38">
        <f>IF(OR(O401="Yes",Summary!$G$77="EP"),$AI401*Q401,AF401)</f>
        <v>11403.007310397395</v>
      </c>
      <c r="AP401" s="38">
        <f>IF(OR(P401="Yes",Summary!$G$77="EP"),$AI401*R401,AG401)</f>
        <v>12323.876008710135</v>
      </c>
      <c r="AQ401" s="156">
        <f>IF(OR(Q401="Yes",Summary!$G$77="EP"),$AI401*S401,AH401)</f>
        <v>12270.565979855819</v>
      </c>
      <c r="AR401" s="158">
        <f t="shared" si="195"/>
        <v>29541.533953726324</v>
      </c>
      <c r="AS401" s="155">
        <f t="shared" si="196"/>
        <v>0</v>
      </c>
      <c r="AT401" s="155">
        <f t="shared" si="197"/>
        <v>0</v>
      </c>
      <c r="AU401" s="155">
        <f t="shared" si="198"/>
        <v>2266.0937981544935</v>
      </c>
      <c r="AV401" s="155">
        <f t="shared" si="199"/>
        <v>4330.8041437134052</v>
      </c>
      <c r="AW401" s="155">
        <f t="shared" si="200"/>
        <v>16011.271935442554</v>
      </c>
      <c r="AX401" s="159">
        <f t="shared" si="201"/>
        <v>6390.9197811749063</v>
      </c>
      <c r="AZ401" s="40">
        <f t="shared" si="202"/>
        <v>100036.9982117531</v>
      </c>
      <c r="BA401" s="173">
        <f t="shared" si="203"/>
        <v>98315.202450614612</v>
      </c>
      <c r="BB401" s="41">
        <f t="shared" si="204"/>
        <v>94773.338517870448</v>
      </c>
      <c r="BC401" s="173">
        <f t="shared" si="205"/>
        <v>90181.468791356223</v>
      </c>
      <c r="BD401" s="41">
        <f t="shared" si="206"/>
        <v>91224.058483179164</v>
      </c>
      <c r="BE401" s="173">
        <f t="shared" si="207"/>
        <v>98591.008069681062</v>
      </c>
      <c r="BF401" s="42">
        <f t="shared" si="208"/>
        <v>98164.527838846552</v>
      </c>
    </row>
    <row r="402" spans="2:58" x14ac:dyDescent="0.25">
      <c r="B402" s="24">
        <v>394</v>
      </c>
      <c r="C402" s="10">
        <f>Cash!B408</f>
        <v>20181120</v>
      </c>
      <c r="D402" s="24">
        <f>Cash!F408</f>
        <v>1.6223000000000001</v>
      </c>
      <c r="E402" s="27">
        <f>Balanced!F408</f>
        <v>2.5043000000000002</v>
      </c>
      <c r="F402" s="27">
        <f>Growth!F408</f>
        <v>2.9590999999999998</v>
      </c>
      <c r="G402" s="27">
        <f>'High Growth 1'!F408</f>
        <v>5.0240999999999998</v>
      </c>
      <c r="H402" s="27">
        <f>'High Growth 2'!F408</f>
        <v>2.6322000000000001</v>
      </c>
      <c r="I402" s="27">
        <f>'High Growth 3'!F408</f>
        <v>0.76600000000000001</v>
      </c>
      <c r="J402" s="43">
        <f>'High Growth 4'!F408</f>
        <v>1.8922000000000001</v>
      </c>
      <c r="K402" s="10" t="str">
        <f>Growth!P408</f>
        <v>Yes</v>
      </c>
      <c r="L402" s="152"/>
      <c r="M402" s="147">
        <f>Summary!$G$56</f>
        <v>0.5</v>
      </c>
      <c r="N402" s="146">
        <f>Summary!$G$57</f>
        <v>0</v>
      </c>
      <c r="O402" s="146">
        <f>Summary!$G$58</f>
        <v>0</v>
      </c>
      <c r="P402" s="146">
        <f>Summary!$G$59</f>
        <v>0.125</v>
      </c>
      <c r="Q402" s="146">
        <f>Summary!$G$60</f>
        <v>0.125</v>
      </c>
      <c r="R402" s="146">
        <f>Summary!$G$61</f>
        <v>0.125</v>
      </c>
      <c r="S402" s="146">
        <f>Summary!$G$62</f>
        <v>0.125</v>
      </c>
      <c r="T402" s="150">
        <f t="shared" si="209"/>
        <v>1</v>
      </c>
      <c r="U402" s="158">
        <f t="shared" si="218"/>
        <v>30831.843127582171</v>
      </c>
      <c r="V402" s="155">
        <f t="shared" si="219"/>
        <v>0</v>
      </c>
      <c r="W402" s="155">
        <f t="shared" si="220"/>
        <v>0</v>
      </c>
      <c r="X402" s="155">
        <f t="shared" si="221"/>
        <v>2266.0937981544935</v>
      </c>
      <c r="Y402" s="155">
        <f t="shared" si="222"/>
        <v>4330.8041437134052</v>
      </c>
      <c r="Z402" s="155">
        <f t="shared" si="223"/>
        <v>16011.271935442554</v>
      </c>
      <c r="AA402" s="159">
        <f t="shared" si="224"/>
        <v>6390.9197811749063</v>
      </c>
      <c r="AB402" s="38">
        <f t="shared" si="210"/>
        <v>50018.499105876559</v>
      </c>
      <c r="AC402" s="35">
        <f t="shared" si="211"/>
        <v>0</v>
      </c>
      <c r="AD402" s="35">
        <f t="shared" si="212"/>
        <v>0</v>
      </c>
      <c r="AE402" s="35">
        <f t="shared" si="213"/>
        <v>11385.08185130799</v>
      </c>
      <c r="AF402" s="35">
        <f t="shared" si="214"/>
        <v>11399.542667082425</v>
      </c>
      <c r="AG402" s="35">
        <f t="shared" si="215"/>
        <v>12264.634302548997</v>
      </c>
      <c r="AH402" s="163">
        <f t="shared" si="216"/>
        <v>12092.898409939158</v>
      </c>
      <c r="AI402" s="144">
        <f t="shared" si="194"/>
        <v>97160.656336755113</v>
      </c>
      <c r="AJ402" s="144">
        <f t="shared" si="217"/>
        <v>97160.656336755113</v>
      </c>
      <c r="AK402" s="35">
        <f>IF(OR(K402="Yes",Summary!$G$77="EP"),$AI402*M402,AB402)</f>
        <v>48580.328168377557</v>
      </c>
      <c r="AL402" s="38">
        <f>IF(OR(L402="Yes",Summary!$G$77="EP"),$AI402*N402,AC402)</f>
        <v>0</v>
      </c>
      <c r="AM402" s="38">
        <f>IF(OR(M402="Yes",Summary!$G$77="EP"),$AI402*O402,AD402)</f>
        <v>0</v>
      </c>
      <c r="AN402" s="38">
        <f>IF(OR(N402="Yes",Summary!$G$77="EP"),$AI402*P402,AE402)</f>
        <v>11385.08185130799</v>
      </c>
      <c r="AO402" s="38">
        <f>IF(OR(O402="Yes",Summary!$G$77="EP"),$AI402*Q402,AF402)</f>
        <v>11399.542667082425</v>
      </c>
      <c r="AP402" s="38">
        <f>IF(OR(P402="Yes",Summary!$G$77="EP"),$AI402*R402,AG402)</f>
        <v>12264.634302548997</v>
      </c>
      <c r="AQ402" s="156">
        <f>IF(OR(Q402="Yes",Summary!$G$77="EP"),$AI402*S402,AH402)</f>
        <v>12092.898409939158</v>
      </c>
      <c r="AR402" s="158">
        <f t="shared" si="195"/>
        <v>29945.341902470293</v>
      </c>
      <c r="AS402" s="155">
        <f t="shared" si="196"/>
        <v>0</v>
      </c>
      <c r="AT402" s="155">
        <f t="shared" si="197"/>
        <v>0</v>
      </c>
      <c r="AU402" s="155">
        <f t="shared" si="198"/>
        <v>2266.0937981544935</v>
      </c>
      <c r="AV402" s="155">
        <f t="shared" si="199"/>
        <v>4330.8041437134052</v>
      </c>
      <c r="AW402" s="155">
        <f t="shared" si="200"/>
        <v>16011.271935442554</v>
      </c>
      <c r="AX402" s="159">
        <f t="shared" si="201"/>
        <v>6390.9197811749063</v>
      </c>
      <c r="AZ402" s="40">
        <f t="shared" si="202"/>
        <v>100036.9982117531</v>
      </c>
      <c r="BA402" s="173">
        <f t="shared" si="203"/>
        <v>98350.547853748576</v>
      </c>
      <c r="BB402" s="41">
        <f t="shared" si="204"/>
        <v>95884.773662551437</v>
      </c>
      <c r="BC402" s="173">
        <f t="shared" si="205"/>
        <v>91080.654810463922</v>
      </c>
      <c r="BD402" s="41">
        <f t="shared" si="206"/>
        <v>91196.341336659403</v>
      </c>
      <c r="BE402" s="173">
        <f t="shared" si="207"/>
        <v>98117.07442039196</v>
      </c>
      <c r="BF402" s="42">
        <f t="shared" si="208"/>
        <v>96743.187279513266</v>
      </c>
    </row>
    <row r="403" spans="2:58" x14ac:dyDescent="0.25">
      <c r="B403" s="24">
        <v>395</v>
      </c>
      <c r="C403" s="10">
        <f>Cash!B409</f>
        <v>20181119</v>
      </c>
      <c r="D403" s="24">
        <f>Cash!F409</f>
        <v>1.6222000000000001</v>
      </c>
      <c r="E403" s="27">
        <f>Balanced!F409</f>
        <v>2.5173999999999999</v>
      </c>
      <c r="F403" s="27">
        <f>Growth!F409</f>
        <v>2.9714999999999998</v>
      </c>
      <c r="G403" s="27">
        <f>'High Growth 1'!F409</f>
        <v>5.0720000000000001</v>
      </c>
      <c r="H403" s="27">
        <f>'High Growth 2'!F409</f>
        <v>2.6716000000000002</v>
      </c>
      <c r="I403" s="27">
        <f>'High Growth 3'!F409</f>
        <v>0.78</v>
      </c>
      <c r="J403" s="43">
        <f>'High Growth 4'!F409</f>
        <v>1.9027000000000001</v>
      </c>
      <c r="K403" s="10" t="str">
        <f>Growth!P409</f>
        <v>No</v>
      </c>
      <c r="L403" s="152"/>
      <c r="M403" s="147">
        <f>Summary!$G$56</f>
        <v>0.5</v>
      </c>
      <c r="N403" s="146">
        <f>Summary!$G$57</f>
        <v>0</v>
      </c>
      <c r="O403" s="146">
        <f>Summary!$G$58</f>
        <v>0</v>
      </c>
      <c r="P403" s="146">
        <f>Summary!$G$59</f>
        <v>0.125</v>
      </c>
      <c r="Q403" s="146">
        <f>Summary!$G$60</f>
        <v>0.125</v>
      </c>
      <c r="R403" s="146">
        <f>Summary!$G$61</f>
        <v>0.125</v>
      </c>
      <c r="S403" s="146">
        <f>Summary!$G$62</f>
        <v>0.125</v>
      </c>
      <c r="T403" s="150">
        <f t="shared" si="209"/>
        <v>1</v>
      </c>
      <c r="U403" s="158">
        <f t="shared" si="218"/>
        <v>30831.843127582171</v>
      </c>
      <c r="V403" s="155">
        <f t="shared" si="219"/>
        <v>0</v>
      </c>
      <c r="W403" s="155">
        <f t="shared" si="220"/>
        <v>0</v>
      </c>
      <c r="X403" s="155">
        <f t="shared" si="221"/>
        <v>2266.0937981544935</v>
      </c>
      <c r="Y403" s="155">
        <f t="shared" si="222"/>
        <v>4330.8041437134052</v>
      </c>
      <c r="Z403" s="155">
        <f t="shared" si="223"/>
        <v>16011.271935442554</v>
      </c>
      <c r="AA403" s="159">
        <f t="shared" si="224"/>
        <v>6390.9197811749063</v>
      </c>
      <c r="AB403" s="38">
        <f t="shared" si="210"/>
        <v>50015.415921563799</v>
      </c>
      <c r="AC403" s="35">
        <f t="shared" si="211"/>
        <v>0</v>
      </c>
      <c r="AD403" s="35">
        <f t="shared" si="212"/>
        <v>0</v>
      </c>
      <c r="AE403" s="35">
        <f t="shared" si="213"/>
        <v>11493.627744239591</v>
      </c>
      <c r="AF403" s="35">
        <f t="shared" si="214"/>
        <v>11570.176350344735</v>
      </c>
      <c r="AG403" s="35">
        <f t="shared" si="215"/>
        <v>12488.792109645192</v>
      </c>
      <c r="AH403" s="163">
        <f t="shared" si="216"/>
        <v>12160.003067641495</v>
      </c>
      <c r="AI403" s="144">
        <f t="shared" si="194"/>
        <v>97728.015193434796</v>
      </c>
      <c r="AJ403" s="144" t="e">
        <f t="shared" si="217"/>
        <v>#N/A</v>
      </c>
      <c r="AK403" s="35">
        <f>IF(OR(K403="Yes",Summary!$G$77="EP"),$AI403*M403,AB403)</f>
        <v>50015.415921563799</v>
      </c>
      <c r="AL403" s="38">
        <f>IF(OR(L403="Yes",Summary!$G$77="EP"),$AI403*N403,AC403)</f>
        <v>0</v>
      </c>
      <c r="AM403" s="38">
        <f>IF(OR(M403="Yes",Summary!$G$77="EP"),$AI403*O403,AD403)</f>
        <v>0</v>
      </c>
      <c r="AN403" s="38">
        <f>IF(OR(N403="Yes",Summary!$G$77="EP"),$AI403*P403,AE403)</f>
        <v>11493.627744239591</v>
      </c>
      <c r="AO403" s="38">
        <f>IF(OR(O403="Yes",Summary!$G$77="EP"),$AI403*Q403,AF403)</f>
        <v>11570.176350344735</v>
      </c>
      <c r="AP403" s="38">
        <f>IF(OR(P403="Yes",Summary!$G$77="EP"),$AI403*R403,AG403)</f>
        <v>12488.792109645192</v>
      </c>
      <c r="AQ403" s="156">
        <f>IF(OR(Q403="Yes",Summary!$G$77="EP"),$AI403*S403,AH403)</f>
        <v>12160.003067641495</v>
      </c>
      <c r="AR403" s="158">
        <f t="shared" si="195"/>
        <v>30831.843127582171</v>
      </c>
      <c r="AS403" s="155">
        <f t="shared" si="196"/>
        <v>0</v>
      </c>
      <c r="AT403" s="155">
        <f t="shared" si="197"/>
        <v>0</v>
      </c>
      <c r="AU403" s="155">
        <f t="shared" si="198"/>
        <v>2266.0937981544935</v>
      </c>
      <c r="AV403" s="155">
        <f t="shared" si="199"/>
        <v>4330.8041437134052</v>
      </c>
      <c r="AW403" s="155">
        <f t="shared" si="200"/>
        <v>16011.271935442554</v>
      </c>
      <c r="AX403" s="159">
        <f t="shared" si="201"/>
        <v>6390.9197811749063</v>
      </c>
      <c r="AZ403" s="40">
        <f t="shared" si="202"/>
        <v>100030.83184312758</v>
      </c>
      <c r="BA403" s="173">
        <f t="shared" si="203"/>
        <v>98865.019832698425</v>
      </c>
      <c r="BB403" s="41">
        <f t="shared" si="204"/>
        <v>96286.575289199944</v>
      </c>
      <c r="BC403" s="173">
        <f t="shared" si="205"/>
        <v>91949.02195391673</v>
      </c>
      <c r="BD403" s="41">
        <f t="shared" si="206"/>
        <v>92561.410802757877</v>
      </c>
      <c r="BE403" s="173">
        <f t="shared" si="207"/>
        <v>99910.336877161521</v>
      </c>
      <c r="BF403" s="42">
        <f t="shared" si="208"/>
        <v>97280.024541131963</v>
      </c>
    </row>
    <row r="404" spans="2:58" x14ac:dyDescent="0.25">
      <c r="B404" s="24">
        <v>396</v>
      </c>
      <c r="C404" s="10">
        <f>Cash!B410</f>
        <v>20181116</v>
      </c>
      <c r="D404" s="24">
        <f>Cash!F410</f>
        <v>1.6218999999999999</v>
      </c>
      <c r="E404" s="27">
        <f>Balanced!F410</f>
        <v>2.5217000000000001</v>
      </c>
      <c r="F404" s="27">
        <f>Growth!F410</f>
        <v>2.9921000000000002</v>
      </c>
      <c r="G404" s="27">
        <f>'High Growth 1'!F410</f>
        <v>5.1403999999999996</v>
      </c>
      <c r="H404" s="27">
        <f>'High Growth 2'!F410</f>
        <v>2.7078000000000002</v>
      </c>
      <c r="I404" s="27">
        <f>'High Growth 3'!F410</f>
        <v>0.77729999999999999</v>
      </c>
      <c r="J404" s="43">
        <f>'High Growth 4'!F410</f>
        <v>1.9638</v>
      </c>
      <c r="K404" s="10" t="str">
        <f>Growth!P410</f>
        <v>No</v>
      </c>
      <c r="L404" s="152"/>
      <c r="M404" s="147">
        <f>Summary!$G$56</f>
        <v>0.5</v>
      </c>
      <c r="N404" s="146">
        <f>Summary!$G$57</f>
        <v>0</v>
      </c>
      <c r="O404" s="146">
        <f>Summary!$G$58</f>
        <v>0</v>
      </c>
      <c r="P404" s="146">
        <f>Summary!$G$59</f>
        <v>0.125</v>
      </c>
      <c r="Q404" s="146">
        <f>Summary!$G$60</f>
        <v>0.125</v>
      </c>
      <c r="R404" s="146">
        <f>Summary!$G$61</f>
        <v>0.125</v>
      </c>
      <c r="S404" s="146">
        <f>Summary!$G$62</f>
        <v>0.125</v>
      </c>
      <c r="T404" s="150">
        <f t="shared" si="209"/>
        <v>1</v>
      </c>
      <c r="U404" s="158">
        <f t="shared" si="218"/>
        <v>30831.843127582171</v>
      </c>
      <c r="V404" s="155">
        <f t="shared" si="219"/>
        <v>0</v>
      </c>
      <c r="W404" s="155">
        <f t="shared" si="220"/>
        <v>0</v>
      </c>
      <c r="X404" s="155">
        <f t="shared" si="221"/>
        <v>2266.0937981544935</v>
      </c>
      <c r="Y404" s="155">
        <f t="shared" si="222"/>
        <v>4330.8041437134052</v>
      </c>
      <c r="Z404" s="155">
        <f t="shared" si="223"/>
        <v>16011.271935442552</v>
      </c>
      <c r="AA404" s="159">
        <f t="shared" si="224"/>
        <v>6390.9197811749063</v>
      </c>
      <c r="AB404" s="38">
        <f t="shared" si="210"/>
        <v>50006.16636862552</v>
      </c>
      <c r="AC404" s="35">
        <f t="shared" si="211"/>
        <v>0</v>
      </c>
      <c r="AD404" s="35">
        <f t="shared" si="212"/>
        <v>0</v>
      </c>
      <c r="AE404" s="35">
        <f t="shared" si="213"/>
        <v>11648.628560033358</v>
      </c>
      <c r="AF404" s="35">
        <f t="shared" si="214"/>
        <v>11726.95146034716</v>
      </c>
      <c r="AG404" s="35">
        <f t="shared" si="215"/>
        <v>12445.561675419496</v>
      </c>
      <c r="AH404" s="163">
        <f t="shared" si="216"/>
        <v>12550.488266271281</v>
      </c>
      <c r="AI404" s="144">
        <f t="shared" si="194"/>
        <v>98377.796330696801</v>
      </c>
      <c r="AJ404" s="144" t="e">
        <f t="shared" si="217"/>
        <v>#N/A</v>
      </c>
      <c r="AK404" s="35">
        <f>IF(OR(K404="Yes",Summary!$G$77="EP"),$AI404*M404,AB404)</f>
        <v>50006.16636862552</v>
      </c>
      <c r="AL404" s="38">
        <f>IF(OR(L404="Yes",Summary!$G$77="EP"),$AI404*N404,AC404)</f>
        <v>0</v>
      </c>
      <c r="AM404" s="38">
        <f>IF(OR(M404="Yes",Summary!$G$77="EP"),$AI404*O404,AD404)</f>
        <v>0</v>
      </c>
      <c r="AN404" s="38">
        <f>IF(OR(N404="Yes",Summary!$G$77="EP"),$AI404*P404,AE404)</f>
        <v>11648.628560033358</v>
      </c>
      <c r="AO404" s="38">
        <f>IF(OR(O404="Yes",Summary!$G$77="EP"),$AI404*Q404,AF404)</f>
        <v>11726.95146034716</v>
      </c>
      <c r="AP404" s="38">
        <f>IF(OR(P404="Yes",Summary!$G$77="EP"),$AI404*R404,AG404)</f>
        <v>12445.561675419496</v>
      </c>
      <c r="AQ404" s="156">
        <f>IF(OR(Q404="Yes",Summary!$G$77="EP"),$AI404*S404,AH404)</f>
        <v>12550.488266271281</v>
      </c>
      <c r="AR404" s="158">
        <f t="shared" si="195"/>
        <v>30831.843127582171</v>
      </c>
      <c r="AS404" s="155">
        <f t="shared" si="196"/>
        <v>0</v>
      </c>
      <c r="AT404" s="155">
        <f t="shared" si="197"/>
        <v>0</v>
      </c>
      <c r="AU404" s="155">
        <f t="shared" si="198"/>
        <v>2266.0937981544935</v>
      </c>
      <c r="AV404" s="155">
        <f t="shared" si="199"/>
        <v>4330.8041437134052</v>
      </c>
      <c r="AW404" s="155">
        <f t="shared" si="200"/>
        <v>16011.271935442554</v>
      </c>
      <c r="AX404" s="159">
        <f t="shared" si="201"/>
        <v>6390.9197811749063</v>
      </c>
      <c r="AZ404" s="40">
        <f t="shared" si="202"/>
        <v>100012.33273725102</v>
      </c>
      <c r="BA404" s="173">
        <f t="shared" si="203"/>
        <v>99033.892314338445</v>
      </c>
      <c r="BB404" s="41">
        <f t="shared" si="204"/>
        <v>96954.084443148313</v>
      </c>
      <c r="BC404" s="173">
        <f t="shared" si="205"/>
        <v>93189.028480266861</v>
      </c>
      <c r="BD404" s="41">
        <f t="shared" si="206"/>
        <v>93815.611682777278</v>
      </c>
      <c r="BE404" s="173">
        <f t="shared" si="207"/>
        <v>99564.493403355969</v>
      </c>
      <c r="BF404" s="42">
        <f t="shared" si="208"/>
        <v>100403.90613017025</v>
      </c>
    </row>
    <row r="405" spans="2:58" x14ac:dyDescent="0.25">
      <c r="B405" s="24">
        <v>397</v>
      </c>
      <c r="C405" s="10">
        <f>Cash!B411</f>
        <v>20181115</v>
      </c>
      <c r="D405" s="24">
        <f>Cash!F411</f>
        <v>1.6218999999999999</v>
      </c>
      <c r="E405" s="27">
        <f>Balanced!F411</f>
        <v>2.5196999999999998</v>
      </c>
      <c r="F405" s="27">
        <f>Growth!F411</f>
        <v>2.9969999999999999</v>
      </c>
      <c r="G405" s="27">
        <f>'High Growth 1'!F411</f>
        <v>5.1494999999999997</v>
      </c>
      <c r="H405" s="27">
        <f>'High Growth 2'!F411</f>
        <v>2.7157</v>
      </c>
      <c r="I405" s="27">
        <f>'High Growth 3'!F411</f>
        <v>0.77529999999999999</v>
      </c>
      <c r="J405" s="43">
        <f>'High Growth 4'!F411</f>
        <v>1.9911000000000001</v>
      </c>
      <c r="K405" s="10" t="str">
        <f>Growth!P411</f>
        <v>No</v>
      </c>
      <c r="L405" s="152"/>
      <c r="M405" s="147">
        <f>Summary!$G$56</f>
        <v>0.5</v>
      </c>
      <c r="N405" s="146">
        <f>Summary!$G$57</f>
        <v>0</v>
      </c>
      <c r="O405" s="146">
        <f>Summary!$G$58</f>
        <v>0</v>
      </c>
      <c r="P405" s="146">
        <f>Summary!$G$59</f>
        <v>0.125</v>
      </c>
      <c r="Q405" s="146">
        <f>Summary!$G$60</f>
        <v>0.125</v>
      </c>
      <c r="R405" s="146">
        <f>Summary!$G$61</f>
        <v>0.125</v>
      </c>
      <c r="S405" s="146">
        <f>Summary!$G$62</f>
        <v>0.125</v>
      </c>
      <c r="T405" s="150">
        <f t="shared" si="209"/>
        <v>1</v>
      </c>
      <c r="U405" s="158">
        <f t="shared" si="218"/>
        <v>30831.843127582171</v>
      </c>
      <c r="V405" s="155">
        <f t="shared" si="219"/>
        <v>0</v>
      </c>
      <c r="W405" s="155">
        <f t="shared" si="220"/>
        <v>0</v>
      </c>
      <c r="X405" s="155">
        <f t="shared" si="221"/>
        <v>2266.0937981544935</v>
      </c>
      <c r="Y405" s="155">
        <f t="shared" si="222"/>
        <v>4330.8041437134052</v>
      </c>
      <c r="Z405" s="155">
        <f t="shared" si="223"/>
        <v>16011.271935442552</v>
      </c>
      <c r="AA405" s="159">
        <f t="shared" si="224"/>
        <v>6390.9197811749063</v>
      </c>
      <c r="AB405" s="38">
        <f t="shared" si="210"/>
        <v>50006.16636862552</v>
      </c>
      <c r="AC405" s="35">
        <f t="shared" si="211"/>
        <v>0</v>
      </c>
      <c r="AD405" s="35">
        <f t="shared" si="212"/>
        <v>0</v>
      </c>
      <c r="AE405" s="35">
        <f t="shared" si="213"/>
        <v>11669.250013596564</v>
      </c>
      <c r="AF405" s="35">
        <f t="shared" si="214"/>
        <v>11761.164813082494</v>
      </c>
      <c r="AG405" s="35">
        <f t="shared" si="215"/>
        <v>12413.53913154861</v>
      </c>
      <c r="AH405" s="163">
        <f t="shared" si="216"/>
        <v>12724.960376297357</v>
      </c>
      <c r="AI405" s="144">
        <f t="shared" si="194"/>
        <v>98575.080703150539</v>
      </c>
      <c r="AJ405" s="144" t="e">
        <f t="shared" si="217"/>
        <v>#N/A</v>
      </c>
      <c r="AK405" s="35">
        <f>IF(OR(K405="Yes",Summary!$G$77="EP"),$AI405*M405,AB405)</f>
        <v>50006.16636862552</v>
      </c>
      <c r="AL405" s="38">
        <f>IF(OR(L405="Yes",Summary!$G$77="EP"),$AI405*N405,AC405)</f>
        <v>0</v>
      </c>
      <c r="AM405" s="38">
        <f>IF(OR(M405="Yes",Summary!$G$77="EP"),$AI405*O405,AD405)</f>
        <v>0</v>
      </c>
      <c r="AN405" s="38">
        <f>IF(OR(N405="Yes",Summary!$G$77="EP"),$AI405*P405,AE405)</f>
        <v>11669.250013596564</v>
      </c>
      <c r="AO405" s="38">
        <f>IF(OR(O405="Yes",Summary!$G$77="EP"),$AI405*Q405,AF405)</f>
        <v>11761.164813082494</v>
      </c>
      <c r="AP405" s="38">
        <f>IF(OR(P405="Yes",Summary!$G$77="EP"),$AI405*R405,AG405)</f>
        <v>12413.53913154861</v>
      </c>
      <c r="AQ405" s="156">
        <f>IF(OR(Q405="Yes",Summary!$G$77="EP"),$AI405*S405,AH405)</f>
        <v>12724.960376297357</v>
      </c>
      <c r="AR405" s="158">
        <f t="shared" si="195"/>
        <v>30831.843127582171</v>
      </c>
      <c r="AS405" s="155">
        <f t="shared" si="196"/>
        <v>0</v>
      </c>
      <c r="AT405" s="155">
        <f t="shared" si="197"/>
        <v>0</v>
      </c>
      <c r="AU405" s="155">
        <f t="shared" si="198"/>
        <v>2266.0937981544935</v>
      </c>
      <c r="AV405" s="155">
        <f t="shared" si="199"/>
        <v>4330.8041437134052</v>
      </c>
      <c r="AW405" s="155">
        <f t="shared" si="200"/>
        <v>16011.271935442552</v>
      </c>
      <c r="AX405" s="159">
        <f t="shared" si="201"/>
        <v>6390.9197811749063</v>
      </c>
      <c r="AZ405" s="40">
        <f t="shared" si="202"/>
        <v>100012.33273725102</v>
      </c>
      <c r="BA405" s="173">
        <f t="shared" si="203"/>
        <v>98955.34697404076</v>
      </c>
      <c r="BB405" s="41">
        <f t="shared" si="204"/>
        <v>97112.860892388446</v>
      </c>
      <c r="BC405" s="173">
        <f t="shared" si="205"/>
        <v>93354.00010877251</v>
      </c>
      <c r="BD405" s="41">
        <f t="shared" si="206"/>
        <v>94089.318504659954</v>
      </c>
      <c r="BE405" s="173">
        <f t="shared" si="207"/>
        <v>99308.313052388883</v>
      </c>
      <c r="BF405" s="42">
        <f t="shared" si="208"/>
        <v>101799.68301037885</v>
      </c>
    </row>
    <row r="406" spans="2:58" x14ac:dyDescent="0.25">
      <c r="B406" s="24">
        <v>398</v>
      </c>
      <c r="C406" s="10">
        <f>Cash!B412</f>
        <v>20181114</v>
      </c>
      <c r="D406" s="24">
        <f>Cash!F412</f>
        <v>1.6217999999999999</v>
      </c>
      <c r="E406" s="27">
        <f>Balanced!F412</f>
        <v>2.5209999999999999</v>
      </c>
      <c r="F406" s="27">
        <f>Growth!F412</f>
        <v>2.9929000000000001</v>
      </c>
      <c r="G406" s="27">
        <f>'High Growth 1'!F412</f>
        <v>5.1478999999999999</v>
      </c>
      <c r="H406" s="27">
        <f>'High Growth 2'!F412</f>
        <v>2.7119</v>
      </c>
      <c r="I406" s="27">
        <f>'High Growth 3'!F412</f>
        <v>0.77890000000000004</v>
      </c>
      <c r="J406" s="43">
        <f>'High Growth 4'!F412</f>
        <v>1.968</v>
      </c>
      <c r="K406" s="10" t="str">
        <f>Growth!P412</f>
        <v>No</v>
      </c>
      <c r="L406" s="152"/>
      <c r="M406" s="147">
        <f>Summary!$G$56</f>
        <v>0.5</v>
      </c>
      <c r="N406" s="146">
        <f>Summary!$G$57</f>
        <v>0</v>
      </c>
      <c r="O406" s="146">
        <f>Summary!$G$58</f>
        <v>0</v>
      </c>
      <c r="P406" s="146">
        <f>Summary!$G$59</f>
        <v>0.125</v>
      </c>
      <c r="Q406" s="146">
        <f>Summary!$G$60</f>
        <v>0.125</v>
      </c>
      <c r="R406" s="146">
        <f>Summary!$G$61</f>
        <v>0.125</v>
      </c>
      <c r="S406" s="146">
        <f>Summary!$G$62</f>
        <v>0.125</v>
      </c>
      <c r="T406" s="150">
        <f t="shared" si="209"/>
        <v>1</v>
      </c>
      <c r="U406" s="158">
        <f t="shared" si="218"/>
        <v>30831.843127582168</v>
      </c>
      <c r="V406" s="155">
        <f t="shared" si="219"/>
        <v>0</v>
      </c>
      <c r="W406" s="155">
        <f t="shared" si="220"/>
        <v>0</v>
      </c>
      <c r="X406" s="155">
        <f t="shared" si="221"/>
        <v>2266.0937981544935</v>
      </c>
      <c r="Y406" s="155">
        <f t="shared" si="222"/>
        <v>4330.8041437134052</v>
      </c>
      <c r="Z406" s="155">
        <f t="shared" si="223"/>
        <v>16011.271935442552</v>
      </c>
      <c r="AA406" s="159">
        <f t="shared" si="224"/>
        <v>6390.9197811749063</v>
      </c>
      <c r="AB406" s="38">
        <f t="shared" si="210"/>
        <v>50003.08318431276</v>
      </c>
      <c r="AC406" s="35">
        <f t="shared" si="211"/>
        <v>0</v>
      </c>
      <c r="AD406" s="35">
        <f t="shared" si="212"/>
        <v>0</v>
      </c>
      <c r="AE406" s="35">
        <f t="shared" si="213"/>
        <v>11665.624263519518</v>
      </c>
      <c r="AF406" s="35">
        <f t="shared" si="214"/>
        <v>11744.707757336384</v>
      </c>
      <c r="AG406" s="35">
        <f t="shared" si="215"/>
        <v>12471.179710516204</v>
      </c>
      <c r="AH406" s="163">
        <f t="shared" si="216"/>
        <v>12577.330129352216</v>
      </c>
      <c r="AI406" s="144">
        <f t="shared" si="194"/>
        <v>98461.925045037089</v>
      </c>
      <c r="AJ406" s="144" t="e">
        <f t="shared" si="217"/>
        <v>#N/A</v>
      </c>
      <c r="AK406" s="35">
        <f>IF(OR(K406="Yes",Summary!$G$77="EP"),$AI406*M406,AB406)</f>
        <v>50003.08318431276</v>
      </c>
      <c r="AL406" s="38">
        <f>IF(OR(L406="Yes",Summary!$G$77="EP"),$AI406*N406,AC406)</f>
        <v>0</v>
      </c>
      <c r="AM406" s="38">
        <f>IF(OR(M406="Yes",Summary!$G$77="EP"),$AI406*O406,AD406)</f>
        <v>0</v>
      </c>
      <c r="AN406" s="38">
        <f>IF(OR(N406="Yes",Summary!$G$77="EP"),$AI406*P406,AE406)</f>
        <v>11665.624263519518</v>
      </c>
      <c r="AO406" s="38">
        <f>IF(OR(O406="Yes",Summary!$G$77="EP"),$AI406*Q406,AF406)</f>
        <v>11744.707757336384</v>
      </c>
      <c r="AP406" s="38">
        <f>IF(OR(P406="Yes",Summary!$G$77="EP"),$AI406*R406,AG406)</f>
        <v>12471.179710516204</v>
      </c>
      <c r="AQ406" s="156">
        <f>IF(OR(Q406="Yes",Summary!$G$77="EP"),$AI406*S406,AH406)</f>
        <v>12577.330129352216</v>
      </c>
      <c r="AR406" s="158">
        <f t="shared" si="195"/>
        <v>30831.843127582171</v>
      </c>
      <c r="AS406" s="155">
        <f t="shared" si="196"/>
        <v>0</v>
      </c>
      <c r="AT406" s="155">
        <f t="shared" si="197"/>
        <v>0</v>
      </c>
      <c r="AU406" s="155">
        <f t="shared" si="198"/>
        <v>2266.0937981544935</v>
      </c>
      <c r="AV406" s="155">
        <f t="shared" si="199"/>
        <v>4330.8041437134052</v>
      </c>
      <c r="AW406" s="155">
        <f t="shared" si="200"/>
        <v>16011.271935442552</v>
      </c>
      <c r="AX406" s="159">
        <f t="shared" si="201"/>
        <v>6390.9197811749063</v>
      </c>
      <c r="AZ406" s="40">
        <f t="shared" si="202"/>
        <v>100006.16636862552</v>
      </c>
      <c r="BA406" s="173">
        <f t="shared" si="203"/>
        <v>99006.401445234253</v>
      </c>
      <c r="BB406" s="41">
        <f t="shared" si="204"/>
        <v>96980.007128738536</v>
      </c>
      <c r="BC406" s="173">
        <f t="shared" si="205"/>
        <v>93324.994108156141</v>
      </c>
      <c r="BD406" s="41">
        <f t="shared" si="206"/>
        <v>93957.662058691072</v>
      </c>
      <c r="BE406" s="173">
        <f t="shared" si="207"/>
        <v>99769.437684129633</v>
      </c>
      <c r="BF406" s="42">
        <f t="shared" si="208"/>
        <v>100618.64103481773</v>
      </c>
    </row>
    <row r="407" spans="2:58" x14ac:dyDescent="0.25">
      <c r="B407" s="24">
        <v>399</v>
      </c>
      <c r="C407" s="10">
        <f>Cash!B413</f>
        <v>20181113</v>
      </c>
      <c r="D407" s="24">
        <f>Cash!F413</f>
        <v>1.6216999999999999</v>
      </c>
      <c r="E407" s="27">
        <f>Balanced!F413</f>
        <v>2.5352000000000001</v>
      </c>
      <c r="F407" s="27">
        <f>Growth!F413</f>
        <v>3.0386000000000002</v>
      </c>
      <c r="G407" s="27">
        <f>'High Growth 1'!F413</f>
        <v>5.3246000000000002</v>
      </c>
      <c r="H407" s="27">
        <f>'High Growth 2'!F413</f>
        <v>2.7991999999999999</v>
      </c>
      <c r="I407" s="27">
        <f>'High Growth 3'!F413</f>
        <v>0.78239999999999998</v>
      </c>
      <c r="J407" s="43">
        <f>'High Growth 4'!F413</f>
        <v>1.9757</v>
      </c>
      <c r="K407" s="10" t="str">
        <f>Growth!P413</f>
        <v>No</v>
      </c>
      <c r="L407" s="152"/>
      <c r="M407" s="147">
        <f>Summary!$G$56</f>
        <v>0.5</v>
      </c>
      <c r="N407" s="146">
        <f>Summary!$G$57</f>
        <v>0</v>
      </c>
      <c r="O407" s="146">
        <f>Summary!$G$58</f>
        <v>0</v>
      </c>
      <c r="P407" s="146">
        <f>Summary!$G$59</f>
        <v>0.125</v>
      </c>
      <c r="Q407" s="146">
        <f>Summary!$G$60</f>
        <v>0.125</v>
      </c>
      <c r="R407" s="146">
        <f>Summary!$G$61</f>
        <v>0.125</v>
      </c>
      <c r="S407" s="146">
        <f>Summary!$G$62</f>
        <v>0.125</v>
      </c>
      <c r="T407" s="150">
        <f t="shared" si="209"/>
        <v>1</v>
      </c>
      <c r="U407" s="158">
        <f>AR408</f>
        <v>30831.843127582168</v>
      </c>
      <c r="V407" s="155">
        <f t="shared" ref="V407:AA407" si="225">AS408</f>
        <v>0</v>
      </c>
      <c r="W407" s="155">
        <f t="shared" si="225"/>
        <v>0</v>
      </c>
      <c r="X407" s="155">
        <f t="shared" si="225"/>
        <v>2266.0937981544935</v>
      </c>
      <c r="Y407" s="155">
        <f t="shared" si="225"/>
        <v>4330.8041437134052</v>
      </c>
      <c r="Z407" s="155">
        <f t="shared" si="225"/>
        <v>16011.271935442552</v>
      </c>
      <c r="AA407" s="159">
        <f t="shared" si="225"/>
        <v>6390.9197811749063</v>
      </c>
      <c r="AB407" s="38">
        <f t="shared" si="210"/>
        <v>50000</v>
      </c>
      <c r="AC407" s="35">
        <f t="shared" si="211"/>
        <v>0</v>
      </c>
      <c r="AD407" s="35">
        <f t="shared" si="212"/>
        <v>0</v>
      </c>
      <c r="AE407" s="35">
        <f t="shared" si="213"/>
        <v>12066.043037653417</v>
      </c>
      <c r="AF407" s="35">
        <f t="shared" si="214"/>
        <v>12122.786959082563</v>
      </c>
      <c r="AG407" s="35">
        <f t="shared" si="215"/>
        <v>12527.219162290252</v>
      </c>
      <c r="AH407" s="163">
        <f t="shared" si="216"/>
        <v>12626.540211667263</v>
      </c>
      <c r="AI407" s="144">
        <f t="shared" si="194"/>
        <v>99342.589370693488</v>
      </c>
      <c r="AJ407" s="144" t="e">
        <f t="shared" si="217"/>
        <v>#N/A</v>
      </c>
      <c r="AK407" s="35">
        <f>IF(OR(K407="Yes",Summary!$G$77="EP"),$AI407*M407,AB407)</f>
        <v>50000</v>
      </c>
      <c r="AL407" s="38">
        <f>IF(OR(L407="Yes",Summary!$G$77="EP"),$AI407*N407,AC407)</f>
        <v>0</v>
      </c>
      <c r="AM407" s="38">
        <f>IF(OR(M407="Yes",Summary!$G$77="EP"),$AI407*O407,AD407)</f>
        <v>0</v>
      </c>
      <c r="AN407" s="38">
        <f>IF(OR(N407="Yes",Summary!$G$77="EP"),$AI407*P407,AE407)</f>
        <v>12066.043037653417</v>
      </c>
      <c r="AO407" s="38">
        <f>IF(OR(O407="Yes",Summary!$G$77="EP"),$AI407*Q407,AF407)</f>
        <v>12122.786959082563</v>
      </c>
      <c r="AP407" s="38">
        <f>IF(OR(P407="Yes",Summary!$G$77="EP"),$AI407*R407,AG407)</f>
        <v>12527.219162290252</v>
      </c>
      <c r="AQ407" s="156">
        <f>IF(OR(Q407="Yes",Summary!$G$77="EP"),$AI407*S407,AH407)</f>
        <v>12626.540211667263</v>
      </c>
      <c r="AR407" s="158">
        <f t="shared" si="195"/>
        <v>30831.843127582168</v>
      </c>
      <c r="AS407" s="155">
        <f t="shared" si="196"/>
        <v>0</v>
      </c>
      <c r="AT407" s="155">
        <f t="shared" si="197"/>
        <v>0</v>
      </c>
      <c r="AU407" s="155">
        <f t="shared" si="198"/>
        <v>2266.0937981544935</v>
      </c>
      <c r="AV407" s="155">
        <f t="shared" si="199"/>
        <v>4330.8041437134052</v>
      </c>
      <c r="AW407" s="155">
        <f t="shared" si="200"/>
        <v>16011.271935442552</v>
      </c>
      <c r="AX407" s="159">
        <f t="shared" si="201"/>
        <v>6390.9197811749063</v>
      </c>
      <c r="AZ407" s="40">
        <f t="shared" si="202"/>
        <v>100000</v>
      </c>
      <c r="BA407" s="173">
        <f t="shared" si="203"/>
        <v>99564.073361347837</v>
      </c>
      <c r="BB407" s="41">
        <f t="shared" si="204"/>
        <v>98460.840543080267</v>
      </c>
      <c r="BC407" s="173">
        <f t="shared" si="205"/>
        <v>96528.344301227335</v>
      </c>
      <c r="BD407" s="41">
        <f t="shared" si="206"/>
        <v>96982.295672660504</v>
      </c>
      <c r="BE407" s="173">
        <f t="shared" si="207"/>
        <v>100217.75329832202</v>
      </c>
      <c r="BF407" s="42">
        <f t="shared" si="208"/>
        <v>101012.3216933381</v>
      </c>
    </row>
    <row r="408" spans="2:58" ht="15.75" thickBot="1" x14ac:dyDescent="0.3">
      <c r="B408" s="25">
        <v>400</v>
      </c>
      <c r="C408" s="11">
        <f>Cash!B414</f>
        <v>20181112</v>
      </c>
      <c r="D408" s="25">
        <f>Cash!F414</f>
        <v>1.6216999999999999</v>
      </c>
      <c r="E408" s="46">
        <f>Balanced!F414</f>
        <v>2.5463</v>
      </c>
      <c r="F408" s="46">
        <f>Growth!F414</f>
        <v>3.0861000000000001</v>
      </c>
      <c r="G408" s="46">
        <f>'High Growth 1'!F414</f>
        <v>5.5160999999999998</v>
      </c>
      <c r="H408" s="46">
        <f>'High Growth 2'!F414</f>
        <v>2.8862999999999999</v>
      </c>
      <c r="I408" s="46">
        <f>'High Growth 3'!F414</f>
        <v>0.78069999999999995</v>
      </c>
      <c r="J408" s="47">
        <f>'High Growth 4'!F414</f>
        <v>1.9559</v>
      </c>
      <c r="K408" s="11" t="str">
        <f>Growth!P414</f>
        <v>No</v>
      </c>
      <c r="L408" s="153">
        <v>100000</v>
      </c>
      <c r="M408" s="148">
        <f>Summary!$G$56</f>
        <v>0.5</v>
      </c>
      <c r="N408" s="149">
        <f>Summary!$G$57</f>
        <v>0</v>
      </c>
      <c r="O408" s="149">
        <f>Summary!$G$58</f>
        <v>0</v>
      </c>
      <c r="P408" s="149">
        <f>Summary!$G$59</f>
        <v>0.125</v>
      </c>
      <c r="Q408" s="149">
        <f>Summary!$G$60</f>
        <v>0.125</v>
      </c>
      <c r="R408" s="149">
        <f>Summary!$G$61</f>
        <v>0.125</v>
      </c>
      <c r="S408" s="149">
        <f>Summary!$G$62</f>
        <v>0.125</v>
      </c>
      <c r="T408" s="151">
        <f t="shared" si="209"/>
        <v>1</v>
      </c>
      <c r="U408" s="160">
        <f>(L408*M408)/D408</f>
        <v>30831.843127582168</v>
      </c>
      <c r="V408" s="161">
        <f t="shared" ref="V408" si="226">(L408*N408)/E408</f>
        <v>0</v>
      </c>
      <c r="W408" s="161">
        <f t="shared" ref="W408" si="227">(L408*O408)/F408</f>
        <v>0</v>
      </c>
      <c r="X408" s="161">
        <f t="shared" ref="X408" si="228">(L408*P408)/G408</f>
        <v>2266.0937981544935</v>
      </c>
      <c r="Y408" s="161">
        <f t="shared" ref="Y408" si="229">(L408*Q408)/H408</f>
        <v>4330.8041437134052</v>
      </c>
      <c r="Z408" s="161">
        <f t="shared" ref="Z408" si="230">(L408*R408)/I408</f>
        <v>16011.271935442552</v>
      </c>
      <c r="AA408" s="162">
        <f t="shared" ref="AA408" si="231">(L408*S408)/J408</f>
        <v>6390.9197811749063</v>
      </c>
      <c r="AB408" s="56">
        <f t="shared" si="210"/>
        <v>50000</v>
      </c>
      <c r="AC408" s="53">
        <f t="shared" si="211"/>
        <v>0</v>
      </c>
      <c r="AD408" s="53">
        <f t="shared" si="212"/>
        <v>0</v>
      </c>
      <c r="AE408" s="53">
        <f t="shared" si="213"/>
        <v>12500.000000000002</v>
      </c>
      <c r="AF408" s="53">
        <f t="shared" si="214"/>
        <v>12500</v>
      </c>
      <c r="AG408" s="53">
        <f t="shared" si="215"/>
        <v>12500</v>
      </c>
      <c r="AH408" s="164">
        <f t="shared" si="216"/>
        <v>12500</v>
      </c>
      <c r="AI408" s="145">
        <f t="shared" si="194"/>
        <v>100000</v>
      </c>
      <c r="AJ408" s="145" t="e">
        <f t="shared" si="217"/>
        <v>#N/A</v>
      </c>
      <c r="AK408" s="53">
        <f>IF(OR(K408="Yes",Summary!$G$77="EP"),$AI408*M408,AB408)</f>
        <v>50000</v>
      </c>
      <c r="AL408" s="56">
        <f>IF(OR(L408="Yes",Summary!$G$77="EP"),$AI408*N408,AC408)</f>
        <v>0</v>
      </c>
      <c r="AM408" s="56">
        <f>IF(OR(M408="Yes",Summary!$G$77="EP"),$AI408*O408,AD408)</f>
        <v>0</v>
      </c>
      <c r="AN408" s="56">
        <f>IF(OR(N408="Yes",Summary!$G$77="EP"),$AI408*P408,AE408)</f>
        <v>12500.000000000002</v>
      </c>
      <c r="AO408" s="56">
        <f>IF(OR(O408="Yes",Summary!$G$77="EP"),$AI408*Q408,AF408)</f>
        <v>12500</v>
      </c>
      <c r="AP408" s="56">
        <f>IF(OR(P408="Yes",Summary!$G$77="EP"),$AI408*R408,AG408)</f>
        <v>12500</v>
      </c>
      <c r="AQ408" s="157">
        <f>IF(OR(Q408="Yes",Summary!$G$77="EP"),$AI408*S408,AH408)</f>
        <v>12500</v>
      </c>
      <c r="AR408" s="160">
        <f t="shared" si="195"/>
        <v>30831.843127582168</v>
      </c>
      <c r="AS408" s="161">
        <f t="shared" si="196"/>
        <v>0</v>
      </c>
      <c r="AT408" s="161">
        <f t="shared" si="197"/>
        <v>0</v>
      </c>
      <c r="AU408" s="161">
        <f t="shared" si="198"/>
        <v>2266.0937981544935</v>
      </c>
      <c r="AV408" s="161">
        <f t="shared" si="199"/>
        <v>4330.8041437134052</v>
      </c>
      <c r="AW408" s="161">
        <f t="shared" si="200"/>
        <v>16011.271935442552</v>
      </c>
      <c r="AX408" s="162">
        <f t="shared" si="201"/>
        <v>6390.9197811749063</v>
      </c>
      <c r="AZ408" s="174">
        <f t="shared" si="202"/>
        <v>100000</v>
      </c>
      <c r="BA408" s="175">
        <f t="shared" si="203"/>
        <v>100000</v>
      </c>
      <c r="BB408" s="176">
        <f t="shared" si="204"/>
        <v>100000</v>
      </c>
      <c r="BC408" s="175">
        <f t="shared" si="205"/>
        <v>100000.00000000001</v>
      </c>
      <c r="BD408" s="176">
        <f t="shared" si="206"/>
        <v>100000</v>
      </c>
      <c r="BE408" s="175">
        <f t="shared" si="207"/>
        <v>100000</v>
      </c>
      <c r="BF408" s="178">
        <f t="shared" si="208"/>
        <v>100000</v>
      </c>
    </row>
    <row r="411" spans="2:58" x14ac:dyDescent="0.25">
      <c r="B411" s="19"/>
      <c r="C411" s="19"/>
    </row>
    <row r="412" spans="2:58" x14ac:dyDescent="0.25">
      <c r="B412" s="19"/>
      <c r="C412" s="19"/>
    </row>
    <row r="413" spans="2:58" x14ac:dyDescent="0.25">
      <c r="B413" s="19"/>
      <c r="L413" s="207" t="s">
        <v>9</v>
      </c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207"/>
      <c r="AQ413" s="207"/>
      <c r="AR413" s="207"/>
      <c r="AS413" s="207"/>
      <c r="AT413" s="207"/>
      <c r="AU413" s="207"/>
      <c r="AV413" s="207"/>
      <c r="AW413" s="207"/>
      <c r="AX413" s="207"/>
    </row>
    <row r="414" spans="2:58" ht="15.75" thickBot="1" x14ac:dyDescent="0.3"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</row>
    <row r="415" spans="2:58" ht="15.75" thickBot="1" x14ac:dyDescent="0.3">
      <c r="L415" s="209" t="s">
        <v>10</v>
      </c>
      <c r="M415" s="203"/>
      <c r="N415" s="203"/>
      <c r="O415" s="203"/>
      <c r="P415" s="203"/>
      <c r="Q415" s="203"/>
      <c r="R415" s="203"/>
      <c r="S415" s="203"/>
      <c r="T415" s="210"/>
      <c r="U415" s="210"/>
      <c r="V415" s="210"/>
      <c r="W415" s="210"/>
      <c r="X415" s="210"/>
      <c r="Y415" s="210"/>
      <c r="Z415" s="210"/>
      <c r="AA415" s="210"/>
      <c r="AB415" s="203"/>
      <c r="AC415" s="203"/>
      <c r="AD415" s="203"/>
      <c r="AE415" s="203"/>
      <c r="AF415" s="203"/>
      <c r="AG415" s="203"/>
      <c r="AH415" s="203"/>
      <c r="AI415" s="203"/>
      <c r="AJ415" s="183"/>
      <c r="AK415" s="204" t="s">
        <v>18</v>
      </c>
      <c r="AL415" s="205"/>
      <c r="AM415" s="205"/>
      <c r="AN415" s="205"/>
      <c r="AO415" s="205"/>
      <c r="AP415" s="205"/>
      <c r="AQ415" s="205"/>
      <c r="AR415" s="205"/>
      <c r="AS415" s="205"/>
      <c r="AT415" s="205"/>
      <c r="AU415" s="205"/>
      <c r="AV415" s="205"/>
      <c r="AW415" s="205"/>
      <c r="AX415" s="206"/>
      <c r="AY415" s="27"/>
      <c r="AZ415" s="204" t="s">
        <v>20</v>
      </c>
      <c r="BA415" s="205"/>
      <c r="BB415" s="205"/>
      <c r="BC415" s="205"/>
      <c r="BD415" s="205"/>
      <c r="BE415" s="205"/>
      <c r="BF415" s="206"/>
    </row>
    <row r="416" spans="2:58" ht="30.75" thickBot="1" x14ac:dyDescent="0.3">
      <c r="B416" s="165" t="s">
        <v>4</v>
      </c>
      <c r="C416" s="166" t="s">
        <v>21</v>
      </c>
      <c r="D416" s="165" t="str">
        <f>Cash!B2</f>
        <v>Cash</v>
      </c>
      <c r="E416" s="167" t="str">
        <f>Balanced!B2</f>
        <v>Balanced</v>
      </c>
      <c r="F416" s="167" t="str">
        <f>Growth!B2</f>
        <v>Growth</v>
      </c>
      <c r="G416" s="167" t="str">
        <f>'High Growth 1'!B2</f>
        <v>High Growth 1</v>
      </c>
      <c r="H416" s="167" t="str">
        <f>'High Growth 2'!B2</f>
        <v>High Growth 2</v>
      </c>
      <c r="I416" s="167" t="str">
        <f>'High Growth 3'!B2</f>
        <v>High Growth 3</v>
      </c>
      <c r="J416" s="168" t="str">
        <f>'High Growth 4'!$B$2</f>
        <v>High Growth 4</v>
      </c>
      <c r="K416" s="166" t="s">
        <v>63</v>
      </c>
      <c r="L416" s="166" t="s">
        <v>10</v>
      </c>
      <c r="M416" s="165" t="str">
        <f>Summary!D56</f>
        <v>Cash</v>
      </c>
      <c r="N416" s="167" t="str">
        <f>Summary!D57</f>
        <v>Balanced</v>
      </c>
      <c r="O416" s="167" t="str">
        <f>Summary!D58</f>
        <v>Growth</v>
      </c>
      <c r="P416" s="167" t="str">
        <f>Summary!D59</f>
        <v>High Growth 1</v>
      </c>
      <c r="Q416" s="167" t="str">
        <f>Summary!D60</f>
        <v>High Growth 2</v>
      </c>
      <c r="R416" s="167" t="str">
        <f>Summary!D61</f>
        <v>High Growth 3</v>
      </c>
      <c r="S416" s="168" t="str">
        <f>Summary!D62</f>
        <v>High Growth 4</v>
      </c>
      <c r="T416" s="166" t="s">
        <v>13</v>
      </c>
      <c r="U416" s="165" t="s">
        <v>14</v>
      </c>
      <c r="V416" s="167" t="s">
        <v>107</v>
      </c>
      <c r="W416" s="167" t="s">
        <v>54</v>
      </c>
      <c r="X416" s="167" t="s">
        <v>137</v>
      </c>
      <c r="Y416" s="167" t="s">
        <v>140</v>
      </c>
      <c r="Z416" s="167" t="s">
        <v>143</v>
      </c>
      <c r="AA416" s="168" t="s">
        <v>146</v>
      </c>
      <c r="AB416" s="167" t="s">
        <v>7</v>
      </c>
      <c r="AC416" s="167" t="s">
        <v>106</v>
      </c>
      <c r="AD416" s="167" t="s">
        <v>55</v>
      </c>
      <c r="AE416" s="167" t="s">
        <v>138</v>
      </c>
      <c r="AF416" s="167" t="s">
        <v>141</v>
      </c>
      <c r="AG416" s="167" t="s">
        <v>144</v>
      </c>
      <c r="AH416" s="168" t="s">
        <v>147</v>
      </c>
      <c r="AI416" s="166" t="s">
        <v>53</v>
      </c>
      <c r="AJ416" s="166" t="s">
        <v>130</v>
      </c>
      <c r="AK416" s="165" t="s">
        <v>2</v>
      </c>
      <c r="AL416" s="167" t="s">
        <v>108</v>
      </c>
      <c r="AM416" s="167" t="s">
        <v>56</v>
      </c>
      <c r="AN416" s="167" t="s">
        <v>139</v>
      </c>
      <c r="AO416" s="167" t="s">
        <v>142</v>
      </c>
      <c r="AP416" s="167" t="s">
        <v>145</v>
      </c>
      <c r="AQ416" s="168" t="s">
        <v>148</v>
      </c>
      <c r="AR416" s="169" t="s">
        <v>14</v>
      </c>
      <c r="AS416" s="170" t="s">
        <v>107</v>
      </c>
      <c r="AT416" s="170" t="s">
        <v>54</v>
      </c>
      <c r="AU416" s="170" t="s">
        <v>137</v>
      </c>
      <c r="AV416" s="170" t="s">
        <v>140</v>
      </c>
      <c r="AW416" s="170" t="s">
        <v>143</v>
      </c>
      <c r="AX416" s="171" t="s">
        <v>146</v>
      </c>
      <c r="AY416" s="172"/>
      <c r="AZ416" s="169" t="s">
        <v>7</v>
      </c>
      <c r="BA416" s="177" t="s">
        <v>106</v>
      </c>
      <c r="BB416" s="170" t="s">
        <v>55</v>
      </c>
      <c r="BC416" s="177" t="s">
        <v>138</v>
      </c>
      <c r="BD416" s="170" t="s">
        <v>141</v>
      </c>
      <c r="BE416" s="177" t="s">
        <v>144</v>
      </c>
      <c r="BF416" s="171" t="s">
        <v>147</v>
      </c>
    </row>
    <row r="417" spans="2:58" x14ac:dyDescent="0.25">
      <c r="B417" s="24">
        <v>1</v>
      </c>
      <c r="C417" s="10">
        <f>Cash!B423</f>
        <v>20181030</v>
      </c>
      <c r="D417" s="24">
        <f>Cash!F15</f>
        <v>1.6494</v>
      </c>
      <c r="E417" s="27">
        <f>Balanced!F15</f>
        <v>2.6583000000000001</v>
      </c>
      <c r="F417" s="27">
        <f>Growth!F15</f>
        <v>3.1680000000000001</v>
      </c>
      <c r="G417" s="27">
        <f>'High Growth 1'!F15</f>
        <v>6.5167000000000002</v>
      </c>
      <c r="H417" s="27">
        <f>'High Growth 2'!F15</f>
        <v>2.9228999999999998</v>
      </c>
      <c r="I417" s="27">
        <f>'High Growth 3'!F15</f>
        <v>0.76910000000000001</v>
      </c>
      <c r="J417" s="43">
        <f>'High Growth 4'!F15</f>
        <v>3.1692999999999998</v>
      </c>
      <c r="K417" s="10" t="str">
        <f>Growth!P15</f>
        <v>No</v>
      </c>
      <c r="L417" s="152"/>
      <c r="M417" s="147">
        <f>Summary!$G$67</f>
        <v>0.5</v>
      </c>
      <c r="N417" s="146">
        <f>Summary!$G$68</f>
        <v>0</v>
      </c>
      <c r="O417" s="146">
        <f>Summary!$G$69</f>
        <v>0</v>
      </c>
      <c r="P417" s="146">
        <f>Summary!$G$70</f>
        <v>0.125</v>
      </c>
      <c r="Q417" s="146">
        <f>Summary!$G$71</f>
        <v>0.125</v>
      </c>
      <c r="R417" s="146">
        <f>Summary!$G$72</f>
        <v>0.125</v>
      </c>
      <c r="S417" s="211">
        <f>Summary!$G$73</f>
        <v>0.125</v>
      </c>
      <c r="T417" s="150">
        <f>SUM(M417:S417)</f>
        <v>1</v>
      </c>
      <c r="U417" s="158">
        <f t="shared" ref="U417:U480" si="232">AR418</f>
        <v>42889.196165329035</v>
      </c>
      <c r="V417" s="155">
        <f t="shared" ref="V417:V480" si="233">AS418</f>
        <v>0</v>
      </c>
      <c r="W417" s="155">
        <f t="shared" ref="W417:W480" si="234">AT418</f>
        <v>0</v>
      </c>
      <c r="X417" s="155">
        <f t="shared" ref="X417:X480" si="235">AU418</f>
        <v>2266.0937981544917</v>
      </c>
      <c r="Y417" s="155">
        <f t="shared" ref="Y417:Y480" si="236">AV418</f>
        <v>4330.8041437134043</v>
      </c>
      <c r="Z417" s="155">
        <f t="shared" ref="Z417:Z480" si="237">AW418</f>
        <v>16011.271935442566</v>
      </c>
      <c r="AA417" s="159">
        <f t="shared" ref="AA417:AA480" si="238">AX418</f>
        <v>6390.9197811749073</v>
      </c>
      <c r="AB417" s="38">
        <f>U417*D417</f>
        <v>70741.440155093704</v>
      </c>
      <c r="AC417" s="35">
        <f t="shared" ref="AC417:AC480" si="239">V417*E417</f>
        <v>0</v>
      </c>
      <c r="AD417" s="35">
        <f t="shared" ref="AD417:AD480" si="240">W417*F417</f>
        <v>0</v>
      </c>
      <c r="AE417" s="35">
        <f t="shared" ref="AE417:AE480" si="241">X417*G417</f>
        <v>14767.453454433376</v>
      </c>
      <c r="AF417" s="35">
        <f t="shared" ref="AF417:AF480" si="242">Y417*H417</f>
        <v>12658.507431659909</v>
      </c>
      <c r="AG417" s="35">
        <f t="shared" ref="AG417:AG480" si="243">Z417*I417</f>
        <v>12314.269245548878</v>
      </c>
      <c r="AH417" s="163">
        <f t="shared" ref="AH417:AH480" si="244">AA417*J417</f>
        <v>20254.742062477631</v>
      </c>
      <c r="AI417" s="144">
        <f t="shared" ref="AI417:AI480" si="245">SUM(AB417:AH417)</f>
        <v>130736.41234921348</v>
      </c>
      <c r="AJ417" s="144" t="e">
        <f>IF(K417="Yes",AI417,NA())</f>
        <v>#N/A</v>
      </c>
      <c r="AK417" s="35">
        <f>IF(OR(K417="Yes",Summary!$G$77="EP"),$AI417*M417,AB417)</f>
        <v>70741.440155093704</v>
      </c>
      <c r="AL417" s="38">
        <f>IF(OR(L417="Yes",Summary!$G$77="EP"),$AI417*N417,AC417)</f>
        <v>0</v>
      </c>
      <c r="AM417" s="38">
        <f>IF(OR(M417="Yes",Summary!$G$77="EP"),$AI417*O417,AD417)</f>
        <v>0</v>
      </c>
      <c r="AN417" s="38">
        <f>IF(OR(N417="Yes",Summary!$G$77="EP"),$AI417*P417,AE417)</f>
        <v>14767.453454433376</v>
      </c>
      <c r="AO417" s="38">
        <f>IF(OR(O417="Yes",Summary!$G$77="EP"),$AI417*Q417,AF417)</f>
        <v>12658.507431659909</v>
      </c>
      <c r="AP417" s="38">
        <f>IF(OR(P417="Yes",Summary!$G$77="EP"),$AI417*R417,AG417)</f>
        <v>12314.269245548878</v>
      </c>
      <c r="AQ417" s="156">
        <f>IF(OR(Q417="Yes",Summary!$G$77="EP"),$AI417*S417,AH417)</f>
        <v>20254.742062477631</v>
      </c>
      <c r="AR417" s="158">
        <f t="shared" ref="AR417:AR480" si="246">AK417/D417</f>
        <v>42889.196165329035</v>
      </c>
      <c r="AS417" s="155">
        <f t="shared" ref="AS417:AS480" si="247">AL417/E417</f>
        <v>0</v>
      </c>
      <c r="AT417" s="155">
        <f t="shared" ref="AT417:AT480" si="248">AM417/F417</f>
        <v>0</v>
      </c>
      <c r="AU417" s="155">
        <f t="shared" ref="AU417:AU480" si="249">AN417/G417</f>
        <v>2266.0937981544917</v>
      </c>
      <c r="AV417" s="155">
        <f t="shared" ref="AV417:AV480" si="250">AO417/H417</f>
        <v>4330.8041437134043</v>
      </c>
      <c r="AW417" s="155">
        <f t="shared" ref="AW417:AW480" si="251">AP417/I417</f>
        <v>16011.271935442566</v>
      </c>
      <c r="AX417" s="159">
        <f t="shared" ref="AX417:AX480" si="252">AQ417/J417</f>
        <v>6390.9197811749073</v>
      </c>
      <c r="AZ417" s="40">
        <f t="shared" ref="AZ417:AZ480" si="253">($L$408/$D$408)*D417</f>
        <v>101708.08410926805</v>
      </c>
      <c r="BA417" s="173">
        <f t="shared" ref="BA417:BA480" si="254">($L$408/$E$408)*E417</f>
        <v>104398.53905667046</v>
      </c>
      <c r="BB417" s="41">
        <f t="shared" ref="BB417:BB480" si="255">($L$408/$F$408)*F417</f>
        <v>102653.8349372995</v>
      </c>
      <c r="BC417" s="173">
        <f t="shared" ref="BC417:BC480" si="256">($L$408/$G$408)*G417</f>
        <v>118139.6276354671</v>
      </c>
      <c r="BD417" s="41">
        <f t="shared" ref="BD417:BD480" si="257">($L$408/$H$408)*H417</f>
        <v>101268.05945327929</v>
      </c>
      <c r="BE417" s="173">
        <f t="shared" ref="BE417:BE480" si="258">($L$408/$I$408)*I417</f>
        <v>98514.153964390935</v>
      </c>
      <c r="BF417" s="42">
        <f t="shared" ref="BF417:BF480" si="259">($L$408/$J$408)*J417</f>
        <v>162037.93649982102</v>
      </c>
    </row>
    <row r="418" spans="2:58" x14ac:dyDescent="0.25">
      <c r="B418" s="24">
        <v>2</v>
      </c>
      <c r="C418" s="10">
        <f>Cash!B424</f>
        <v>20181029</v>
      </c>
      <c r="D418" s="24">
        <f>Cash!F16</f>
        <v>1.6494</v>
      </c>
      <c r="E418" s="27">
        <f>Balanced!F16</f>
        <v>2.6556000000000002</v>
      </c>
      <c r="F418" s="27">
        <f>Growth!F16</f>
        <v>3.1507000000000001</v>
      </c>
      <c r="G418" s="27">
        <f>'High Growth 1'!F16</f>
        <v>6.4105999999999996</v>
      </c>
      <c r="H418" s="27">
        <f>'High Growth 2'!F16</f>
        <v>2.8938000000000001</v>
      </c>
      <c r="I418" s="27">
        <f>'High Growth 3'!F16</f>
        <v>0.7792</v>
      </c>
      <c r="J418" s="43">
        <f>'High Growth 4'!F16</f>
        <v>3.2121</v>
      </c>
      <c r="K418" s="10" t="str">
        <f>Growth!P16</f>
        <v>No</v>
      </c>
      <c r="L418" s="152"/>
      <c r="M418" s="147">
        <f>Summary!$G$67</f>
        <v>0.5</v>
      </c>
      <c r="N418" s="146">
        <f>Summary!$G$68</f>
        <v>0</v>
      </c>
      <c r="O418" s="146">
        <f>Summary!$G$69</f>
        <v>0</v>
      </c>
      <c r="P418" s="146">
        <f>Summary!$G$70</f>
        <v>0.125</v>
      </c>
      <c r="Q418" s="146">
        <f>Summary!$G$71</f>
        <v>0.125</v>
      </c>
      <c r="R418" s="146">
        <f>Summary!$G$72</f>
        <v>0.125</v>
      </c>
      <c r="S418" s="211">
        <f>Summary!$G$73</f>
        <v>0.125</v>
      </c>
      <c r="T418" s="150">
        <f t="shared" ref="T418:T481" si="260">SUM(M418:S418)</f>
        <v>1</v>
      </c>
      <c r="U418" s="158">
        <f t="shared" si="232"/>
        <v>42889.196165329035</v>
      </c>
      <c r="V418" s="155">
        <f t="shared" si="233"/>
        <v>0</v>
      </c>
      <c r="W418" s="155">
        <f t="shared" si="234"/>
        <v>0</v>
      </c>
      <c r="X418" s="155">
        <f t="shared" si="235"/>
        <v>2266.0937981544917</v>
      </c>
      <c r="Y418" s="155">
        <f t="shared" si="236"/>
        <v>4330.8041437134043</v>
      </c>
      <c r="Z418" s="155">
        <f t="shared" si="237"/>
        <v>16011.271935442564</v>
      </c>
      <c r="AA418" s="159">
        <f t="shared" si="238"/>
        <v>6390.9197811749073</v>
      </c>
      <c r="AB418" s="38">
        <f t="shared" ref="AB418:AB481" si="261">U418*D418</f>
        <v>70741.440155093704</v>
      </c>
      <c r="AC418" s="35">
        <f t="shared" si="239"/>
        <v>0</v>
      </c>
      <c r="AD418" s="35">
        <f t="shared" si="240"/>
        <v>0</v>
      </c>
      <c r="AE418" s="35">
        <f t="shared" si="241"/>
        <v>14527.020902449183</v>
      </c>
      <c r="AF418" s="35">
        <f t="shared" si="242"/>
        <v>12532.48103107785</v>
      </c>
      <c r="AG418" s="35">
        <f t="shared" si="243"/>
        <v>12475.983092096847</v>
      </c>
      <c r="AH418" s="163">
        <f t="shared" si="244"/>
        <v>20528.27342911192</v>
      </c>
      <c r="AI418" s="144">
        <f t="shared" si="245"/>
        <v>130805.1986098295</v>
      </c>
      <c r="AJ418" s="144" t="e">
        <f t="shared" ref="AJ418:AJ481" si="262">IF(K418="Yes",AI418,NA())</f>
        <v>#N/A</v>
      </c>
      <c r="AK418" s="35">
        <f>IF(OR(K418="Yes",Summary!$G$77="EP"),$AI418*M418,AB418)</f>
        <v>70741.440155093704</v>
      </c>
      <c r="AL418" s="38">
        <f>IF(OR(L418="Yes",Summary!$G$77="EP"),$AI418*N418,AC418)</f>
        <v>0</v>
      </c>
      <c r="AM418" s="38">
        <f>IF(OR(M418="Yes",Summary!$G$77="EP"),$AI418*O418,AD418)</f>
        <v>0</v>
      </c>
      <c r="AN418" s="38">
        <f>IF(OR(N418="Yes",Summary!$G$77="EP"),$AI418*P418,AE418)</f>
        <v>14527.020902449183</v>
      </c>
      <c r="AO418" s="38">
        <f>IF(OR(O418="Yes",Summary!$G$77="EP"),$AI418*Q418,AF418)</f>
        <v>12532.48103107785</v>
      </c>
      <c r="AP418" s="38">
        <f>IF(OR(P418="Yes",Summary!$G$77="EP"),$AI418*R418,AG418)</f>
        <v>12475.983092096847</v>
      </c>
      <c r="AQ418" s="156">
        <f>IF(OR(Q418="Yes",Summary!$G$77="EP"),$AI418*S418,AH418)</f>
        <v>20528.27342911192</v>
      </c>
      <c r="AR418" s="158">
        <f t="shared" si="246"/>
        <v>42889.196165329035</v>
      </c>
      <c r="AS418" s="155">
        <f t="shared" si="247"/>
        <v>0</v>
      </c>
      <c r="AT418" s="155">
        <f t="shared" si="248"/>
        <v>0</v>
      </c>
      <c r="AU418" s="155">
        <f t="shared" si="249"/>
        <v>2266.0937981544917</v>
      </c>
      <c r="AV418" s="155">
        <f t="shared" si="250"/>
        <v>4330.8041437134043</v>
      </c>
      <c r="AW418" s="155">
        <f t="shared" si="251"/>
        <v>16011.271935442566</v>
      </c>
      <c r="AX418" s="159">
        <f t="shared" si="252"/>
        <v>6390.9197811749073</v>
      </c>
      <c r="AZ418" s="40">
        <f t="shared" si="253"/>
        <v>101708.08410926805</v>
      </c>
      <c r="BA418" s="173">
        <f t="shared" si="254"/>
        <v>104292.5028472686</v>
      </c>
      <c r="BB418" s="41">
        <f t="shared" si="255"/>
        <v>102093.25686141083</v>
      </c>
      <c r="BC418" s="173">
        <f t="shared" si="256"/>
        <v>116216.16721959355</v>
      </c>
      <c r="BD418" s="41">
        <f t="shared" si="257"/>
        <v>100259.84824862282</v>
      </c>
      <c r="BE418" s="173">
        <f t="shared" si="258"/>
        <v>99807.864736774689</v>
      </c>
      <c r="BF418" s="42">
        <f t="shared" si="259"/>
        <v>164226.18743289533</v>
      </c>
    </row>
    <row r="419" spans="2:58" x14ac:dyDescent="0.25">
      <c r="B419" s="24">
        <v>3</v>
      </c>
      <c r="C419" s="10">
        <f>Cash!B425</f>
        <v>20181026</v>
      </c>
      <c r="D419" s="24">
        <f>Cash!F17</f>
        <v>1.6494</v>
      </c>
      <c r="E419" s="27">
        <f>Balanced!F17</f>
        <v>2.6215999999999999</v>
      </c>
      <c r="F419" s="27">
        <f>Growth!F17</f>
        <v>3.0989</v>
      </c>
      <c r="G419" s="27">
        <f>'High Growth 1'!F17</f>
        <v>6.2577999999999996</v>
      </c>
      <c r="H419" s="27">
        <f>'High Growth 2'!F17</f>
        <v>2.843</v>
      </c>
      <c r="I419" s="27">
        <f>'High Growth 3'!F17</f>
        <v>0.74590000000000001</v>
      </c>
      <c r="J419" s="43">
        <f>'High Growth 4'!F17</f>
        <v>3.2090999999999998</v>
      </c>
      <c r="K419" s="10" t="str">
        <f>Growth!P17</f>
        <v>No</v>
      </c>
      <c r="L419" s="152"/>
      <c r="M419" s="147">
        <f>Summary!$G$67</f>
        <v>0.5</v>
      </c>
      <c r="N419" s="146">
        <f>Summary!$G$68</f>
        <v>0</v>
      </c>
      <c r="O419" s="146">
        <f>Summary!$G$69</f>
        <v>0</v>
      </c>
      <c r="P419" s="146">
        <f>Summary!$G$70</f>
        <v>0.125</v>
      </c>
      <c r="Q419" s="146">
        <f>Summary!$G$71</f>
        <v>0.125</v>
      </c>
      <c r="R419" s="146">
        <f>Summary!$G$72</f>
        <v>0.125</v>
      </c>
      <c r="S419" s="211">
        <f>Summary!$G$73</f>
        <v>0.125</v>
      </c>
      <c r="T419" s="150">
        <f t="shared" si="260"/>
        <v>1</v>
      </c>
      <c r="U419" s="158">
        <f t="shared" si="232"/>
        <v>42889.196165329035</v>
      </c>
      <c r="V419" s="155">
        <f t="shared" si="233"/>
        <v>0</v>
      </c>
      <c r="W419" s="155">
        <f t="shared" si="234"/>
        <v>0</v>
      </c>
      <c r="X419" s="155">
        <f t="shared" si="235"/>
        <v>2266.0937981544917</v>
      </c>
      <c r="Y419" s="155">
        <f t="shared" si="236"/>
        <v>4330.8041437134043</v>
      </c>
      <c r="Z419" s="155">
        <f t="shared" si="237"/>
        <v>16011.271935442566</v>
      </c>
      <c r="AA419" s="159">
        <f t="shared" si="238"/>
        <v>6390.9197811749082</v>
      </c>
      <c r="AB419" s="38">
        <f t="shared" si="261"/>
        <v>70741.440155093704</v>
      </c>
      <c r="AC419" s="35">
        <f t="shared" si="239"/>
        <v>0</v>
      </c>
      <c r="AD419" s="35">
        <f t="shared" si="240"/>
        <v>0</v>
      </c>
      <c r="AE419" s="35">
        <f t="shared" si="241"/>
        <v>14180.761770091176</v>
      </c>
      <c r="AF419" s="35">
        <f t="shared" si="242"/>
        <v>12312.476180577209</v>
      </c>
      <c r="AG419" s="35">
        <f t="shared" si="243"/>
        <v>11942.80773664661</v>
      </c>
      <c r="AH419" s="163">
        <f t="shared" si="244"/>
        <v>20509.100669768395</v>
      </c>
      <c r="AI419" s="144">
        <f t="shared" si="245"/>
        <v>129686.58651217709</v>
      </c>
      <c r="AJ419" s="144" t="e">
        <f t="shared" si="262"/>
        <v>#N/A</v>
      </c>
      <c r="AK419" s="35">
        <f>IF(OR(K419="Yes",Summary!$G$77="EP"),$AI419*M419,AB419)</f>
        <v>70741.440155093704</v>
      </c>
      <c r="AL419" s="38">
        <f>IF(OR(L419="Yes",Summary!$G$77="EP"),$AI419*N419,AC419)</f>
        <v>0</v>
      </c>
      <c r="AM419" s="38">
        <f>IF(OR(M419="Yes",Summary!$G$77="EP"),$AI419*O419,AD419)</f>
        <v>0</v>
      </c>
      <c r="AN419" s="38">
        <f>IF(OR(N419="Yes",Summary!$G$77="EP"),$AI419*P419,AE419)</f>
        <v>14180.761770091176</v>
      </c>
      <c r="AO419" s="38">
        <f>IF(OR(O419="Yes",Summary!$G$77="EP"),$AI419*Q419,AF419)</f>
        <v>12312.476180577209</v>
      </c>
      <c r="AP419" s="38">
        <f>IF(OR(P419="Yes",Summary!$G$77="EP"),$AI419*R419,AG419)</f>
        <v>11942.80773664661</v>
      </c>
      <c r="AQ419" s="156">
        <f>IF(OR(Q419="Yes",Summary!$G$77="EP"),$AI419*S419,AH419)</f>
        <v>20509.100669768395</v>
      </c>
      <c r="AR419" s="158">
        <f t="shared" si="246"/>
        <v>42889.196165329035</v>
      </c>
      <c r="AS419" s="155">
        <f t="shared" si="247"/>
        <v>0</v>
      </c>
      <c r="AT419" s="155">
        <f t="shared" si="248"/>
        <v>0</v>
      </c>
      <c r="AU419" s="155">
        <f t="shared" si="249"/>
        <v>2266.0937981544917</v>
      </c>
      <c r="AV419" s="155">
        <f t="shared" si="250"/>
        <v>4330.8041437134043</v>
      </c>
      <c r="AW419" s="155">
        <f t="shared" si="251"/>
        <v>16011.271935442564</v>
      </c>
      <c r="AX419" s="159">
        <f t="shared" si="252"/>
        <v>6390.9197811749073</v>
      </c>
      <c r="AZ419" s="40">
        <f t="shared" si="253"/>
        <v>101708.08410926805</v>
      </c>
      <c r="BA419" s="173">
        <f t="shared" si="254"/>
        <v>102957.2320622079</v>
      </c>
      <c r="BB419" s="41">
        <f t="shared" si="255"/>
        <v>100414.76296944363</v>
      </c>
      <c r="BC419" s="173">
        <f t="shared" si="256"/>
        <v>113446.09416072951</v>
      </c>
      <c r="BD419" s="41">
        <f t="shared" si="257"/>
        <v>98499.809444617684</v>
      </c>
      <c r="BE419" s="173">
        <f t="shared" si="258"/>
        <v>95542.461893172789</v>
      </c>
      <c r="BF419" s="42">
        <f t="shared" si="259"/>
        <v>164072.80535814713</v>
      </c>
    </row>
    <row r="420" spans="2:58" x14ac:dyDescent="0.25">
      <c r="B420" s="24">
        <v>4</v>
      </c>
      <c r="C420" s="10">
        <f>Cash!B426</f>
        <v>20181025</v>
      </c>
      <c r="D420" s="24">
        <f>Cash!F18</f>
        <v>1.6494</v>
      </c>
      <c r="E420" s="27">
        <f>Balanced!F18</f>
        <v>2.6105999999999998</v>
      </c>
      <c r="F420" s="27">
        <f>Growth!F18</f>
        <v>3.0914999999999999</v>
      </c>
      <c r="G420" s="27">
        <f>'High Growth 1'!F18</f>
        <v>6.2317</v>
      </c>
      <c r="H420" s="27">
        <f>'High Growth 2'!F18</f>
        <v>2.8233000000000001</v>
      </c>
      <c r="I420" s="27">
        <f>'High Growth 3'!F18</f>
        <v>0.73</v>
      </c>
      <c r="J420" s="43">
        <f>'High Growth 4'!F18</f>
        <v>3.2284000000000002</v>
      </c>
      <c r="K420" s="10" t="str">
        <f>Growth!P18</f>
        <v>No</v>
      </c>
      <c r="L420" s="152"/>
      <c r="M420" s="147">
        <f>Summary!$G$67</f>
        <v>0.5</v>
      </c>
      <c r="N420" s="146">
        <f>Summary!$G$68</f>
        <v>0</v>
      </c>
      <c r="O420" s="146">
        <f>Summary!$G$69</f>
        <v>0</v>
      </c>
      <c r="P420" s="146">
        <f>Summary!$G$70</f>
        <v>0.125</v>
      </c>
      <c r="Q420" s="146">
        <f>Summary!$G$71</f>
        <v>0.125</v>
      </c>
      <c r="R420" s="146">
        <f>Summary!$G$72</f>
        <v>0.125</v>
      </c>
      <c r="S420" s="211">
        <f>Summary!$G$73</f>
        <v>0.125</v>
      </c>
      <c r="T420" s="150">
        <f t="shared" si="260"/>
        <v>1</v>
      </c>
      <c r="U420" s="158">
        <f t="shared" si="232"/>
        <v>42889.196165329035</v>
      </c>
      <c r="V420" s="155">
        <f t="shared" si="233"/>
        <v>0</v>
      </c>
      <c r="W420" s="155">
        <f t="shared" si="234"/>
        <v>0</v>
      </c>
      <c r="X420" s="155">
        <f t="shared" si="235"/>
        <v>2266.0937981544917</v>
      </c>
      <c r="Y420" s="155">
        <f t="shared" si="236"/>
        <v>4330.8041437134043</v>
      </c>
      <c r="Z420" s="155">
        <f t="shared" si="237"/>
        <v>16011.271935442566</v>
      </c>
      <c r="AA420" s="159">
        <f t="shared" si="238"/>
        <v>6390.9197811749082</v>
      </c>
      <c r="AB420" s="38">
        <f t="shared" si="261"/>
        <v>70741.440155093704</v>
      </c>
      <c r="AC420" s="35">
        <f t="shared" si="239"/>
        <v>0</v>
      </c>
      <c r="AD420" s="35">
        <f t="shared" si="240"/>
        <v>0</v>
      </c>
      <c r="AE420" s="35">
        <f t="shared" si="241"/>
        <v>14121.616721959346</v>
      </c>
      <c r="AF420" s="35">
        <f t="shared" si="242"/>
        <v>12227.159338946056</v>
      </c>
      <c r="AG420" s="35">
        <f t="shared" si="243"/>
        <v>11688.228512873073</v>
      </c>
      <c r="AH420" s="163">
        <f t="shared" si="244"/>
        <v>20632.445421545075</v>
      </c>
      <c r="AI420" s="144">
        <f t="shared" si="245"/>
        <v>129410.89015041725</v>
      </c>
      <c r="AJ420" s="144" t="e">
        <f t="shared" si="262"/>
        <v>#N/A</v>
      </c>
      <c r="AK420" s="35">
        <f>IF(OR(K420="Yes",Summary!$G$77="EP"),$AI420*M420,AB420)</f>
        <v>70741.440155093704</v>
      </c>
      <c r="AL420" s="38">
        <f>IF(OR(L420="Yes",Summary!$G$77="EP"),$AI420*N420,AC420)</f>
        <v>0</v>
      </c>
      <c r="AM420" s="38">
        <f>IF(OR(M420="Yes",Summary!$G$77="EP"),$AI420*O420,AD420)</f>
        <v>0</v>
      </c>
      <c r="AN420" s="38">
        <f>IF(OR(N420="Yes",Summary!$G$77="EP"),$AI420*P420,AE420)</f>
        <v>14121.616721959346</v>
      </c>
      <c r="AO420" s="38">
        <f>IF(OR(O420="Yes",Summary!$G$77="EP"),$AI420*Q420,AF420)</f>
        <v>12227.159338946056</v>
      </c>
      <c r="AP420" s="38">
        <f>IF(OR(P420="Yes",Summary!$G$77="EP"),$AI420*R420,AG420)</f>
        <v>11688.228512873073</v>
      </c>
      <c r="AQ420" s="156">
        <f>IF(OR(Q420="Yes",Summary!$G$77="EP"),$AI420*S420,AH420)</f>
        <v>20632.445421545075</v>
      </c>
      <c r="AR420" s="158">
        <f t="shared" si="246"/>
        <v>42889.196165329035</v>
      </c>
      <c r="AS420" s="155">
        <f t="shared" si="247"/>
        <v>0</v>
      </c>
      <c r="AT420" s="155">
        <f t="shared" si="248"/>
        <v>0</v>
      </c>
      <c r="AU420" s="155">
        <f t="shared" si="249"/>
        <v>2266.0937981544917</v>
      </c>
      <c r="AV420" s="155">
        <f t="shared" si="250"/>
        <v>4330.8041437134043</v>
      </c>
      <c r="AW420" s="155">
        <f t="shared" si="251"/>
        <v>16011.271935442566</v>
      </c>
      <c r="AX420" s="159">
        <f t="shared" si="252"/>
        <v>6390.9197811749082</v>
      </c>
      <c r="AZ420" s="40">
        <f t="shared" si="253"/>
        <v>101708.08410926805</v>
      </c>
      <c r="BA420" s="173">
        <f t="shared" si="254"/>
        <v>102525.23269057063</v>
      </c>
      <c r="BB420" s="41">
        <f t="shared" si="255"/>
        <v>100174.97812773402</v>
      </c>
      <c r="BC420" s="173">
        <f t="shared" si="256"/>
        <v>112972.93377567486</v>
      </c>
      <c r="BD420" s="41">
        <f t="shared" si="257"/>
        <v>97817.274711568461</v>
      </c>
      <c r="BE420" s="173">
        <f t="shared" si="258"/>
        <v>93505.828102984495</v>
      </c>
      <c r="BF420" s="42">
        <f t="shared" si="259"/>
        <v>165059.56337236054</v>
      </c>
    </row>
    <row r="421" spans="2:58" x14ac:dyDescent="0.25">
      <c r="B421" s="24">
        <v>5</v>
      </c>
      <c r="C421" s="10">
        <f>Cash!B427</f>
        <v>20181024</v>
      </c>
      <c r="D421" s="24">
        <f>Cash!F19</f>
        <v>1.6494</v>
      </c>
      <c r="E421" s="27">
        <f>Balanced!F19</f>
        <v>2.6013999999999999</v>
      </c>
      <c r="F421" s="27">
        <f>Growth!F19</f>
        <v>3.0617000000000001</v>
      </c>
      <c r="G421" s="27">
        <f>'High Growth 1'!F19</f>
        <v>6.0960999999999999</v>
      </c>
      <c r="H421" s="27">
        <f>'High Growth 2'!F19</f>
        <v>2.794</v>
      </c>
      <c r="I421" s="27">
        <f>'High Growth 3'!F19</f>
        <v>0.71230000000000004</v>
      </c>
      <c r="J421" s="43">
        <f>'High Growth 4'!F19</f>
        <v>3.2330999999999999</v>
      </c>
      <c r="K421" s="10" t="str">
        <f>Growth!P19</f>
        <v>No</v>
      </c>
      <c r="L421" s="152"/>
      <c r="M421" s="147">
        <f>Summary!$G$67</f>
        <v>0.5</v>
      </c>
      <c r="N421" s="146">
        <f>Summary!$G$68</f>
        <v>0</v>
      </c>
      <c r="O421" s="146">
        <f>Summary!$G$69</f>
        <v>0</v>
      </c>
      <c r="P421" s="146">
        <f>Summary!$G$70</f>
        <v>0.125</v>
      </c>
      <c r="Q421" s="146">
        <f>Summary!$G$71</f>
        <v>0.125</v>
      </c>
      <c r="R421" s="146">
        <f>Summary!$G$72</f>
        <v>0.125</v>
      </c>
      <c r="S421" s="211">
        <f>Summary!$G$73</f>
        <v>0.125</v>
      </c>
      <c r="T421" s="150">
        <f t="shared" si="260"/>
        <v>1</v>
      </c>
      <c r="U421" s="158">
        <f t="shared" si="232"/>
        <v>42889.196165329035</v>
      </c>
      <c r="V421" s="155">
        <f t="shared" si="233"/>
        <v>0</v>
      </c>
      <c r="W421" s="155">
        <f t="shared" si="234"/>
        <v>0</v>
      </c>
      <c r="X421" s="155">
        <f t="shared" si="235"/>
        <v>2266.0937981544917</v>
      </c>
      <c r="Y421" s="155">
        <f t="shared" si="236"/>
        <v>4330.8041437134043</v>
      </c>
      <c r="Z421" s="155">
        <f t="shared" si="237"/>
        <v>16011.271935442566</v>
      </c>
      <c r="AA421" s="159">
        <f t="shared" si="238"/>
        <v>6390.9197811749082</v>
      </c>
      <c r="AB421" s="38">
        <f t="shared" si="261"/>
        <v>70741.440155093704</v>
      </c>
      <c r="AC421" s="35">
        <f t="shared" si="239"/>
        <v>0</v>
      </c>
      <c r="AD421" s="35">
        <f t="shared" si="240"/>
        <v>0</v>
      </c>
      <c r="AE421" s="35">
        <f t="shared" si="241"/>
        <v>13814.334402929597</v>
      </c>
      <c r="AF421" s="35">
        <f t="shared" si="242"/>
        <v>12100.266777535251</v>
      </c>
      <c r="AG421" s="35">
        <f t="shared" si="243"/>
        <v>11404.82899961574</v>
      </c>
      <c r="AH421" s="163">
        <f t="shared" si="244"/>
        <v>20662.482744516594</v>
      </c>
      <c r="AI421" s="144">
        <f t="shared" si="245"/>
        <v>128723.35307969089</v>
      </c>
      <c r="AJ421" s="144" t="e">
        <f t="shared" si="262"/>
        <v>#N/A</v>
      </c>
      <c r="AK421" s="35">
        <f>IF(OR(K421="Yes",Summary!$G$77="EP"),$AI421*M421,AB421)</f>
        <v>70741.440155093704</v>
      </c>
      <c r="AL421" s="38">
        <f>IF(OR(L421="Yes",Summary!$G$77="EP"),$AI421*N421,AC421)</f>
        <v>0</v>
      </c>
      <c r="AM421" s="38">
        <f>IF(OR(M421="Yes",Summary!$G$77="EP"),$AI421*O421,AD421)</f>
        <v>0</v>
      </c>
      <c r="AN421" s="38">
        <f>IF(OR(N421="Yes",Summary!$G$77="EP"),$AI421*P421,AE421)</f>
        <v>13814.334402929597</v>
      </c>
      <c r="AO421" s="38">
        <f>IF(OR(O421="Yes",Summary!$G$77="EP"),$AI421*Q421,AF421)</f>
        <v>12100.266777535251</v>
      </c>
      <c r="AP421" s="38">
        <f>IF(OR(P421="Yes",Summary!$G$77="EP"),$AI421*R421,AG421)</f>
        <v>11404.82899961574</v>
      </c>
      <c r="AQ421" s="156">
        <f>IF(OR(Q421="Yes",Summary!$G$77="EP"),$AI421*S421,AH421)</f>
        <v>20662.482744516594</v>
      </c>
      <c r="AR421" s="158">
        <f t="shared" si="246"/>
        <v>42889.196165329035</v>
      </c>
      <c r="AS421" s="155">
        <f t="shared" si="247"/>
        <v>0</v>
      </c>
      <c r="AT421" s="155">
        <f t="shared" si="248"/>
        <v>0</v>
      </c>
      <c r="AU421" s="155">
        <f t="shared" si="249"/>
        <v>2266.0937981544917</v>
      </c>
      <c r="AV421" s="155">
        <f t="shared" si="250"/>
        <v>4330.8041437134043</v>
      </c>
      <c r="AW421" s="155">
        <f t="shared" si="251"/>
        <v>16011.271935442566</v>
      </c>
      <c r="AX421" s="159">
        <f t="shared" si="252"/>
        <v>6390.9197811749082</v>
      </c>
      <c r="AZ421" s="40">
        <f t="shared" si="253"/>
        <v>101708.08410926805</v>
      </c>
      <c r="BA421" s="173">
        <f t="shared" si="254"/>
        <v>102163.92412520127</v>
      </c>
      <c r="BB421" s="41">
        <f t="shared" si="255"/>
        <v>99209.35808949807</v>
      </c>
      <c r="BC421" s="173">
        <f t="shared" si="256"/>
        <v>110514.67522343686</v>
      </c>
      <c r="BD421" s="41">
        <f t="shared" si="257"/>
        <v>96802.134220282038</v>
      </c>
      <c r="BE421" s="173">
        <f t="shared" si="258"/>
        <v>91238.631996925847</v>
      </c>
      <c r="BF421" s="42">
        <f t="shared" si="259"/>
        <v>165299.86195613272</v>
      </c>
    </row>
    <row r="422" spans="2:58" x14ac:dyDescent="0.25">
      <c r="B422" s="24">
        <v>6</v>
      </c>
      <c r="C422" s="10">
        <f>Cash!B428</f>
        <v>20181023</v>
      </c>
      <c r="D422" s="24">
        <f>Cash!F20</f>
        <v>1.6494</v>
      </c>
      <c r="E422" s="27">
        <f>Balanced!F20</f>
        <v>2.6013999999999999</v>
      </c>
      <c r="F422" s="27">
        <f>Growth!F20</f>
        <v>3.0617000000000001</v>
      </c>
      <c r="G422" s="27">
        <f>'High Growth 1'!F20</f>
        <v>6.0960999999999999</v>
      </c>
      <c r="H422" s="27">
        <f>'High Growth 2'!F20</f>
        <v>2.794</v>
      </c>
      <c r="I422" s="27">
        <f>'High Growth 3'!F20</f>
        <v>0.71230000000000004</v>
      </c>
      <c r="J422" s="43">
        <f>'High Growth 4'!F20</f>
        <v>3.2330999999999999</v>
      </c>
      <c r="K422" s="10" t="str">
        <f>Growth!P20</f>
        <v>No</v>
      </c>
      <c r="L422" s="152"/>
      <c r="M422" s="147">
        <f>Summary!$G$67</f>
        <v>0.5</v>
      </c>
      <c r="N422" s="146">
        <f>Summary!$G$68</f>
        <v>0</v>
      </c>
      <c r="O422" s="146">
        <f>Summary!$G$69</f>
        <v>0</v>
      </c>
      <c r="P422" s="146">
        <f>Summary!$G$70</f>
        <v>0.125</v>
      </c>
      <c r="Q422" s="146">
        <f>Summary!$G$71</f>
        <v>0.125</v>
      </c>
      <c r="R422" s="146">
        <f>Summary!$G$72</f>
        <v>0.125</v>
      </c>
      <c r="S422" s="211">
        <f>Summary!$G$73</f>
        <v>0.125</v>
      </c>
      <c r="T422" s="150">
        <f t="shared" si="260"/>
        <v>1</v>
      </c>
      <c r="U422" s="158">
        <f t="shared" si="232"/>
        <v>42889.196165329035</v>
      </c>
      <c r="V422" s="155">
        <f t="shared" si="233"/>
        <v>0</v>
      </c>
      <c r="W422" s="155">
        <f t="shared" si="234"/>
        <v>0</v>
      </c>
      <c r="X422" s="155">
        <f t="shared" si="235"/>
        <v>2266.0937981544917</v>
      </c>
      <c r="Y422" s="155">
        <f t="shared" si="236"/>
        <v>4330.8041437134043</v>
      </c>
      <c r="Z422" s="155">
        <f t="shared" si="237"/>
        <v>16011.271935442564</v>
      </c>
      <c r="AA422" s="159">
        <f t="shared" si="238"/>
        <v>6390.9197811749082</v>
      </c>
      <c r="AB422" s="38">
        <f t="shared" si="261"/>
        <v>70741.440155093704</v>
      </c>
      <c r="AC422" s="35">
        <f t="shared" si="239"/>
        <v>0</v>
      </c>
      <c r="AD422" s="35">
        <f t="shared" si="240"/>
        <v>0</v>
      </c>
      <c r="AE422" s="35">
        <f t="shared" si="241"/>
        <v>13814.334402929597</v>
      </c>
      <c r="AF422" s="35">
        <f t="shared" si="242"/>
        <v>12100.266777535251</v>
      </c>
      <c r="AG422" s="35">
        <f t="shared" si="243"/>
        <v>11404.82899961574</v>
      </c>
      <c r="AH422" s="163">
        <f t="shared" si="244"/>
        <v>20662.482744516594</v>
      </c>
      <c r="AI422" s="144">
        <f t="shared" si="245"/>
        <v>128723.35307969089</v>
      </c>
      <c r="AJ422" s="144" t="e">
        <f t="shared" si="262"/>
        <v>#N/A</v>
      </c>
      <c r="AK422" s="35">
        <f>IF(OR(K422="Yes",Summary!$G$77="EP"),$AI422*M422,AB422)</f>
        <v>70741.440155093704</v>
      </c>
      <c r="AL422" s="38">
        <f>IF(OR(L422="Yes",Summary!$G$77="EP"),$AI422*N422,AC422)</f>
        <v>0</v>
      </c>
      <c r="AM422" s="38">
        <f>IF(OR(M422="Yes",Summary!$G$77="EP"),$AI422*O422,AD422)</f>
        <v>0</v>
      </c>
      <c r="AN422" s="38">
        <f>IF(OR(N422="Yes",Summary!$G$77="EP"),$AI422*P422,AE422)</f>
        <v>13814.334402929597</v>
      </c>
      <c r="AO422" s="38">
        <f>IF(OR(O422="Yes",Summary!$G$77="EP"),$AI422*Q422,AF422)</f>
        <v>12100.266777535251</v>
      </c>
      <c r="AP422" s="38">
        <f>IF(OR(P422="Yes",Summary!$G$77="EP"),$AI422*R422,AG422)</f>
        <v>11404.82899961574</v>
      </c>
      <c r="AQ422" s="156">
        <f>IF(OR(Q422="Yes",Summary!$G$77="EP"),$AI422*S422,AH422)</f>
        <v>20662.482744516594</v>
      </c>
      <c r="AR422" s="158">
        <f t="shared" si="246"/>
        <v>42889.196165329035</v>
      </c>
      <c r="AS422" s="155">
        <f t="shared" si="247"/>
        <v>0</v>
      </c>
      <c r="AT422" s="155">
        <f t="shared" si="248"/>
        <v>0</v>
      </c>
      <c r="AU422" s="155">
        <f t="shared" si="249"/>
        <v>2266.0937981544917</v>
      </c>
      <c r="AV422" s="155">
        <f t="shared" si="250"/>
        <v>4330.8041437134043</v>
      </c>
      <c r="AW422" s="155">
        <f t="shared" si="251"/>
        <v>16011.271935442566</v>
      </c>
      <c r="AX422" s="159">
        <f t="shared" si="252"/>
        <v>6390.9197811749082</v>
      </c>
      <c r="AZ422" s="40">
        <f t="shared" si="253"/>
        <v>101708.08410926805</v>
      </c>
      <c r="BA422" s="173">
        <f t="shared" si="254"/>
        <v>102163.92412520127</v>
      </c>
      <c r="BB422" s="41">
        <f t="shared" si="255"/>
        <v>99209.35808949807</v>
      </c>
      <c r="BC422" s="173">
        <f t="shared" si="256"/>
        <v>110514.67522343686</v>
      </c>
      <c r="BD422" s="41">
        <f t="shared" si="257"/>
        <v>96802.134220282038</v>
      </c>
      <c r="BE422" s="173">
        <f t="shared" si="258"/>
        <v>91238.631996925847</v>
      </c>
      <c r="BF422" s="42">
        <f t="shared" si="259"/>
        <v>165299.86195613272</v>
      </c>
    </row>
    <row r="423" spans="2:58" x14ac:dyDescent="0.25">
      <c r="B423" s="24">
        <v>7</v>
      </c>
      <c r="C423" s="10">
        <f>Cash!B429</f>
        <v>20181022</v>
      </c>
      <c r="D423" s="24">
        <f>Cash!F21</f>
        <v>1.6495</v>
      </c>
      <c r="E423" s="27">
        <f>Balanced!F21</f>
        <v>2.6151</v>
      </c>
      <c r="F423" s="27">
        <f>Growth!F21</f>
        <v>3.1055000000000001</v>
      </c>
      <c r="G423" s="27">
        <f>'High Growth 1'!F21</f>
        <v>6.24</v>
      </c>
      <c r="H423" s="27">
        <f>'High Growth 2'!F21</f>
        <v>2.8210000000000002</v>
      </c>
      <c r="I423" s="27">
        <f>'High Growth 3'!F21</f>
        <v>0.72240000000000004</v>
      </c>
      <c r="J423" s="43">
        <f>'High Growth 4'!F21</f>
        <v>3.1722999999999999</v>
      </c>
      <c r="K423" s="10" t="str">
        <f>Growth!P21</f>
        <v>No</v>
      </c>
      <c r="L423" s="152"/>
      <c r="M423" s="147">
        <f>Summary!$G$67</f>
        <v>0.5</v>
      </c>
      <c r="N423" s="146">
        <f>Summary!$G$68</f>
        <v>0</v>
      </c>
      <c r="O423" s="146">
        <f>Summary!$G$69</f>
        <v>0</v>
      </c>
      <c r="P423" s="146">
        <f>Summary!$G$70</f>
        <v>0.125</v>
      </c>
      <c r="Q423" s="146">
        <f>Summary!$G$71</f>
        <v>0.125</v>
      </c>
      <c r="R423" s="146">
        <f>Summary!$G$72</f>
        <v>0.125</v>
      </c>
      <c r="S423" s="211">
        <f>Summary!$G$73</f>
        <v>0.125</v>
      </c>
      <c r="T423" s="150">
        <f t="shared" si="260"/>
        <v>1</v>
      </c>
      <c r="U423" s="158">
        <f t="shared" si="232"/>
        <v>42889.196165329035</v>
      </c>
      <c r="V423" s="155">
        <f t="shared" si="233"/>
        <v>0</v>
      </c>
      <c r="W423" s="155">
        <f t="shared" si="234"/>
        <v>0</v>
      </c>
      <c r="X423" s="155">
        <f t="shared" si="235"/>
        <v>2266.0937981544917</v>
      </c>
      <c r="Y423" s="155">
        <f t="shared" si="236"/>
        <v>4330.8041437134043</v>
      </c>
      <c r="Z423" s="155">
        <f t="shared" si="237"/>
        <v>16011.271935442564</v>
      </c>
      <c r="AA423" s="159">
        <f t="shared" si="238"/>
        <v>6390.9197811749082</v>
      </c>
      <c r="AB423" s="38">
        <f t="shared" si="261"/>
        <v>70745.729074710238</v>
      </c>
      <c r="AC423" s="35">
        <f t="shared" si="239"/>
        <v>0</v>
      </c>
      <c r="AD423" s="35">
        <f t="shared" si="240"/>
        <v>0</v>
      </c>
      <c r="AE423" s="35">
        <f t="shared" si="241"/>
        <v>14140.425300484028</v>
      </c>
      <c r="AF423" s="35">
        <f t="shared" si="242"/>
        <v>12217.198489415514</v>
      </c>
      <c r="AG423" s="35">
        <f t="shared" si="243"/>
        <v>11566.542846163709</v>
      </c>
      <c r="AH423" s="163">
        <f t="shared" si="244"/>
        <v>20273.914821821159</v>
      </c>
      <c r="AI423" s="144">
        <f t="shared" si="245"/>
        <v>128943.81053259465</v>
      </c>
      <c r="AJ423" s="144" t="e">
        <f t="shared" si="262"/>
        <v>#N/A</v>
      </c>
      <c r="AK423" s="35">
        <f>IF(OR(K423="Yes",Summary!$G$77="EP"),$AI423*M423,AB423)</f>
        <v>70745.729074710238</v>
      </c>
      <c r="AL423" s="38">
        <f>IF(OR(L423="Yes",Summary!$G$77="EP"),$AI423*N423,AC423)</f>
        <v>0</v>
      </c>
      <c r="AM423" s="38">
        <f>IF(OR(M423="Yes",Summary!$G$77="EP"),$AI423*O423,AD423)</f>
        <v>0</v>
      </c>
      <c r="AN423" s="38">
        <f>IF(OR(N423="Yes",Summary!$G$77="EP"),$AI423*P423,AE423)</f>
        <v>14140.425300484028</v>
      </c>
      <c r="AO423" s="38">
        <f>IF(OR(O423="Yes",Summary!$G$77="EP"),$AI423*Q423,AF423)</f>
        <v>12217.198489415514</v>
      </c>
      <c r="AP423" s="38">
        <f>IF(OR(P423="Yes",Summary!$G$77="EP"),$AI423*R423,AG423)</f>
        <v>11566.542846163709</v>
      </c>
      <c r="AQ423" s="156">
        <f>IF(OR(Q423="Yes",Summary!$G$77="EP"),$AI423*S423,AH423)</f>
        <v>20273.914821821159</v>
      </c>
      <c r="AR423" s="158">
        <f t="shared" si="246"/>
        <v>42889.196165329035</v>
      </c>
      <c r="AS423" s="155">
        <f t="shared" si="247"/>
        <v>0</v>
      </c>
      <c r="AT423" s="155">
        <f t="shared" si="248"/>
        <v>0</v>
      </c>
      <c r="AU423" s="155">
        <f t="shared" si="249"/>
        <v>2266.0937981544917</v>
      </c>
      <c r="AV423" s="155">
        <f t="shared" si="250"/>
        <v>4330.8041437134043</v>
      </c>
      <c r="AW423" s="155">
        <f t="shared" si="251"/>
        <v>16011.271935442564</v>
      </c>
      <c r="AX423" s="159">
        <f t="shared" si="252"/>
        <v>6390.9197811749082</v>
      </c>
      <c r="AZ423" s="40">
        <f t="shared" si="253"/>
        <v>101714.25047789357</v>
      </c>
      <c r="BA423" s="173">
        <f t="shared" si="254"/>
        <v>102701.95970624042</v>
      </c>
      <c r="BB423" s="41">
        <f t="shared" si="255"/>
        <v>100628.625125563</v>
      </c>
      <c r="BC423" s="173">
        <f t="shared" si="256"/>
        <v>113123.40240387231</v>
      </c>
      <c r="BD423" s="41">
        <f t="shared" si="257"/>
        <v>97737.58791532414</v>
      </c>
      <c r="BE423" s="173">
        <f t="shared" si="258"/>
        <v>92532.342769309602</v>
      </c>
      <c r="BF423" s="42">
        <f t="shared" si="259"/>
        <v>162191.31857456925</v>
      </c>
    </row>
    <row r="424" spans="2:58" x14ac:dyDescent="0.25">
      <c r="B424" s="24">
        <v>8</v>
      </c>
      <c r="C424" s="10">
        <f>Cash!B430</f>
        <v>20181019</v>
      </c>
      <c r="D424" s="24">
        <f>Cash!F22</f>
        <v>1.6492</v>
      </c>
      <c r="E424" s="27">
        <f>Balanced!F22</f>
        <v>2.6092</v>
      </c>
      <c r="F424" s="27">
        <f>Growth!F22</f>
        <v>3.0691000000000002</v>
      </c>
      <c r="G424" s="27">
        <f>'High Growth 1'!F22</f>
        <v>6.1162000000000001</v>
      </c>
      <c r="H424" s="27">
        <f>'High Growth 2'!F22</f>
        <v>2.7694000000000001</v>
      </c>
      <c r="I424" s="27">
        <f>'High Growth 3'!F22</f>
        <v>0.71870000000000001</v>
      </c>
      <c r="J424" s="43">
        <f>'High Growth 4'!F22</f>
        <v>3.1926999999999999</v>
      </c>
      <c r="K424" s="10" t="str">
        <f>Growth!P22</f>
        <v>No</v>
      </c>
      <c r="L424" s="152"/>
      <c r="M424" s="147">
        <f>Summary!$G$67</f>
        <v>0.5</v>
      </c>
      <c r="N424" s="146">
        <f>Summary!$G$68</f>
        <v>0</v>
      </c>
      <c r="O424" s="146">
        <f>Summary!$G$69</f>
        <v>0</v>
      </c>
      <c r="P424" s="146">
        <f>Summary!$G$70</f>
        <v>0.125</v>
      </c>
      <c r="Q424" s="146">
        <f>Summary!$G$71</f>
        <v>0.125</v>
      </c>
      <c r="R424" s="146">
        <f>Summary!$G$72</f>
        <v>0.125</v>
      </c>
      <c r="S424" s="211">
        <f>Summary!$G$73</f>
        <v>0.125</v>
      </c>
      <c r="T424" s="150">
        <f t="shared" si="260"/>
        <v>1</v>
      </c>
      <c r="U424" s="158">
        <f t="shared" si="232"/>
        <v>42889.196165329035</v>
      </c>
      <c r="V424" s="155">
        <f t="shared" si="233"/>
        <v>0</v>
      </c>
      <c r="W424" s="155">
        <f t="shared" si="234"/>
        <v>0</v>
      </c>
      <c r="X424" s="155">
        <f t="shared" si="235"/>
        <v>2266.0937981544917</v>
      </c>
      <c r="Y424" s="155">
        <f t="shared" si="236"/>
        <v>4330.8041437134043</v>
      </c>
      <c r="Z424" s="155">
        <f t="shared" si="237"/>
        <v>16011.271935442566</v>
      </c>
      <c r="AA424" s="159">
        <f t="shared" si="238"/>
        <v>6390.9197811749082</v>
      </c>
      <c r="AB424" s="38">
        <f t="shared" si="261"/>
        <v>70732.86231586065</v>
      </c>
      <c r="AC424" s="35">
        <f t="shared" si="239"/>
        <v>0</v>
      </c>
      <c r="AD424" s="35">
        <f t="shared" si="240"/>
        <v>0</v>
      </c>
      <c r="AE424" s="35">
        <f t="shared" si="241"/>
        <v>13859.882888272503</v>
      </c>
      <c r="AF424" s="35">
        <f t="shared" si="242"/>
        <v>11993.728995599902</v>
      </c>
      <c r="AG424" s="35">
        <f t="shared" si="243"/>
        <v>11507.301140002572</v>
      </c>
      <c r="AH424" s="163">
        <f t="shared" si="244"/>
        <v>20404.289585357128</v>
      </c>
      <c r="AI424" s="144">
        <f t="shared" si="245"/>
        <v>128498.06492509275</v>
      </c>
      <c r="AJ424" s="144" t="e">
        <f t="shared" si="262"/>
        <v>#N/A</v>
      </c>
      <c r="AK424" s="35">
        <f>IF(OR(K424="Yes",Summary!$G$77="EP"),$AI424*M424,AB424)</f>
        <v>70732.86231586065</v>
      </c>
      <c r="AL424" s="38">
        <f>IF(OR(L424="Yes",Summary!$G$77="EP"),$AI424*N424,AC424)</f>
        <v>0</v>
      </c>
      <c r="AM424" s="38">
        <f>IF(OR(M424="Yes",Summary!$G$77="EP"),$AI424*O424,AD424)</f>
        <v>0</v>
      </c>
      <c r="AN424" s="38">
        <f>IF(OR(N424="Yes",Summary!$G$77="EP"),$AI424*P424,AE424)</f>
        <v>13859.882888272503</v>
      </c>
      <c r="AO424" s="38">
        <f>IF(OR(O424="Yes",Summary!$G$77="EP"),$AI424*Q424,AF424)</f>
        <v>11993.728995599902</v>
      </c>
      <c r="AP424" s="38">
        <f>IF(OR(P424="Yes",Summary!$G$77="EP"),$AI424*R424,AG424)</f>
        <v>11507.301140002572</v>
      </c>
      <c r="AQ424" s="156">
        <f>IF(OR(Q424="Yes",Summary!$G$77="EP"),$AI424*S424,AH424)</f>
        <v>20404.289585357128</v>
      </c>
      <c r="AR424" s="158">
        <f t="shared" si="246"/>
        <v>42889.196165329035</v>
      </c>
      <c r="AS424" s="155">
        <f t="shared" si="247"/>
        <v>0</v>
      </c>
      <c r="AT424" s="155">
        <f t="shared" si="248"/>
        <v>0</v>
      </c>
      <c r="AU424" s="155">
        <f t="shared" si="249"/>
        <v>2266.0937981544917</v>
      </c>
      <c r="AV424" s="155">
        <f t="shared" si="250"/>
        <v>4330.8041437134043</v>
      </c>
      <c r="AW424" s="155">
        <f t="shared" si="251"/>
        <v>16011.271935442564</v>
      </c>
      <c r="AX424" s="159">
        <f t="shared" si="252"/>
        <v>6390.9197811749082</v>
      </c>
      <c r="AZ424" s="40">
        <f t="shared" si="253"/>
        <v>101695.75137201702</v>
      </c>
      <c r="BA424" s="173">
        <f t="shared" si="254"/>
        <v>102470.25095236224</v>
      </c>
      <c r="BB424" s="41">
        <f t="shared" si="255"/>
        <v>99449.14293120768</v>
      </c>
      <c r="BC424" s="173">
        <f t="shared" si="256"/>
        <v>110879.06310618011</v>
      </c>
      <c r="BD424" s="41">
        <f t="shared" si="257"/>
        <v>95949.831964799232</v>
      </c>
      <c r="BE424" s="173">
        <f t="shared" si="258"/>
        <v>92058.4091200205</v>
      </c>
      <c r="BF424" s="42">
        <f t="shared" si="259"/>
        <v>163234.316682857</v>
      </c>
    </row>
    <row r="425" spans="2:58" x14ac:dyDescent="0.25">
      <c r="B425" s="24">
        <v>9</v>
      </c>
      <c r="C425" s="10">
        <f>Cash!B431</f>
        <v>20181018</v>
      </c>
      <c r="D425" s="24">
        <f>Cash!F23</f>
        <v>1.6492</v>
      </c>
      <c r="E425" s="27">
        <f>Balanced!F23</f>
        <v>2.5823999999999998</v>
      </c>
      <c r="F425" s="27">
        <f>Growth!F23</f>
        <v>3.0653000000000001</v>
      </c>
      <c r="G425" s="27">
        <f>'High Growth 1'!F23</f>
        <v>6.2183000000000002</v>
      </c>
      <c r="H425" s="27">
        <f>'High Growth 2'!F23</f>
        <v>2.7932000000000001</v>
      </c>
      <c r="I425" s="27">
        <f>'High Growth 3'!F23</f>
        <v>0.7107</v>
      </c>
      <c r="J425" s="43">
        <f>'High Growth 4'!F23</f>
        <v>3.1855000000000002</v>
      </c>
      <c r="K425" s="10" t="str">
        <f>Growth!P23</f>
        <v>No</v>
      </c>
      <c r="L425" s="152"/>
      <c r="M425" s="147">
        <f>Summary!$G$67</f>
        <v>0.5</v>
      </c>
      <c r="N425" s="146">
        <f>Summary!$G$68</f>
        <v>0</v>
      </c>
      <c r="O425" s="146">
        <f>Summary!$G$69</f>
        <v>0</v>
      </c>
      <c r="P425" s="146">
        <f>Summary!$G$70</f>
        <v>0.125</v>
      </c>
      <c r="Q425" s="146">
        <f>Summary!$G$71</f>
        <v>0.125</v>
      </c>
      <c r="R425" s="146">
        <f>Summary!$G$72</f>
        <v>0.125</v>
      </c>
      <c r="S425" s="211">
        <f>Summary!$G$73</f>
        <v>0.125</v>
      </c>
      <c r="T425" s="150">
        <f t="shared" si="260"/>
        <v>1</v>
      </c>
      <c r="U425" s="158">
        <f t="shared" si="232"/>
        <v>42889.196165329035</v>
      </c>
      <c r="V425" s="155">
        <f t="shared" si="233"/>
        <v>0</v>
      </c>
      <c r="W425" s="155">
        <f t="shared" si="234"/>
        <v>0</v>
      </c>
      <c r="X425" s="155">
        <f t="shared" si="235"/>
        <v>2266.0937981544917</v>
      </c>
      <c r="Y425" s="155">
        <f t="shared" si="236"/>
        <v>4330.8041437134043</v>
      </c>
      <c r="Z425" s="155">
        <f t="shared" si="237"/>
        <v>16011.271935442566</v>
      </c>
      <c r="AA425" s="159">
        <f t="shared" si="238"/>
        <v>6390.9197811749082</v>
      </c>
      <c r="AB425" s="38">
        <f t="shared" si="261"/>
        <v>70732.86231586065</v>
      </c>
      <c r="AC425" s="35">
        <f t="shared" si="239"/>
        <v>0</v>
      </c>
      <c r="AD425" s="35">
        <f t="shared" si="240"/>
        <v>0</v>
      </c>
      <c r="AE425" s="35">
        <f t="shared" si="241"/>
        <v>14091.251065064076</v>
      </c>
      <c r="AF425" s="35">
        <f t="shared" si="242"/>
        <v>12096.802134220281</v>
      </c>
      <c r="AG425" s="35">
        <f t="shared" si="243"/>
        <v>11379.210964519032</v>
      </c>
      <c r="AH425" s="163">
        <f t="shared" si="244"/>
        <v>20358.274962932672</v>
      </c>
      <c r="AI425" s="144">
        <f t="shared" si="245"/>
        <v>128658.40144259672</v>
      </c>
      <c r="AJ425" s="144" t="e">
        <f t="shared" si="262"/>
        <v>#N/A</v>
      </c>
      <c r="AK425" s="35">
        <f>IF(OR(K425="Yes",Summary!$G$77="EP"),$AI425*M425,AB425)</f>
        <v>70732.86231586065</v>
      </c>
      <c r="AL425" s="38">
        <f>IF(OR(L425="Yes",Summary!$G$77="EP"),$AI425*N425,AC425)</f>
        <v>0</v>
      </c>
      <c r="AM425" s="38">
        <f>IF(OR(M425="Yes",Summary!$G$77="EP"),$AI425*O425,AD425)</f>
        <v>0</v>
      </c>
      <c r="AN425" s="38">
        <f>IF(OR(N425="Yes",Summary!$G$77="EP"),$AI425*P425,AE425)</f>
        <v>14091.251065064076</v>
      </c>
      <c r="AO425" s="38">
        <f>IF(OR(O425="Yes",Summary!$G$77="EP"),$AI425*Q425,AF425)</f>
        <v>12096.802134220281</v>
      </c>
      <c r="AP425" s="38">
        <f>IF(OR(P425="Yes",Summary!$G$77="EP"),$AI425*R425,AG425)</f>
        <v>11379.210964519032</v>
      </c>
      <c r="AQ425" s="156">
        <f>IF(OR(Q425="Yes",Summary!$G$77="EP"),$AI425*S425,AH425)</f>
        <v>20358.274962932672</v>
      </c>
      <c r="AR425" s="158">
        <f t="shared" si="246"/>
        <v>42889.196165329035</v>
      </c>
      <c r="AS425" s="155">
        <f t="shared" si="247"/>
        <v>0</v>
      </c>
      <c r="AT425" s="155">
        <f t="shared" si="248"/>
        <v>0</v>
      </c>
      <c r="AU425" s="155">
        <f t="shared" si="249"/>
        <v>2266.0937981544917</v>
      </c>
      <c r="AV425" s="155">
        <f t="shared" si="250"/>
        <v>4330.8041437134043</v>
      </c>
      <c r="AW425" s="155">
        <f t="shared" si="251"/>
        <v>16011.271935442566</v>
      </c>
      <c r="AX425" s="159">
        <f t="shared" si="252"/>
        <v>6390.9197811749082</v>
      </c>
      <c r="AZ425" s="40">
        <f t="shared" si="253"/>
        <v>101695.75137201702</v>
      </c>
      <c r="BA425" s="173">
        <f t="shared" si="254"/>
        <v>101417.74339237323</v>
      </c>
      <c r="BB425" s="41">
        <f t="shared" si="255"/>
        <v>99326.010174654089</v>
      </c>
      <c r="BC425" s="173">
        <f t="shared" si="256"/>
        <v>112730.0085205127</v>
      </c>
      <c r="BD425" s="41">
        <f t="shared" si="257"/>
        <v>96774.417073762277</v>
      </c>
      <c r="BE425" s="173">
        <f t="shared" si="258"/>
        <v>91033.68771615217</v>
      </c>
      <c r="BF425" s="42">
        <f t="shared" si="259"/>
        <v>162866.19970346132</v>
      </c>
    </row>
    <row r="426" spans="2:58" x14ac:dyDescent="0.25">
      <c r="B426" s="24">
        <v>10</v>
      </c>
      <c r="C426" s="10">
        <f>Cash!B432</f>
        <v>20181017</v>
      </c>
      <c r="D426" s="24">
        <f>Cash!F24</f>
        <v>1.6492</v>
      </c>
      <c r="E426" s="27">
        <f>Balanced!F24</f>
        <v>2.5474999999999999</v>
      </c>
      <c r="F426" s="27">
        <f>Growth!F24</f>
        <v>2.9927999999999999</v>
      </c>
      <c r="G426" s="27">
        <f>'High Growth 1'!F24</f>
        <v>5.9322999999999997</v>
      </c>
      <c r="H426" s="27">
        <f>'High Growth 2'!F24</f>
        <v>2.6854</v>
      </c>
      <c r="I426" s="27">
        <f>'High Growth 3'!F24</f>
        <v>0.67090000000000005</v>
      </c>
      <c r="J426" s="43">
        <f>'High Growth 4'!F24</f>
        <v>3.2387999999999999</v>
      </c>
      <c r="K426" s="10" t="str">
        <f>Growth!P24</f>
        <v>No</v>
      </c>
      <c r="L426" s="152"/>
      <c r="M426" s="147">
        <f>Summary!$G$67</f>
        <v>0.5</v>
      </c>
      <c r="N426" s="146">
        <f>Summary!$G$68</f>
        <v>0</v>
      </c>
      <c r="O426" s="146">
        <f>Summary!$G$69</f>
        <v>0</v>
      </c>
      <c r="P426" s="146">
        <f>Summary!$G$70</f>
        <v>0.125</v>
      </c>
      <c r="Q426" s="146">
        <f>Summary!$G$71</f>
        <v>0.125</v>
      </c>
      <c r="R426" s="146">
        <f>Summary!$G$72</f>
        <v>0.125</v>
      </c>
      <c r="S426" s="211">
        <f>Summary!$G$73</f>
        <v>0.125</v>
      </c>
      <c r="T426" s="150">
        <f t="shared" si="260"/>
        <v>1</v>
      </c>
      <c r="U426" s="158">
        <f t="shared" si="232"/>
        <v>42889.196165329035</v>
      </c>
      <c r="V426" s="155">
        <f t="shared" si="233"/>
        <v>0</v>
      </c>
      <c r="W426" s="155">
        <f t="shared" si="234"/>
        <v>0</v>
      </c>
      <c r="X426" s="155">
        <f t="shared" si="235"/>
        <v>2266.0937981544917</v>
      </c>
      <c r="Y426" s="155">
        <f t="shared" si="236"/>
        <v>4330.8041437134043</v>
      </c>
      <c r="Z426" s="155">
        <f t="shared" si="237"/>
        <v>16011.271935442568</v>
      </c>
      <c r="AA426" s="159">
        <f t="shared" si="238"/>
        <v>6390.9197811749082</v>
      </c>
      <c r="AB426" s="38">
        <f t="shared" si="261"/>
        <v>70732.86231586065</v>
      </c>
      <c r="AC426" s="35">
        <f t="shared" si="239"/>
        <v>0</v>
      </c>
      <c r="AD426" s="35">
        <f t="shared" si="240"/>
        <v>0</v>
      </c>
      <c r="AE426" s="35">
        <f t="shared" si="241"/>
        <v>13443.14823879189</v>
      </c>
      <c r="AF426" s="35">
        <f t="shared" si="242"/>
        <v>11629.941447527975</v>
      </c>
      <c r="AG426" s="35">
        <f t="shared" si="243"/>
        <v>10741.962341488419</v>
      </c>
      <c r="AH426" s="163">
        <f t="shared" si="244"/>
        <v>20698.910987269293</v>
      </c>
      <c r="AI426" s="144">
        <f t="shared" si="245"/>
        <v>127246.82533093823</v>
      </c>
      <c r="AJ426" s="144" t="e">
        <f t="shared" si="262"/>
        <v>#N/A</v>
      </c>
      <c r="AK426" s="35">
        <f>IF(OR(K426="Yes",Summary!$G$77="EP"),$AI426*M426,AB426)</f>
        <v>70732.86231586065</v>
      </c>
      <c r="AL426" s="38">
        <f>IF(OR(L426="Yes",Summary!$G$77="EP"),$AI426*N426,AC426)</f>
        <v>0</v>
      </c>
      <c r="AM426" s="38">
        <f>IF(OR(M426="Yes",Summary!$G$77="EP"),$AI426*O426,AD426)</f>
        <v>0</v>
      </c>
      <c r="AN426" s="38">
        <f>IF(OR(N426="Yes",Summary!$G$77="EP"),$AI426*P426,AE426)</f>
        <v>13443.14823879189</v>
      </c>
      <c r="AO426" s="38">
        <f>IF(OR(O426="Yes",Summary!$G$77="EP"),$AI426*Q426,AF426)</f>
        <v>11629.941447527975</v>
      </c>
      <c r="AP426" s="38">
        <f>IF(OR(P426="Yes",Summary!$G$77="EP"),$AI426*R426,AG426)</f>
        <v>10741.962341488419</v>
      </c>
      <c r="AQ426" s="156">
        <f>IF(OR(Q426="Yes",Summary!$G$77="EP"),$AI426*S426,AH426)</f>
        <v>20698.910987269293</v>
      </c>
      <c r="AR426" s="158">
        <f t="shared" si="246"/>
        <v>42889.196165329035</v>
      </c>
      <c r="AS426" s="155">
        <f t="shared" si="247"/>
        <v>0</v>
      </c>
      <c r="AT426" s="155">
        <f t="shared" si="248"/>
        <v>0</v>
      </c>
      <c r="AU426" s="155">
        <f t="shared" si="249"/>
        <v>2266.0937981544917</v>
      </c>
      <c r="AV426" s="155">
        <f t="shared" si="250"/>
        <v>4330.8041437134043</v>
      </c>
      <c r="AW426" s="155">
        <f t="shared" si="251"/>
        <v>16011.271935442566</v>
      </c>
      <c r="AX426" s="159">
        <f t="shared" si="252"/>
        <v>6390.9197811749082</v>
      </c>
      <c r="AZ426" s="40">
        <f t="shared" si="253"/>
        <v>101695.75137201702</v>
      </c>
      <c r="BA426" s="173">
        <f t="shared" si="254"/>
        <v>100047.1272041786</v>
      </c>
      <c r="BB426" s="41">
        <f t="shared" si="255"/>
        <v>96976.766793039744</v>
      </c>
      <c r="BC426" s="173">
        <f t="shared" si="256"/>
        <v>107545.1859103352</v>
      </c>
      <c r="BD426" s="41">
        <f t="shared" si="257"/>
        <v>93039.531580223833</v>
      </c>
      <c r="BE426" s="173">
        <f t="shared" si="258"/>
        <v>85935.698731907265</v>
      </c>
      <c r="BF426" s="42">
        <f t="shared" si="259"/>
        <v>165591.28789815429</v>
      </c>
    </row>
    <row r="427" spans="2:58" x14ac:dyDescent="0.25">
      <c r="B427" s="24">
        <v>11</v>
      </c>
      <c r="C427" s="10">
        <f>Cash!B433</f>
        <v>20181016</v>
      </c>
      <c r="D427" s="24">
        <f>Cash!F25</f>
        <v>1.6492</v>
      </c>
      <c r="E427" s="27">
        <f>Balanced!F25</f>
        <v>2.5297999999999998</v>
      </c>
      <c r="F427" s="27">
        <f>Growth!F25</f>
        <v>2.9363999999999999</v>
      </c>
      <c r="G427" s="27">
        <f>'High Growth 1'!F25</f>
        <v>5.7195</v>
      </c>
      <c r="H427" s="27">
        <f>'High Growth 2'!F25</f>
        <v>2.6006999999999998</v>
      </c>
      <c r="I427" s="27">
        <f>'High Growth 3'!F25</f>
        <v>0.66120000000000001</v>
      </c>
      <c r="J427" s="43">
        <f>'High Growth 4'!F25</f>
        <v>3.2360000000000002</v>
      </c>
      <c r="K427" s="10" t="str">
        <f>Growth!P25</f>
        <v>No</v>
      </c>
      <c r="L427" s="152"/>
      <c r="M427" s="147">
        <f>Summary!$G$67</f>
        <v>0.5</v>
      </c>
      <c r="N427" s="146">
        <f>Summary!$G$68</f>
        <v>0</v>
      </c>
      <c r="O427" s="146">
        <f>Summary!$G$69</f>
        <v>0</v>
      </c>
      <c r="P427" s="146">
        <f>Summary!$G$70</f>
        <v>0.125</v>
      </c>
      <c r="Q427" s="146">
        <f>Summary!$G$71</f>
        <v>0.125</v>
      </c>
      <c r="R427" s="146">
        <f>Summary!$G$72</f>
        <v>0.125</v>
      </c>
      <c r="S427" s="211">
        <f>Summary!$G$73</f>
        <v>0.125</v>
      </c>
      <c r="T427" s="150">
        <f t="shared" si="260"/>
        <v>1</v>
      </c>
      <c r="U427" s="158">
        <f t="shared" si="232"/>
        <v>42889.196165329042</v>
      </c>
      <c r="V427" s="155">
        <f t="shared" si="233"/>
        <v>0</v>
      </c>
      <c r="W427" s="155">
        <f t="shared" si="234"/>
        <v>0</v>
      </c>
      <c r="X427" s="155">
        <f t="shared" si="235"/>
        <v>2266.0937981544917</v>
      </c>
      <c r="Y427" s="155">
        <f t="shared" si="236"/>
        <v>4330.8041437134043</v>
      </c>
      <c r="Z427" s="155">
        <f t="shared" si="237"/>
        <v>16011.271935442568</v>
      </c>
      <c r="AA427" s="159">
        <f t="shared" si="238"/>
        <v>6390.9197811749082</v>
      </c>
      <c r="AB427" s="38">
        <f t="shared" si="261"/>
        <v>70732.86231586065</v>
      </c>
      <c r="AC427" s="35">
        <f t="shared" si="239"/>
        <v>0</v>
      </c>
      <c r="AD427" s="35">
        <f t="shared" si="240"/>
        <v>0</v>
      </c>
      <c r="AE427" s="35">
        <f t="shared" si="241"/>
        <v>12960.923478544615</v>
      </c>
      <c r="AF427" s="35">
        <f t="shared" si="242"/>
        <v>11263.122336555449</v>
      </c>
      <c r="AG427" s="35">
        <f t="shared" si="243"/>
        <v>10586.653003714626</v>
      </c>
      <c r="AH427" s="163">
        <f t="shared" si="244"/>
        <v>20681.016411882003</v>
      </c>
      <c r="AI427" s="144">
        <f t="shared" si="245"/>
        <v>126224.57754655735</v>
      </c>
      <c r="AJ427" s="144" t="e">
        <f t="shared" si="262"/>
        <v>#N/A</v>
      </c>
      <c r="AK427" s="35">
        <f>IF(OR(K427="Yes",Summary!$G$77="EP"),$AI427*M427,AB427)</f>
        <v>70732.86231586065</v>
      </c>
      <c r="AL427" s="38">
        <f>IF(OR(L427="Yes",Summary!$G$77="EP"),$AI427*N427,AC427)</f>
        <v>0</v>
      </c>
      <c r="AM427" s="38">
        <f>IF(OR(M427="Yes",Summary!$G$77="EP"),$AI427*O427,AD427)</f>
        <v>0</v>
      </c>
      <c r="AN427" s="38">
        <f>IF(OR(N427="Yes",Summary!$G$77="EP"),$AI427*P427,AE427)</f>
        <v>12960.923478544615</v>
      </c>
      <c r="AO427" s="38">
        <f>IF(OR(O427="Yes",Summary!$G$77="EP"),$AI427*Q427,AF427)</f>
        <v>11263.122336555449</v>
      </c>
      <c r="AP427" s="38">
        <f>IF(OR(P427="Yes",Summary!$G$77="EP"),$AI427*R427,AG427)</f>
        <v>10586.653003714626</v>
      </c>
      <c r="AQ427" s="156">
        <f>IF(OR(Q427="Yes",Summary!$G$77="EP"),$AI427*S427,AH427)</f>
        <v>20681.016411882003</v>
      </c>
      <c r="AR427" s="158">
        <f t="shared" si="246"/>
        <v>42889.196165329035</v>
      </c>
      <c r="AS427" s="155">
        <f t="shared" si="247"/>
        <v>0</v>
      </c>
      <c r="AT427" s="155">
        <f t="shared" si="248"/>
        <v>0</v>
      </c>
      <c r="AU427" s="155">
        <f t="shared" si="249"/>
        <v>2266.0937981544917</v>
      </c>
      <c r="AV427" s="155">
        <f t="shared" si="250"/>
        <v>4330.8041437134043</v>
      </c>
      <c r="AW427" s="155">
        <f t="shared" si="251"/>
        <v>16011.271935442568</v>
      </c>
      <c r="AX427" s="159">
        <f t="shared" si="252"/>
        <v>6390.9197811749082</v>
      </c>
      <c r="AZ427" s="40">
        <f t="shared" si="253"/>
        <v>101695.75137201702</v>
      </c>
      <c r="BA427" s="173">
        <f t="shared" si="254"/>
        <v>99352.00094254408</v>
      </c>
      <c r="BB427" s="41">
        <f t="shared" si="255"/>
        <v>95149.217458928732</v>
      </c>
      <c r="BC427" s="173">
        <f t="shared" si="256"/>
        <v>103687.38782835701</v>
      </c>
      <c r="BD427" s="41">
        <f t="shared" si="257"/>
        <v>90104.978692443619</v>
      </c>
      <c r="BE427" s="173">
        <f t="shared" si="258"/>
        <v>84693.224029716919</v>
      </c>
      <c r="BF427" s="42">
        <f t="shared" si="259"/>
        <v>165448.13129505599</v>
      </c>
    </row>
    <row r="428" spans="2:58" x14ac:dyDescent="0.25">
      <c r="B428" s="24">
        <v>12</v>
      </c>
      <c r="C428" s="10">
        <f>Cash!B434</f>
        <v>20181015</v>
      </c>
      <c r="D428" s="24">
        <f>Cash!F26</f>
        <v>1.649</v>
      </c>
      <c r="E428" s="27">
        <f>Balanced!F26</f>
        <v>2.5364</v>
      </c>
      <c r="F428" s="27">
        <f>Growth!F26</f>
        <v>2.9622999999999999</v>
      </c>
      <c r="G428" s="27">
        <f>'High Growth 1'!F26</f>
        <v>5.8155999999999999</v>
      </c>
      <c r="H428" s="27">
        <f>'High Growth 2'!F26</f>
        <v>2.6396999999999999</v>
      </c>
      <c r="I428" s="27">
        <f>'High Growth 3'!F26</f>
        <v>0.65800000000000003</v>
      </c>
      <c r="J428" s="43">
        <f>'High Growth 4'!F26</f>
        <v>3.2275999999999998</v>
      </c>
      <c r="K428" s="10" t="str">
        <f>Growth!P26</f>
        <v>No</v>
      </c>
      <c r="L428" s="152"/>
      <c r="M428" s="147">
        <f>Summary!$G$67</f>
        <v>0.5</v>
      </c>
      <c r="N428" s="146">
        <f>Summary!$G$68</f>
        <v>0</v>
      </c>
      <c r="O428" s="146">
        <f>Summary!$G$69</f>
        <v>0</v>
      </c>
      <c r="P428" s="146">
        <f>Summary!$G$70</f>
        <v>0.125</v>
      </c>
      <c r="Q428" s="146">
        <f>Summary!$G$71</f>
        <v>0.125</v>
      </c>
      <c r="R428" s="146">
        <f>Summary!$G$72</f>
        <v>0.125</v>
      </c>
      <c r="S428" s="211">
        <f>Summary!$G$73</f>
        <v>0.125</v>
      </c>
      <c r="T428" s="150">
        <f t="shared" si="260"/>
        <v>1</v>
      </c>
      <c r="U428" s="158">
        <f t="shared" si="232"/>
        <v>42889.196165329042</v>
      </c>
      <c r="V428" s="155">
        <f t="shared" si="233"/>
        <v>0</v>
      </c>
      <c r="W428" s="155">
        <f t="shared" si="234"/>
        <v>0</v>
      </c>
      <c r="X428" s="155">
        <f t="shared" si="235"/>
        <v>2266.0937981544917</v>
      </c>
      <c r="Y428" s="155">
        <f t="shared" si="236"/>
        <v>4330.8041437134043</v>
      </c>
      <c r="Z428" s="155">
        <f t="shared" si="237"/>
        <v>16011.271935442568</v>
      </c>
      <c r="AA428" s="159">
        <f t="shared" si="238"/>
        <v>6390.9197811749082</v>
      </c>
      <c r="AB428" s="38">
        <f t="shared" si="261"/>
        <v>70724.284476627596</v>
      </c>
      <c r="AC428" s="35">
        <f t="shared" si="239"/>
        <v>0</v>
      </c>
      <c r="AD428" s="35">
        <f t="shared" si="240"/>
        <v>0</v>
      </c>
      <c r="AE428" s="35">
        <f t="shared" si="241"/>
        <v>13178.695092547261</v>
      </c>
      <c r="AF428" s="35">
        <f t="shared" si="242"/>
        <v>11432.023698160274</v>
      </c>
      <c r="AG428" s="35">
        <f t="shared" si="243"/>
        <v>10535.41693352121</v>
      </c>
      <c r="AH428" s="163">
        <f t="shared" si="244"/>
        <v>20627.332685720132</v>
      </c>
      <c r="AI428" s="144">
        <f t="shared" si="245"/>
        <v>126497.75288657648</v>
      </c>
      <c r="AJ428" s="144" t="e">
        <f t="shared" si="262"/>
        <v>#N/A</v>
      </c>
      <c r="AK428" s="35">
        <f>IF(OR(K428="Yes",Summary!$G$77="EP"),$AI428*M428,AB428)</f>
        <v>70724.284476627596</v>
      </c>
      <c r="AL428" s="38">
        <f>IF(OR(L428="Yes",Summary!$G$77="EP"),$AI428*N428,AC428)</f>
        <v>0</v>
      </c>
      <c r="AM428" s="38">
        <f>IF(OR(M428="Yes",Summary!$G$77="EP"),$AI428*O428,AD428)</f>
        <v>0</v>
      </c>
      <c r="AN428" s="38">
        <f>IF(OR(N428="Yes",Summary!$G$77="EP"),$AI428*P428,AE428)</f>
        <v>13178.695092547261</v>
      </c>
      <c r="AO428" s="38">
        <f>IF(OR(O428="Yes",Summary!$G$77="EP"),$AI428*Q428,AF428)</f>
        <v>11432.023698160274</v>
      </c>
      <c r="AP428" s="38">
        <f>IF(OR(P428="Yes",Summary!$G$77="EP"),$AI428*R428,AG428)</f>
        <v>10535.41693352121</v>
      </c>
      <c r="AQ428" s="156">
        <f>IF(OR(Q428="Yes",Summary!$G$77="EP"),$AI428*S428,AH428)</f>
        <v>20627.332685720132</v>
      </c>
      <c r="AR428" s="158">
        <f t="shared" si="246"/>
        <v>42889.196165329042</v>
      </c>
      <c r="AS428" s="155">
        <f t="shared" si="247"/>
        <v>0</v>
      </c>
      <c r="AT428" s="155">
        <f t="shared" si="248"/>
        <v>0</v>
      </c>
      <c r="AU428" s="155">
        <f t="shared" si="249"/>
        <v>2266.0937981544917</v>
      </c>
      <c r="AV428" s="155">
        <f t="shared" si="250"/>
        <v>4330.8041437134043</v>
      </c>
      <c r="AW428" s="155">
        <f t="shared" si="251"/>
        <v>16011.271935442568</v>
      </c>
      <c r="AX428" s="159">
        <f t="shared" si="252"/>
        <v>6390.9197811749082</v>
      </c>
      <c r="AZ428" s="40">
        <f t="shared" si="253"/>
        <v>101683.41863476599</v>
      </c>
      <c r="BA428" s="173">
        <f t="shared" si="254"/>
        <v>99611.200565526451</v>
      </c>
      <c r="BB428" s="41">
        <f t="shared" si="255"/>
        <v>95988.464404912345</v>
      </c>
      <c r="BC428" s="173">
        <f t="shared" si="256"/>
        <v>105429.56074037818</v>
      </c>
      <c r="BD428" s="41">
        <f t="shared" si="257"/>
        <v>91456.189585282205</v>
      </c>
      <c r="BE428" s="173">
        <f t="shared" si="258"/>
        <v>84283.335468169593</v>
      </c>
      <c r="BF428" s="42">
        <f t="shared" si="259"/>
        <v>165018.66148576103</v>
      </c>
    </row>
    <row r="429" spans="2:58" x14ac:dyDescent="0.25">
      <c r="B429" s="24">
        <v>13</v>
      </c>
      <c r="C429" s="10">
        <f>Cash!B435</f>
        <v>20181012</v>
      </c>
      <c r="D429" s="24">
        <f>Cash!F27</f>
        <v>1.649</v>
      </c>
      <c r="E429" s="27">
        <f>Balanced!F27</f>
        <v>2.5392000000000001</v>
      </c>
      <c r="F429" s="27">
        <f>Growth!F27</f>
        <v>2.9731000000000001</v>
      </c>
      <c r="G429" s="27">
        <f>'High Growth 1'!F27</f>
        <v>5.8735999999999997</v>
      </c>
      <c r="H429" s="27">
        <f>'High Growth 2'!F27</f>
        <v>2.6541000000000001</v>
      </c>
      <c r="I429" s="27">
        <f>'High Growth 3'!F27</f>
        <v>0.65459999999999996</v>
      </c>
      <c r="J429" s="43">
        <f>'High Growth 4'!F27</f>
        <v>3.2328999999999999</v>
      </c>
      <c r="K429" s="10" t="str">
        <f>Growth!P27</f>
        <v>No</v>
      </c>
      <c r="L429" s="152"/>
      <c r="M429" s="147">
        <f>Summary!$G$67</f>
        <v>0.5</v>
      </c>
      <c r="N429" s="146">
        <f>Summary!$G$68</f>
        <v>0</v>
      </c>
      <c r="O429" s="146">
        <f>Summary!$G$69</f>
        <v>0</v>
      </c>
      <c r="P429" s="146">
        <f>Summary!$G$70</f>
        <v>0.125</v>
      </c>
      <c r="Q429" s="146">
        <f>Summary!$G$71</f>
        <v>0.125</v>
      </c>
      <c r="R429" s="146">
        <f>Summary!$G$72</f>
        <v>0.125</v>
      </c>
      <c r="S429" s="211">
        <f>Summary!$G$73</f>
        <v>0.125</v>
      </c>
      <c r="T429" s="150">
        <f t="shared" si="260"/>
        <v>1</v>
      </c>
      <c r="U429" s="158">
        <f t="shared" si="232"/>
        <v>42889.196165329042</v>
      </c>
      <c r="V429" s="155">
        <f t="shared" si="233"/>
        <v>0</v>
      </c>
      <c r="W429" s="155">
        <f t="shared" si="234"/>
        <v>0</v>
      </c>
      <c r="X429" s="155">
        <f t="shared" si="235"/>
        <v>2266.0937981544917</v>
      </c>
      <c r="Y429" s="155">
        <f t="shared" si="236"/>
        <v>4330.8041437134043</v>
      </c>
      <c r="Z429" s="155">
        <f t="shared" si="237"/>
        <v>16011.271935442568</v>
      </c>
      <c r="AA429" s="159">
        <f t="shared" si="238"/>
        <v>6390.9197811749082</v>
      </c>
      <c r="AB429" s="38">
        <f t="shared" si="261"/>
        <v>70724.284476627596</v>
      </c>
      <c r="AC429" s="35">
        <f t="shared" si="239"/>
        <v>0</v>
      </c>
      <c r="AD429" s="35">
        <f t="shared" si="240"/>
        <v>0</v>
      </c>
      <c r="AE429" s="35">
        <f t="shared" si="241"/>
        <v>13310.128532840221</v>
      </c>
      <c r="AF429" s="35">
        <f t="shared" si="242"/>
        <v>11494.387277829746</v>
      </c>
      <c r="AG429" s="35">
        <f t="shared" si="243"/>
        <v>10480.978608940704</v>
      </c>
      <c r="AH429" s="163">
        <f t="shared" si="244"/>
        <v>20661.20456056036</v>
      </c>
      <c r="AI429" s="144">
        <f t="shared" si="245"/>
        <v>126670.98345679863</v>
      </c>
      <c r="AJ429" s="144" t="e">
        <f t="shared" si="262"/>
        <v>#N/A</v>
      </c>
      <c r="AK429" s="35">
        <f>IF(OR(K429="Yes",Summary!$G$77="EP"),$AI429*M429,AB429)</f>
        <v>70724.284476627596</v>
      </c>
      <c r="AL429" s="38">
        <f>IF(OR(L429="Yes",Summary!$G$77="EP"),$AI429*N429,AC429)</f>
        <v>0</v>
      </c>
      <c r="AM429" s="38">
        <f>IF(OR(M429="Yes",Summary!$G$77="EP"),$AI429*O429,AD429)</f>
        <v>0</v>
      </c>
      <c r="AN429" s="38">
        <f>IF(OR(N429="Yes",Summary!$G$77="EP"),$AI429*P429,AE429)</f>
        <v>13310.128532840221</v>
      </c>
      <c r="AO429" s="38">
        <f>IF(OR(O429="Yes",Summary!$G$77="EP"),$AI429*Q429,AF429)</f>
        <v>11494.387277829746</v>
      </c>
      <c r="AP429" s="38">
        <f>IF(OR(P429="Yes",Summary!$G$77="EP"),$AI429*R429,AG429)</f>
        <v>10480.978608940704</v>
      </c>
      <c r="AQ429" s="156">
        <f>IF(OR(Q429="Yes",Summary!$G$77="EP"),$AI429*S429,AH429)</f>
        <v>20661.20456056036</v>
      </c>
      <c r="AR429" s="158">
        <f t="shared" si="246"/>
        <v>42889.196165329042</v>
      </c>
      <c r="AS429" s="155">
        <f t="shared" si="247"/>
        <v>0</v>
      </c>
      <c r="AT429" s="155">
        <f t="shared" si="248"/>
        <v>0</v>
      </c>
      <c r="AU429" s="155">
        <f t="shared" si="249"/>
        <v>2266.0937981544917</v>
      </c>
      <c r="AV429" s="155">
        <f t="shared" si="250"/>
        <v>4330.8041437134043</v>
      </c>
      <c r="AW429" s="155">
        <f t="shared" si="251"/>
        <v>16011.271935442568</v>
      </c>
      <c r="AX429" s="159">
        <f t="shared" si="252"/>
        <v>6390.9197811749082</v>
      </c>
      <c r="AZ429" s="40">
        <f t="shared" si="253"/>
        <v>101683.41863476599</v>
      </c>
      <c r="BA429" s="173">
        <f t="shared" si="254"/>
        <v>99721.164041943208</v>
      </c>
      <c r="BB429" s="41">
        <f t="shared" si="255"/>
        <v>96338.42066038042</v>
      </c>
      <c r="BC429" s="173">
        <f t="shared" si="256"/>
        <v>106481.02826272185</v>
      </c>
      <c r="BD429" s="41">
        <f t="shared" si="257"/>
        <v>91955.098222638</v>
      </c>
      <c r="BE429" s="173">
        <f t="shared" si="258"/>
        <v>83847.828871525548</v>
      </c>
      <c r="BF429" s="42">
        <f t="shared" si="259"/>
        <v>165289.63648448282</v>
      </c>
    </row>
    <row r="430" spans="2:58" x14ac:dyDescent="0.25">
      <c r="B430" s="24">
        <v>14</v>
      </c>
      <c r="C430" s="10">
        <f>Cash!B436</f>
        <v>20181011</v>
      </c>
      <c r="D430" s="24">
        <f>Cash!F28</f>
        <v>1.649</v>
      </c>
      <c r="E430" s="27">
        <f>Balanced!F28</f>
        <v>2.5278</v>
      </c>
      <c r="F430" s="27">
        <f>Growth!F28</f>
        <v>2.9697</v>
      </c>
      <c r="G430" s="27">
        <f>'High Growth 1'!F28</f>
        <v>5.8349000000000002</v>
      </c>
      <c r="H430" s="27">
        <f>'High Growth 2'!F28</f>
        <v>2.6375000000000002</v>
      </c>
      <c r="I430" s="27">
        <f>'High Growth 3'!F28</f>
        <v>0.65369999999999995</v>
      </c>
      <c r="J430" s="43">
        <f>'High Growth 4'!F28</f>
        <v>3.2004999999999999</v>
      </c>
      <c r="K430" s="10" t="str">
        <f>Growth!P28</f>
        <v>No</v>
      </c>
      <c r="L430" s="152"/>
      <c r="M430" s="147">
        <f>Summary!$G$67</f>
        <v>0.5</v>
      </c>
      <c r="N430" s="146">
        <f>Summary!$G$68</f>
        <v>0</v>
      </c>
      <c r="O430" s="146">
        <f>Summary!$G$69</f>
        <v>0</v>
      </c>
      <c r="P430" s="146">
        <f>Summary!$G$70</f>
        <v>0.125</v>
      </c>
      <c r="Q430" s="146">
        <f>Summary!$G$71</f>
        <v>0.125</v>
      </c>
      <c r="R430" s="146">
        <f>Summary!$G$72</f>
        <v>0.125</v>
      </c>
      <c r="S430" s="211">
        <f>Summary!$G$73</f>
        <v>0.125</v>
      </c>
      <c r="T430" s="150">
        <f t="shared" si="260"/>
        <v>1</v>
      </c>
      <c r="U430" s="158">
        <f t="shared" si="232"/>
        <v>42889.196165329042</v>
      </c>
      <c r="V430" s="155">
        <f t="shared" si="233"/>
        <v>0</v>
      </c>
      <c r="W430" s="155">
        <f t="shared" si="234"/>
        <v>0</v>
      </c>
      <c r="X430" s="155">
        <f t="shared" si="235"/>
        <v>2266.0937981544917</v>
      </c>
      <c r="Y430" s="155">
        <f t="shared" si="236"/>
        <v>4330.8041437134043</v>
      </c>
      <c r="Z430" s="155">
        <f t="shared" si="237"/>
        <v>16011.271935442568</v>
      </c>
      <c r="AA430" s="159">
        <f t="shared" si="238"/>
        <v>6390.9197811749082</v>
      </c>
      <c r="AB430" s="38">
        <f t="shared" si="261"/>
        <v>70724.284476627596</v>
      </c>
      <c r="AC430" s="35">
        <f t="shared" si="239"/>
        <v>0</v>
      </c>
      <c r="AD430" s="35">
        <f t="shared" si="240"/>
        <v>0</v>
      </c>
      <c r="AE430" s="35">
        <f t="shared" si="241"/>
        <v>13222.430702851643</v>
      </c>
      <c r="AF430" s="35">
        <f t="shared" si="242"/>
        <v>11422.495929044104</v>
      </c>
      <c r="AG430" s="35">
        <f t="shared" si="243"/>
        <v>10466.568464198806</v>
      </c>
      <c r="AH430" s="163">
        <f t="shared" si="244"/>
        <v>20454.138759650294</v>
      </c>
      <c r="AI430" s="144">
        <f t="shared" si="245"/>
        <v>126289.91833237244</v>
      </c>
      <c r="AJ430" s="144" t="e">
        <f t="shared" si="262"/>
        <v>#N/A</v>
      </c>
      <c r="AK430" s="35">
        <f>IF(OR(K430="Yes",Summary!$G$77="EP"),$AI430*M430,AB430)</f>
        <v>70724.284476627596</v>
      </c>
      <c r="AL430" s="38">
        <f>IF(OR(L430="Yes",Summary!$G$77="EP"),$AI430*N430,AC430)</f>
        <v>0</v>
      </c>
      <c r="AM430" s="38">
        <f>IF(OR(M430="Yes",Summary!$G$77="EP"),$AI430*O430,AD430)</f>
        <v>0</v>
      </c>
      <c r="AN430" s="38">
        <f>IF(OR(N430="Yes",Summary!$G$77="EP"),$AI430*P430,AE430)</f>
        <v>13222.430702851643</v>
      </c>
      <c r="AO430" s="38">
        <f>IF(OR(O430="Yes",Summary!$G$77="EP"),$AI430*Q430,AF430)</f>
        <v>11422.495929044104</v>
      </c>
      <c r="AP430" s="38">
        <f>IF(OR(P430="Yes",Summary!$G$77="EP"),$AI430*R430,AG430)</f>
        <v>10466.568464198806</v>
      </c>
      <c r="AQ430" s="156">
        <f>IF(OR(Q430="Yes",Summary!$G$77="EP"),$AI430*S430,AH430)</f>
        <v>20454.138759650294</v>
      </c>
      <c r="AR430" s="158">
        <f t="shared" si="246"/>
        <v>42889.196165329042</v>
      </c>
      <c r="AS430" s="155">
        <f t="shared" si="247"/>
        <v>0</v>
      </c>
      <c r="AT430" s="155">
        <f t="shared" si="248"/>
        <v>0</v>
      </c>
      <c r="AU430" s="155">
        <f t="shared" si="249"/>
        <v>2266.0937981544917</v>
      </c>
      <c r="AV430" s="155">
        <f t="shared" si="250"/>
        <v>4330.8041437134043</v>
      </c>
      <c r="AW430" s="155">
        <f t="shared" si="251"/>
        <v>16011.271935442568</v>
      </c>
      <c r="AX430" s="159">
        <f t="shared" si="252"/>
        <v>6390.9197811749082</v>
      </c>
      <c r="AZ430" s="40">
        <f t="shared" si="253"/>
        <v>101683.41863476599</v>
      </c>
      <c r="BA430" s="173">
        <f t="shared" si="254"/>
        <v>99273.455602246395</v>
      </c>
      <c r="BB430" s="41">
        <f t="shared" si="255"/>
        <v>96228.249246621941</v>
      </c>
      <c r="BC430" s="173">
        <f t="shared" si="256"/>
        <v>105779.44562281323</v>
      </c>
      <c r="BD430" s="41">
        <f t="shared" si="257"/>
        <v>91379.96743235286</v>
      </c>
      <c r="BE430" s="173">
        <f t="shared" si="258"/>
        <v>83732.547713590364</v>
      </c>
      <c r="BF430" s="42">
        <f t="shared" si="259"/>
        <v>163633.11007720229</v>
      </c>
    </row>
    <row r="431" spans="2:58" x14ac:dyDescent="0.25">
      <c r="B431" s="24">
        <v>15</v>
      </c>
      <c r="C431" s="10">
        <f>Cash!B437</f>
        <v>20181010</v>
      </c>
      <c r="D431" s="24">
        <f>Cash!F29</f>
        <v>1.649</v>
      </c>
      <c r="E431" s="27">
        <f>Balanced!F29</f>
        <v>2.5232999999999999</v>
      </c>
      <c r="F431" s="27">
        <f>Growth!F29</f>
        <v>2.9129999999999998</v>
      </c>
      <c r="G431" s="27">
        <f>'High Growth 1'!F29</f>
        <v>5.6757</v>
      </c>
      <c r="H431" s="27">
        <f>'High Growth 2'!F29</f>
        <v>2.5840999999999998</v>
      </c>
      <c r="I431" s="27">
        <f>'High Growth 3'!F29</f>
        <v>0.6522</v>
      </c>
      <c r="J431" s="43">
        <f>'High Growth 4'!F29</f>
        <v>3.2067000000000001</v>
      </c>
      <c r="K431" s="10" t="str">
        <f>Growth!P29</f>
        <v>No</v>
      </c>
      <c r="L431" s="152"/>
      <c r="M431" s="147">
        <f>Summary!$G$67</f>
        <v>0.5</v>
      </c>
      <c r="N431" s="146">
        <f>Summary!$G$68</f>
        <v>0</v>
      </c>
      <c r="O431" s="146">
        <f>Summary!$G$69</f>
        <v>0</v>
      </c>
      <c r="P431" s="146">
        <f>Summary!$G$70</f>
        <v>0.125</v>
      </c>
      <c r="Q431" s="146">
        <f>Summary!$G$71</f>
        <v>0.125</v>
      </c>
      <c r="R431" s="146">
        <f>Summary!$G$72</f>
        <v>0.125</v>
      </c>
      <c r="S431" s="211">
        <f>Summary!$G$73</f>
        <v>0.125</v>
      </c>
      <c r="T431" s="150">
        <f t="shared" si="260"/>
        <v>1</v>
      </c>
      <c r="U431" s="158">
        <f t="shared" si="232"/>
        <v>42889.196165329042</v>
      </c>
      <c r="V431" s="155">
        <f t="shared" si="233"/>
        <v>0</v>
      </c>
      <c r="W431" s="155">
        <f t="shared" si="234"/>
        <v>0</v>
      </c>
      <c r="X431" s="155">
        <f t="shared" si="235"/>
        <v>2266.0937981544917</v>
      </c>
      <c r="Y431" s="155">
        <f t="shared" si="236"/>
        <v>4330.8041437134043</v>
      </c>
      <c r="Z431" s="155">
        <f t="shared" si="237"/>
        <v>16011.271935442566</v>
      </c>
      <c r="AA431" s="159">
        <f t="shared" si="238"/>
        <v>6390.9197811749082</v>
      </c>
      <c r="AB431" s="38">
        <f t="shared" si="261"/>
        <v>70724.284476627596</v>
      </c>
      <c r="AC431" s="35">
        <f t="shared" si="239"/>
        <v>0</v>
      </c>
      <c r="AD431" s="35">
        <f t="shared" si="240"/>
        <v>0</v>
      </c>
      <c r="AE431" s="35">
        <f t="shared" si="241"/>
        <v>12861.668570185448</v>
      </c>
      <c r="AF431" s="35">
        <f t="shared" si="242"/>
        <v>11191.230987769808</v>
      </c>
      <c r="AG431" s="35">
        <f t="shared" si="243"/>
        <v>10442.551556295643</v>
      </c>
      <c r="AH431" s="163">
        <f t="shared" si="244"/>
        <v>20493.76246229358</v>
      </c>
      <c r="AI431" s="144">
        <f t="shared" si="245"/>
        <v>125713.49805317208</v>
      </c>
      <c r="AJ431" s="144" t="e">
        <f t="shared" si="262"/>
        <v>#N/A</v>
      </c>
      <c r="AK431" s="35">
        <f>IF(OR(K431="Yes",Summary!$G$77="EP"),$AI431*M431,AB431)</f>
        <v>70724.284476627596</v>
      </c>
      <c r="AL431" s="38">
        <f>IF(OR(L431="Yes",Summary!$G$77="EP"),$AI431*N431,AC431)</f>
        <v>0</v>
      </c>
      <c r="AM431" s="38">
        <f>IF(OR(M431="Yes",Summary!$G$77="EP"),$AI431*O431,AD431)</f>
        <v>0</v>
      </c>
      <c r="AN431" s="38">
        <f>IF(OR(N431="Yes",Summary!$G$77="EP"),$AI431*P431,AE431)</f>
        <v>12861.668570185448</v>
      </c>
      <c r="AO431" s="38">
        <f>IF(OR(O431="Yes",Summary!$G$77="EP"),$AI431*Q431,AF431)</f>
        <v>11191.230987769808</v>
      </c>
      <c r="AP431" s="38">
        <f>IF(OR(P431="Yes",Summary!$G$77="EP"),$AI431*R431,AG431)</f>
        <v>10442.551556295643</v>
      </c>
      <c r="AQ431" s="156">
        <f>IF(OR(Q431="Yes",Summary!$G$77="EP"),$AI431*S431,AH431)</f>
        <v>20493.76246229358</v>
      </c>
      <c r="AR431" s="158">
        <f t="shared" si="246"/>
        <v>42889.196165329042</v>
      </c>
      <c r="AS431" s="155">
        <f t="shared" si="247"/>
        <v>0</v>
      </c>
      <c r="AT431" s="155">
        <f t="shared" si="248"/>
        <v>0</v>
      </c>
      <c r="AU431" s="155">
        <f t="shared" si="249"/>
        <v>2266.0937981544917</v>
      </c>
      <c r="AV431" s="155">
        <f t="shared" si="250"/>
        <v>4330.8041437134043</v>
      </c>
      <c r="AW431" s="155">
        <f t="shared" si="251"/>
        <v>16011.271935442568</v>
      </c>
      <c r="AX431" s="159">
        <f t="shared" si="252"/>
        <v>6390.9197811749082</v>
      </c>
      <c r="AZ431" s="40">
        <f t="shared" si="253"/>
        <v>101683.41863476599</v>
      </c>
      <c r="BA431" s="173">
        <f t="shared" si="254"/>
        <v>99096.728586576588</v>
      </c>
      <c r="BB431" s="41">
        <f t="shared" si="255"/>
        <v>94390.978905414595</v>
      </c>
      <c r="BC431" s="173">
        <f t="shared" si="256"/>
        <v>102893.34856148367</v>
      </c>
      <c r="BD431" s="41">
        <f t="shared" si="257"/>
        <v>89529.847902158479</v>
      </c>
      <c r="BE431" s="173">
        <f t="shared" si="258"/>
        <v>83540.412450365053</v>
      </c>
      <c r="BF431" s="42">
        <f t="shared" si="259"/>
        <v>163950.09969834858</v>
      </c>
    </row>
    <row r="432" spans="2:58" x14ac:dyDescent="0.25">
      <c r="B432" s="24">
        <v>16</v>
      </c>
      <c r="C432" s="10">
        <f>Cash!B438</f>
        <v>20181009</v>
      </c>
      <c r="D432" s="24">
        <f>Cash!F30</f>
        <v>1.649</v>
      </c>
      <c r="E432" s="27">
        <f>Balanced!F30</f>
        <v>2.4897999999999998</v>
      </c>
      <c r="F432" s="27">
        <f>Growth!F30</f>
        <v>2.8871000000000002</v>
      </c>
      <c r="G432" s="27">
        <f>'High Growth 1'!F30</f>
        <v>5.5468000000000002</v>
      </c>
      <c r="H432" s="27">
        <f>'High Growth 2'!F30</f>
        <v>2.5428999999999999</v>
      </c>
      <c r="I432" s="27">
        <f>'High Growth 3'!F30</f>
        <v>0.60260000000000002</v>
      </c>
      <c r="J432" s="43">
        <f>'High Growth 4'!F30</f>
        <v>3.2031999999999998</v>
      </c>
      <c r="K432" s="10" t="str">
        <f>Growth!P30</f>
        <v>No</v>
      </c>
      <c r="L432" s="152"/>
      <c r="M432" s="147">
        <f>Summary!$G$67</f>
        <v>0.5</v>
      </c>
      <c r="N432" s="146">
        <f>Summary!$G$68</f>
        <v>0</v>
      </c>
      <c r="O432" s="146">
        <f>Summary!$G$69</f>
        <v>0</v>
      </c>
      <c r="P432" s="146">
        <f>Summary!$G$70</f>
        <v>0.125</v>
      </c>
      <c r="Q432" s="146">
        <f>Summary!$G$71</f>
        <v>0.125</v>
      </c>
      <c r="R432" s="146">
        <f>Summary!$G$72</f>
        <v>0.125</v>
      </c>
      <c r="S432" s="211">
        <f>Summary!$G$73</f>
        <v>0.125</v>
      </c>
      <c r="T432" s="150">
        <f t="shared" si="260"/>
        <v>1</v>
      </c>
      <c r="U432" s="158">
        <f t="shared" si="232"/>
        <v>42889.196165329042</v>
      </c>
      <c r="V432" s="155">
        <f t="shared" si="233"/>
        <v>0</v>
      </c>
      <c r="W432" s="155">
        <f t="shared" si="234"/>
        <v>0</v>
      </c>
      <c r="X432" s="155">
        <f t="shared" si="235"/>
        <v>2266.0937981544917</v>
      </c>
      <c r="Y432" s="155">
        <f t="shared" si="236"/>
        <v>4330.8041437134043</v>
      </c>
      <c r="Z432" s="155">
        <f t="shared" si="237"/>
        <v>16011.271935442566</v>
      </c>
      <c r="AA432" s="159">
        <f t="shared" si="238"/>
        <v>6390.9197811749082</v>
      </c>
      <c r="AB432" s="38">
        <f t="shared" si="261"/>
        <v>70724.284476627596</v>
      </c>
      <c r="AC432" s="35">
        <f t="shared" si="239"/>
        <v>0</v>
      </c>
      <c r="AD432" s="35">
        <f t="shared" si="240"/>
        <v>0</v>
      </c>
      <c r="AE432" s="35">
        <f t="shared" si="241"/>
        <v>12569.569079603334</v>
      </c>
      <c r="AF432" s="35">
        <f t="shared" si="242"/>
        <v>11012.801857048815</v>
      </c>
      <c r="AG432" s="35">
        <f t="shared" si="243"/>
        <v>9648.3924682976904</v>
      </c>
      <c r="AH432" s="163">
        <f t="shared" si="244"/>
        <v>20471.394243059465</v>
      </c>
      <c r="AI432" s="144">
        <f t="shared" si="245"/>
        <v>124426.4421246369</v>
      </c>
      <c r="AJ432" s="144" t="e">
        <f t="shared" si="262"/>
        <v>#N/A</v>
      </c>
      <c r="AK432" s="35">
        <f>IF(OR(K432="Yes",Summary!$G$77="EP"),$AI432*M432,AB432)</f>
        <v>70724.284476627596</v>
      </c>
      <c r="AL432" s="38">
        <f>IF(OR(L432="Yes",Summary!$G$77="EP"),$AI432*N432,AC432)</f>
        <v>0</v>
      </c>
      <c r="AM432" s="38">
        <f>IF(OR(M432="Yes",Summary!$G$77="EP"),$AI432*O432,AD432)</f>
        <v>0</v>
      </c>
      <c r="AN432" s="38">
        <f>IF(OR(N432="Yes",Summary!$G$77="EP"),$AI432*P432,AE432)</f>
        <v>12569.569079603334</v>
      </c>
      <c r="AO432" s="38">
        <f>IF(OR(O432="Yes",Summary!$G$77="EP"),$AI432*Q432,AF432)</f>
        <v>11012.801857048815</v>
      </c>
      <c r="AP432" s="38">
        <f>IF(OR(P432="Yes",Summary!$G$77="EP"),$AI432*R432,AG432)</f>
        <v>9648.3924682976904</v>
      </c>
      <c r="AQ432" s="156">
        <f>IF(OR(Q432="Yes",Summary!$G$77="EP"),$AI432*S432,AH432)</f>
        <v>20471.394243059465</v>
      </c>
      <c r="AR432" s="158">
        <f t="shared" si="246"/>
        <v>42889.196165329042</v>
      </c>
      <c r="AS432" s="155">
        <f t="shared" si="247"/>
        <v>0</v>
      </c>
      <c r="AT432" s="155">
        <f t="shared" si="248"/>
        <v>0</v>
      </c>
      <c r="AU432" s="155">
        <f t="shared" si="249"/>
        <v>2266.0937981544917</v>
      </c>
      <c r="AV432" s="155">
        <f t="shared" si="250"/>
        <v>4330.8041437134043</v>
      </c>
      <c r="AW432" s="155">
        <f t="shared" si="251"/>
        <v>16011.271935442566</v>
      </c>
      <c r="AX432" s="159">
        <f t="shared" si="252"/>
        <v>6390.9197811749082</v>
      </c>
      <c r="AZ432" s="40">
        <f t="shared" si="253"/>
        <v>101683.41863476599</v>
      </c>
      <c r="BA432" s="173">
        <f t="shared" si="254"/>
        <v>97781.094136590342</v>
      </c>
      <c r="BB432" s="41">
        <f t="shared" si="255"/>
        <v>93551.731959430996</v>
      </c>
      <c r="BC432" s="173">
        <f t="shared" si="256"/>
        <v>100556.55263682676</v>
      </c>
      <c r="BD432" s="41">
        <f t="shared" si="257"/>
        <v>88102.414856390547</v>
      </c>
      <c r="BE432" s="173">
        <f t="shared" si="258"/>
        <v>77187.13974638145</v>
      </c>
      <c r="BF432" s="42">
        <f t="shared" si="259"/>
        <v>163771.15394447566</v>
      </c>
    </row>
    <row r="433" spans="2:58" x14ac:dyDescent="0.25">
      <c r="B433" s="24">
        <v>17</v>
      </c>
      <c r="C433" s="10">
        <f>Cash!B439</f>
        <v>20181008</v>
      </c>
      <c r="D433" s="24">
        <f>Cash!F31</f>
        <v>1.649</v>
      </c>
      <c r="E433" s="27">
        <f>Balanced!F31</f>
        <v>2.4794999999999998</v>
      </c>
      <c r="F433" s="27">
        <f>Growth!F31</f>
        <v>2.8515999999999999</v>
      </c>
      <c r="G433" s="27">
        <f>'High Growth 1'!F31</f>
        <v>5.4337999999999997</v>
      </c>
      <c r="H433" s="27">
        <f>'High Growth 2'!F31</f>
        <v>2.4746000000000001</v>
      </c>
      <c r="I433" s="27">
        <f>'High Growth 3'!F31</f>
        <v>0.60429999999999995</v>
      </c>
      <c r="J433" s="43">
        <f>'High Growth 4'!F31</f>
        <v>3.1646000000000001</v>
      </c>
      <c r="K433" s="10" t="str">
        <f>Growth!P31</f>
        <v>No</v>
      </c>
      <c r="L433" s="152"/>
      <c r="M433" s="147">
        <f>Summary!$G$67</f>
        <v>0.5</v>
      </c>
      <c r="N433" s="146">
        <f>Summary!$G$68</f>
        <v>0</v>
      </c>
      <c r="O433" s="146">
        <f>Summary!$G$69</f>
        <v>0</v>
      </c>
      <c r="P433" s="146">
        <f>Summary!$G$70</f>
        <v>0.125</v>
      </c>
      <c r="Q433" s="146">
        <f>Summary!$G$71</f>
        <v>0.125</v>
      </c>
      <c r="R433" s="146">
        <f>Summary!$G$72</f>
        <v>0.125</v>
      </c>
      <c r="S433" s="211">
        <f>Summary!$G$73</f>
        <v>0.125</v>
      </c>
      <c r="T433" s="150">
        <f t="shared" si="260"/>
        <v>1</v>
      </c>
      <c r="U433" s="158">
        <f t="shared" si="232"/>
        <v>42889.196165329042</v>
      </c>
      <c r="V433" s="155">
        <f t="shared" si="233"/>
        <v>0</v>
      </c>
      <c r="W433" s="155">
        <f t="shared" si="234"/>
        <v>0</v>
      </c>
      <c r="X433" s="155">
        <f t="shared" si="235"/>
        <v>2266.0937981544917</v>
      </c>
      <c r="Y433" s="155">
        <f t="shared" si="236"/>
        <v>4330.8041437134043</v>
      </c>
      <c r="Z433" s="155">
        <f t="shared" si="237"/>
        <v>16011.271935442566</v>
      </c>
      <c r="AA433" s="159">
        <f t="shared" si="238"/>
        <v>6390.9197811749091</v>
      </c>
      <c r="AB433" s="38">
        <f t="shared" si="261"/>
        <v>70724.284476627596</v>
      </c>
      <c r="AC433" s="35">
        <f t="shared" si="239"/>
        <v>0</v>
      </c>
      <c r="AD433" s="35">
        <f t="shared" si="240"/>
        <v>0</v>
      </c>
      <c r="AE433" s="35">
        <f t="shared" si="241"/>
        <v>12313.500480411876</v>
      </c>
      <c r="AF433" s="35">
        <f t="shared" si="242"/>
        <v>10717.00793403319</v>
      </c>
      <c r="AG433" s="35">
        <f t="shared" si="243"/>
        <v>9675.6116305879423</v>
      </c>
      <c r="AH433" s="163">
        <f t="shared" si="244"/>
        <v>20224.704739506116</v>
      </c>
      <c r="AI433" s="144">
        <f t="shared" si="245"/>
        <v>123655.10926116671</v>
      </c>
      <c r="AJ433" s="144" t="e">
        <f t="shared" si="262"/>
        <v>#N/A</v>
      </c>
      <c r="AK433" s="35">
        <f>IF(OR(K433="Yes",Summary!$G$77="EP"),$AI433*M433,AB433)</f>
        <v>70724.284476627596</v>
      </c>
      <c r="AL433" s="38">
        <f>IF(OR(L433="Yes",Summary!$G$77="EP"),$AI433*N433,AC433)</f>
        <v>0</v>
      </c>
      <c r="AM433" s="38">
        <f>IF(OR(M433="Yes",Summary!$G$77="EP"),$AI433*O433,AD433)</f>
        <v>0</v>
      </c>
      <c r="AN433" s="38">
        <f>IF(OR(N433="Yes",Summary!$G$77="EP"),$AI433*P433,AE433)</f>
        <v>12313.500480411876</v>
      </c>
      <c r="AO433" s="38">
        <f>IF(OR(O433="Yes",Summary!$G$77="EP"),$AI433*Q433,AF433)</f>
        <v>10717.00793403319</v>
      </c>
      <c r="AP433" s="38">
        <f>IF(OR(P433="Yes",Summary!$G$77="EP"),$AI433*R433,AG433)</f>
        <v>9675.6116305879423</v>
      </c>
      <c r="AQ433" s="156">
        <f>IF(OR(Q433="Yes",Summary!$G$77="EP"),$AI433*S433,AH433)</f>
        <v>20224.704739506116</v>
      </c>
      <c r="AR433" s="158">
        <f t="shared" si="246"/>
        <v>42889.196165329042</v>
      </c>
      <c r="AS433" s="155">
        <f t="shared" si="247"/>
        <v>0</v>
      </c>
      <c r="AT433" s="155">
        <f t="shared" si="248"/>
        <v>0</v>
      </c>
      <c r="AU433" s="155">
        <f t="shared" si="249"/>
        <v>2266.0937981544917</v>
      </c>
      <c r="AV433" s="155">
        <f t="shared" si="250"/>
        <v>4330.8041437134043</v>
      </c>
      <c r="AW433" s="155">
        <f t="shared" si="251"/>
        <v>16011.271935442566</v>
      </c>
      <c r="AX433" s="159">
        <f t="shared" si="252"/>
        <v>6390.9197811749082</v>
      </c>
      <c r="AZ433" s="40">
        <f t="shared" si="253"/>
        <v>101683.41863476599</v>
      </c>
      <c r="BA433" s="173">
        <f t="shared" si="254"/>
        <v>97376.58563405725</v>
      </c>
      <c r="BB433" s="41">
        <f t="shared" si="255"/>
        <v>92401.412786364657</v>
      </c>
      <c r="BC433" s="173">
        <f t="shared" si="256"/>
        <v>98508.003843295082</v>
      </c>
      <c r="BD433" s="41">
        <f t="shared" si="257"/>
        <v>85736.063472265538</v>
      </c>
      <c r="BE433" s="173">
        <f t="shared" si="258"/>
        <v>77404.893044703465</v>
      </c>
      <c r="BF433" s="42">
        <f t="shared" si="259"/>
        <v>161797.63791604887</v>
      </c>
    </row>
    <row r="434" spans="2:58" x14ac:dyDescent="0.25">
      <c r="B434" s="24">
        <v>18</v>
      </c>
      <c r="C434" s="10">
        <f>Cash!B440</f>
        <v>20181005</v>
      </c>
      <c r="D434" s="24">
        <f>Cash!F32</f>
        <v>1.649</v>
      </c>
      <c r="E434" s="27">
        <f>Balanced!F32</f>
        <v>2.4887000000000001</v>
      </c>
      <c r="F434" s="27">
        <f>Growth!F32</f>
        <v>2.8932000000000002</v>
      </c>
      <c r="G434" s="27">
        <f>'High Growth 1'!F32</f>
        <v>5.5868000000000002</v>
      </c>
      <c r="H434" s="27">
        <f>'High Growth 2'!F32</f>
        <v>2.5171000000000001</v>
      </c>
      <c r="I434" s="27">
        <f>'High Growth 3'!F32</f>
        <v>0.61360000000000003</v>
      </c>
      <c r="J434" s="43">
        <f>'High Growth 4'!F32</f>
        <v>3.1379999999999999</v>
      </c>
      <c r="K434" s="10" t="str">
        <f>Growth!P32</f>
        <v>No</v>
      </c>
      <c r="L434" s="152"/>
      <c r="M434" s="147">
        <f>Summary!$G$67</f>
        <v>0.5</v>
      </c>
      <c r="N434" s="146">
        <f>Summary!$G$68</f>
        <v>0</v>
      </c>
      <c r="O434" s="146">
        <f>Summary!$G$69</f>
        <v>0</v>
      </c>
      <c r="P434" s="146">
        <f>Summary!$G$70</f>
        <v>0.125</v>
      </c>
      <c r="Q434" s="146">
        <f>Summary!$G$71</f>
        <v>0.125</v>
      </c>
      <c r="R434" s="146">
        <f>Summary!$G$72</f>
        <v>0.125</v>
      </c>
      <c r="S434" s="211">
        <f>Summary!$G$73</f>
        <v>0.125</v>
      </c>
      <c r="T434" s="150">
        <f t="shared" si="260"/>
        <v>1</v>
      </c>
      <c r="U434" s="158">
        <f t="shared" si="232"/>
        <v>42889.196165329042</v>
      </c>
      <c r="V434" s="155">
        <f t="shared" si="233"/>
        <v>0</v>
      </c>
      <c r="W434" s="155">
        <f t="shared" si="234"/>
        <v>0</v>
      </c>
      <c r="X434" s="155">
        <f t="shared" si="235"/>
        <v>2266.0937981544917</v>
      </c>
      <c r="Y434" s="155">
        <f t="shared" si="236"/>
        <v>4330.8041437134043</v>
      </c>
      <c r="Z434" s="155">
        <f t="shared" si="237"/>
        <v>16011.271935442566</v>
      </c>
      <c r="AA434" s="159">
        <f t="shared" si="238"/>
        <v>6390.9197811749091</v>
      </c>
      <c r="AB434" s="38">
        <f t="shared" si="261"/>
        <v>70724.284476627596</v>
      </c>
      <c r="AC434" s="35">
        <f t="shared" si="239"/>
        <v>0</v>
      </c>
      <c r="AD434" s="35">
        <f t="shared" si="240"/>
        <v>0</v>
      </c>
      <c r="AE434" s="35">
        <f t="shared" si="241"/>
        <v>12660.212831529514</v>
      </c>
      <c r="AF434" s="35">
        <f t="shared" si="242"/>
        <v>10901.06711014101</v>
      </c>
      <c r="AG434" s="35">
        <f t="shared" si="243"/>
        <v>9824.5164595875594</v>
      </c>
      <c r="AH434" s="163">
        <f t="shared" si="244"/>
        <v>20054.706273326865</v>
      </c>
      <c r="AI434" s="144">
        <f t="shared" si="245"/>
        <v>124164.78715121254</v>
      </c>
      <c r="AJ434" s="144" t="e">
        <f t="shared" si="262"/>
        <v>#N/A</v>
      </c>
      <c r="AK434" s="35">
        <f>IF(OR(K434="Yes",Summary!$G$77="EP"),$AI434*M434,AB434)</f>
        <v>70724.284476627596</v>
      </c>
      <c r="AL434" s="38">
        <f>IF(OR(L434="Yes",Summary!$G$77="EP"),$AI434*N434,AC434)</f>
        <v>0</v>
      </c>
      <c r="AM434" s="38">
        <f>IF(OR(M434="Yes",Summary!$G$77="EP"),$AI434*O434,AD434)</f>
        <v>0</v>
      </c>
      <c r="AN434" s="38">
        <f>IF(OR(N434="Yes",Summary!$G$77="EP"),$AI434*P434,AE434)</f>
        <v>12660.212831529514</v>
      </c>
      <c r="AO434" s="38">
        <f>IF(OR(O434="Yes",Summary!$G$77="EP"),$AI434*Q434,AF434)</f>
        <v>10901.06711014101</v>
      </c>
      <c r="AP434" s="38">
        <f>IF(OR(P434="Yes",Summary!$G$77="EP"),$AI434*R434,AG434)</f>
        <v>9824.5164595875594</v>
      </c>
      <c r="AQ434" s="156">
        <f>IF(OR(Q434="Yes",Summary!$G$77="EP"),$AI434*S434,AH434)</f>
        <v>20054.706273326865</v>
      </c>
      <c r="AR434" s="158">
        <f t="shared" si="246"/>
        <v>42889.196165329042</v>
      </c>
      <c r="AS434" s="155">
        <f t="shared" si="247"/>
        <v>0</v>
      </c>
      <c r="AT434" s="155">
        <f t="shared" si="248"/>
        <v>0</v>
      </c>
      <c r="AU434" s="155">
        <f t="shared" si="249"/>
        <v>2266.0937981544917</v>
      </c>
      <c r="AV434" s="155">
        <f t="shared" si="250"/>
        <v>4330.8041437134043</v>
      </c>
      <c r="AW434" s="155">
        <f t="shared" si="251"/>
        <v>16011.271935442566</v>
      </c>
      <c r="AX434" s="159">
        <f t="shared" si="252"/>
        <v>6390.9197811749091</v>
      </c>
      <c r="AZ434" s="40">
        <f t="shared" si="253"/>
        <v>101683.41863476599</v>
      </c>
      <c r="BA434" s="173">
        <f t="shared" si="254"/>
        <v>97737.894199426621</v>
      </c>
      <c r="BB434" s="41">
        <f t="shared" si="255"/>
        <v>93749.392437056478</v>
      </c>
      <c r="BC434" s="173">
        <f t="shared" si="256"/>
        <v>101281.7026522362</v>
      </c>
      <c r="BD434" s="41">
        <f t="shared" si="257"/>
        <v>87208.536881128108</v>
      </c>
      <c r="BE434" s="173">
        <f t="shared" si="258"/>
        <v>78596.131676700403</v>
      </c>
      <c r="BF434" s="42">
        <f t="shared" si="259"/>
        <v>160437.65018661483</v>
      </c>
    </row>
    <row r="435" spans="2:58" x14ac:dyDescent="0.25">
      <c r="B435" s="24">
        <v>19</v>
      </c>
      <c r="C435" s="10">
        <f>Cash!B441</f>
        <v>20181004</v>
      </c>
      <c r="D435" s="24">
        <f>Cash!F33</f>
        <v>1.6489</v>
      </c>
      <c r="E435" s="27">
        <f>Balanced!F33</f>
        <v>2.5034000000000001</v>
      </c>
      <c r="F435" s="27">
        <f>Growth!F33</f>
        <v>2.8872</v>
      </c>
      <c r="G435" s="27">
        <f>'High Growth 1'!F33</f>
        <v>5.5289999999999999</v>
      </c>
      <c r="H435" s="27">
        <f>'High Growth 2'!F33</f>
        <v>2.5145</v>
      </c>
      <c r="I435" s="27">
        <f>'High Growth 3'!F33</f>
        <v>0.63490000000000002</v>
      </c>
      <c r="J435" s="43">
        <f>'High Growth 4'!F33</f>
        <v>3.1324999999999998</v>
      </c>
      <c r="K435" s="10" t="str">
        <f>Growth!P33</f>
        <v>No</v>
      </c>
      <c r="L435" s="152"/>
      <c r="M435" s="147">
        <f>Summary!$G$67</f>
        <v>0.5</v>
      </c>
      <c r="N435" s="146">
        <f>Summary!$G$68</f>
        <v>0</v>
      </c>
      <c r="O435" s="146">
        <f>Summary!$G$69</f>
        <v>0</v>
      </c>
      <c r="P435" s="146">
        <f>Summary!$G$70</f>
        <v>0.125</v>
      </c>
      <c r="Q435" s="146">
        <f>Summary!$G$71</f>
        <v>0.125</v>
      </c>
      <c r="R435" s="146">
        <f>Summary!$G$72</f>
        <v>0.125</v>
      </c>
      <c r="S435" s="211">
        <f>Summary!$G$73</f>
        <v>0.125</v>
      </c>
      <c r="T435" s="150">
        <f t="shared" si="260"/>
        <v>1</v>
      </c>
      <c r="U435" s="158">
        <f t="shared" si="232"/>
        <v>42889.196165329042</v>
      </c>
      <c r="V435" s="155">
        <f t="shared" si="233"/>
        <v>0</v>
      </c>
      <c r="W435" s="155">
        <f t="shared" si="234"/>
        <v>0</v>
      </c>
      <c r="X435" s="155">
        <f t="shared" si="235"/>
        <v>2266.0937981544917</v>
      </c>
      <c r="Y435" s="155">
        <f t="shared" si="236"/>
        <v>4330.8041437134043</v>
      </c>
      <c r="Z435" s="155">
        <f t="shared" si="237"/>
        <v>16011.271935442566</v>
      </c>
      <c r="AA435" s="159">
        <f t="shared" si="238"/>
        <v>6390.9197811749091</v>
      </c>
      <c r="AB435" s="38">
        <f t="shared" si="261"/>
        <v>70719.995557011061</v>
      </c>
      <c r="AC435" s="35">
        <f t="shared" si="239"/>
        <v>0</v>
      </c>
      <c r="AD435" s="35">
        <f t="shared" si="240"/>
        <v>0</v>
      </c>
      <c r="AE435" s="35">
        <f t="shared" si="241"/>
        <v>12529.232609996185</v>
      </c>
      <c r="AF435" s="35">
        <f t="shared" si="242"/>
        <v>10889.807019367356</v>
      </c>
      <c r="AG435" s="35">
        <f t="shared" si="243"/>
        <v>10165.556551812486</v>
      </c>
      <c r="AH435" s="163">
        <f t="shared" si="244"/>
        <v>20019.556214530403</v>
      </c>
      <c r="AI435" s="144">
        <f t="shared" si="245"/>
        <v>124324.14795271747</v>
      </c>
      <c r="AJ435" s="144" t="e">
        <f t="shared" si="262"/>
        <v>#N/A</v>
      </c>
      <c r="AK435" s="35">
        <f>IF(OR(K435="Yes",Summary!$G$77="EP"),$AI435*M435,AB435)</f>
        <v>70719.995557011061</v>
      </c>
      <c r="AL435" s="38">
        <f>IF(OR(L435="Yes",Summary!$G$77="EP"),$AI435*N435,AC435)</f>
        <v>0</v>
      </c>
      <c r="AM435" s="38">
        <f>IF(OR(M435="Yes",Summary!$G$77="EP"),$AI435*O435,AD435)</f>
        <v>0</v>
      </c>
      <c r="AN435" s="38">
        <f>IF(OR(N435="Yes",Summary!$G$77="EP"),$AI435*P435,AE435)</f>
        <v>12529.232609996185</v>
      </c>
      <c r="AO435" s="38">
        <f>IF(OR(O435="Yes",Summary!$G$77="EP"),$AI435*Q435,AF435)</f>
        <v>10889.807019367356</v>
      </c>
      <c r="AP435" s="38">
        <f>IF(OR(P435="Yes",Summary!$G$77="EP"),$AI435*R435,AG435)</f>
        <v>10165.556551812486</v>
      </c>
      <c r="AQ435" s="156">
        <f>IF(OR(Q435="Yes",Summary!$G$77="EP"),$AI435*S435,AH435)</f>
        <v>20019.556214530403</v>
      </c>
      <c r="AR435" s="158">
        <f t="shared" si="246"/>
        <v>42889.196165329042</v>
      </c>
      <c r="AS435" s="155">
        <f t="shared" si="247"/>
        <v>0</v>
      </c>
      <c r="AT435" s="155">
        <f t="shared" si="248"/>
        <v>0</v>
      </c>
      <c r="AU435" s="155">
        <f t="shared" si="249"/>
        <v>2266.0937981544917</v>
      </c>
      <c r="AV435" s="155">
        <f t="shared" si="250"/>
        <v>4330.8041437134043</v>
      </c>
      <c r="AW435" s="155">
        <f t="shared" si="251"/>
        <v>16011.271935442566</v>
      </c>
      <c r="AX435" s="159">
        <f t="shared" si="252"/>
        <v>6390.9197811749091</v>
      </c>
      <c r="AZ435" s="40">
        <f t="shared" si="253"/>
        <v>101677.25226614048</v>
      </c>
      <c r="BA435" s="173">
        <f t="shared" si="254"/>
        <v>98315.202450614612</v>
      </c>
      <c r="BB435" s="41">
        <f t="shared" si="255"/>
        <v>93554.972295129774</v>
      </c>
      <c r="BC435" s="173">
        <f t="shared" si="256"/>
        <v>100233.86087996955</v>
      </c>
      <c r="BD435" s="41">
        <f t="shared" si="257"/>
        <v>87118.45615493886</v>
      </c>
      <c r="BE435" s="173">
        <f t="shared" si="258"/>
        <v>81324.452414499814</v>
      </c>
      <c r="BF435" s="42">
        <f t="shared" si="259"/>
        <v>160156.44971624314</v>
      </c>
    </row>
    <row r="436" spans="2:58" x14ac:dyDescent="0.25">
      <c r="B436" s="24">
        <v>20</v>
      </c>
      <c r="C436" s="10">
        <f>Cash!B442</f>
        <v>20181003</v>
      </c>
      <c r="D436" s="24">
        <f>Cash!F34</f>
        <v>1.649</v>
      </c>
      <c r="E436" s="27">
        <f>Balanced!F34</f>
        <v>2.5278999999999998</v>
      </c>
      <c r="F436" s="27">
        <f>Growth!F34</f>
        <v>2.9180000000000001</v>
      </c>
      <c r="G436" s="27">
        <f>'High Growth 1'!F34</f>
        <v>5.5804999999999998</v>
      </c>
      <c r="H436" s="27">
        <f>'High Growth 2'!F34</f>
        <v>2.5402999999999998</v>
      </c>
      <c r="I436" s="27">
        <f>'High Growth 3'!F34</f>
        <v>0.68020000000000003</v>
      </c>
      <c r="J436" s="43">
        <f>'High Growth 4'!F34</f>
        <v>3.1644999999999999</v>
      </c>
      <c r="K436" s="10" t="str">
        <f>Growth!P34</f>
        <v>No</v>
      </c>
      <c r="L436" s="152"/>
      <c r="M436" s="147">
        <f>Summary!$G$67</f>
        <v>0.5</v>
      </c>
      <c r="N436" s="146">
        <f>Summary!$G$68</f>
        <v>0</v>
      </c>
      <c r="O436" s="146">
        <f>Summary!$G$69</f>
        <v>0</v>
      </c>
      <c r="P436" s="146">
        <f>Summary!$G$70</f>
        <v>0.125</v>
      </c>
      <c r="Q436" s="146">
        <f>Summary!$G$71</f>
        <v>0.125</v>
      </c>
      <c r="R436" s="146">
        <f>Summary!$G$72</f>
        <v>0.125</v>
      </c>
      <c r="S436" s="211">
        <f>Summary!$G$73</f>
        <v>0.125</v>
      </c>
      <c r="T436" s="150">
        <f t="shared" si="260"/>
        <v>1</v>
      </c>
      <c r="U436" s="158">
        <f t="shared" si="232"/>
        <v>42889.196165329049</v>
      </c>
      <c r="V436" s="155">
        <f t="shared" si="233"/>
        <v>0</v>
      </c>
      <c r="W436" s="155">
        <f t="shared" si="234"/>
        <v>0</v>
      </c>
      <c r="X436" s="155">
        <f t="shared" si="235"/>
        <v>2266.0937981544917</v>
      </c>
      <c r="Y436" s="155">
        <f t="shared" si="236"/>
        <v>4330.8041437134043</v>
      </c>
      <c r="Z436" s="155">
        <f t="shared" si="237"/>
        <v>16011.271935442566</v>
      </c>
      <c r="AA436" s="159">
        <f t="shared" si="238"/>
        <v>6390.9197811749091</v>
      </c>
      <c r="AB436" s="38">
        <f t="shared" si="261"/>
        <v>70724.284476627596</v>
      </c>
      <c r="AC436" s="35">
        <f t="shared" si="239"/>
        <v>0</v>
      </c>
      <c r="AD436" s="35">
        <f t="shared" si="240"/>
        <v>0</v>
      </c>
      <c r="AE436" s="35">
        <f t="shared" si="241"/>
        <v>12645.936440601141</v>
      </c>
      <c r="AF436" s="35">
        <f t="shared" si="242"/>
        <v>11001.541766275161</v>
      </c>
      <c r="AG436" s="35">
        <f t="shared" si="243"/>
        <v>10890.867170488034</v>
      </c>
      <c r="AH436" s="163">
        <f t="shared" si="244"/>
        <v>20224.065647527997</v>
      </c>
      <c r="AI436" s="144">
        <f t="shared" si="245"/>
        <v>125486.69550151993</v>
      </c>
      <c r="AJ436" s="144" t="e">
        <f t="shared" si="262"/>
        <v>#N/A</v>
      </c>
      <c r="AK436" s="35">
        <f>IF(OR(K436="Yes",Summary!$G$77="EP"),$AI436*M436,AB436)</f>
        <v>70724.284476627596</v>
      </c>
      <c r="AL436" s="38">
        <f>IF(OR(L436="Yes",Summary!$G$77="EP"),$AI436*N436,AC436)</f>
        <v>0</v>
      </c>
      <c r="AM436" s="38">
        <f>IF(OR(M436="Yes",Summary!$G$77="EP"),$AI436*O436,AD436)</f>
        <v>0</v>
      </c>
      <c r="AN436" s="38">
        <f>IF(OR(N436="Yes",Summary!$G$77="EP"),$AI436*P436,AE436)</f>
        <v>12645.936440601141</v>
      </c>
      <c r="AO436" s="38">
        <f>IF(OR(O436="Yes",Summary!$G$77="EP"),$AI436*Q436,AF436)</f>
        <v>11001.541766275161</v>
      </c>
      <c r="AP436" s="38">
        <f>IF(OR(P436="Yes",Summary!$G$77="EP"),$AI436*R436,AG436)</f>
        <v>10890.867170488034</v>
      </c>
      <c r="AQ436" s="156">
        <f>IF(OR(Q436="Yes",Summary!$G$77="EP"),$AI436*S436,AH436)</f>
        <v>20224.065647527997</v>
      </c>
      <c r="AR436" s="158">
        <f t="shared" si="246"/>
        <v>42889.196165329042</v>
      </c>
      <c r="AS436" s="155">
        <f t="shared" si="247"/>
        <v>0</v>
      </c>
      <c r="AT436" s="155">
        <f t="shared" si="248"/>
        <v>0</v>
      </c>
      <c r="AU436" s="155">
        <f t="shared" si="249"/>
        <v>2266.0937981544917</v>
      </c>
      <c r="AV436" s="155">
        <f t="shared" si="250"/>
        <v>4330.8041437134043</v>
      </c>
      <c r="AW436" s="155">
        <f t="shared" si="251"/>
        <v>16011.271935442566</v>
      </c>
      <c r="AX436" s="159">
        <f t="shared" si="252"/>
        <v>6390.9197811749091</v>
      </c>
      <c r="AZ436" s="40">
        <f t="shared" si="253"/>
        <v>101683.41863476599</v>
      </c>
      <c r="BA436" s="173">
        <f t="shared" si="254"/>
        <v>99277.382869261273</v>
      </c>
      <c r="BB436" s="41">
        <f t="shared" si="255"/>
        <v>94552.99569035352</v>
      </c>
      <c r="BC436" s="173">
        <f t="shared" si="256"/>
        <v>101167.4915248092</v>
      </c>
      <c r="BD436" s="41">
        <f t="shared" si="257"/>
        <v>88012.3341302013</v>
      </c>
      <c r="BE436" s="173">
        <f t="shared" si="258"/>
        <v>87126.937363904188</v>
      </c>
      <c r="BF436" s="42">
        <f t="shared" si="259"/>
        <v>161792.52518022392</v>
      </c>
    </row>
    <row r="437" spans="2:58" x14ac:dyDescent="0.25">
      <c r="B437" s="24">
        <v>21</v>
      </c>
      <c r="C437" s="10">
        <f>Cash!B443</f>
        <v>20181002</v>
      </c>
      <c r="D437" s="24">
        <f>Cash!F35</f>
        <v>1.6488</v>
      </c>
      <c r="E437" s="27">
        <f>Balanced!F35</f>
        <v>2.5217999999999998</v>
      </c>
      <c r="F437" s="27">
        <f>Growth!F35</f>
        <v>2.8856000000000002</v>
      </c>
      <c r="G437" s="27">
        <f>'High Growth 1'!F35</f>
        <v>5.4981</v>
      </c>
      <c r="H437" s="27">
        <f>'High Growth 2'!F35</f>
        <v>2.4811999999999999</v>
      </c>
      <c r="I437" s="27">
        <f>'High Growth 3'!F35</f>
        <v>0.68910000000000005</v>
      </c>
      <c r="J437" s="43">
        <f>'High Growth 4'!F35</f>
        <v>3.109</v>
      </c>
      <c r="K437" s="10" t="str">
        <f>Growth!P35</f>
        <v>No</v>
      </c>
      <c r="L437" s="152"/>
      <c r="M437" s="147">
        <f>Summary!$G$67</f>
        <v>0.5</v>
      </c>
      <c r="N437" s="146">
        <f>Summary!$G$68</f>
        <v>0</v>
      </c>
      <c r="O437" s="146">
        <f>Summary!$G$69</f>
        <v>0</v>
      </c>
      <c r="P437" s="146">
        <f>Summary!$G$70</f>
        <v>0.125</v>
      </c>
      <c r="Q437" s="146">
        <f>Summary!$G$71</f>
        <v>0.125</v>
      </c>
      <c r="R437" s="146">
        <f>Summary!$G$72</f>
        <v>0.125</v>
      </c>
      <c r="S437" s="211">
        <f>Summary!$G$73</f>
        <v>0.125</v>
      </c>
      <c r="T437" s="150">
        <f t="shared" si="260"/>
        <v>1</v>
      </c>
      <c r="U437" s="158">
        <f t="shared" si="232"/>
        <v>42889.196165329049</v>
      </c>
      <c r="V437" s="155">
        <f t="shared" si="233"/>
        <v>0</v>
      </c>
      <c r="W437" s="155">
        <f t="shared" si="234"/>
        <v>0</v>
      </c>
      <c r="X437" s="155">
        <f t="shared" si="235"/>
        <v>2266.0937981544917</v>
      </c>
      <c r="Y437" s="155">
        <f t="shared" si="236"/>
        <v>4330.8041437134043</v>
      </c>
      <c r="Z437" s="155">
        <f t="shared" si="237"/>
        <v>16011.271935442568</v>
      </c>
      <c r="AA437" s="159">
        <f t="shared" si="238"/>
        <v>6390.9197811749082</v>
      </c>
      <c r="AB437" s="38">
        <f t="shared" si="261"/>
        <v>70715.706637394542</v>
      </c>
      <c r="AC437" s="35">
        <f t="shared" si="239"/>
        <v>0</v>
      </c>
      <c r="AD437" s="35">
        <f t="shared" si="240"/>
        <v>0</v>
      </c>
      <c r="AE437" s="35">
        <f t="shared" si="241"/>
        <v>12459.210311633211</v>
      </c>
      <c r="AF437" s="35">
        <f t="shared" si="242"/>
        <v>10745.591241381699</v>
      </c>
      <c r="AG437" s="35">
        <f t="shared" si="243"/>
        <v>11033.367490713474</v>
      </c>
      <c r="AH437" s="163">
        <f t="shared" si="244"/>
        <v>19869.369599672791</v>
      </c>
      <c r="AI437" s="144">
        <f t="shared" si="245"/>
        <v>124823.24528079572</v>
      </c>
      <c r="AJ437" s="144" t="e">
        <f t="shared" si="262"/>
        <v>#N/A</v>
      </c>
      <c r="AK437" s="35">
        <f>IF(OR(K437="Yes",Summary!$G$77="EP"),$AI437*M437,AB437)</f>
        <v>70715.706637394542</v>
      </c>
      <c r="AL437" s="38">
        <f>IF(OR(L437="Yes",Summary!$G$77="EP"),$AI437*N437,AC437)</f>
        <v>0</v>
      </c>
      <c r="AM437" s="38">
        <f>IF(OR(M437="Yes",Summary!$G$77="EP"),$AI437*O437,AD437)</f>
        <v>0</v>
      </c>
      <c r="AN437" s="38">
        <f>IF(OR(N437="Yes",Summary!$G$77="EP"),$AI437*P437,AE437)</f>
        <v>12459.210311633211</v>
      </c>
      <c r="AO437" s="38">
        <f>IF(OR(O437="Yes",Summary!$G$77="EP"),$AI437*Q437,AF437)</f>
        <v>10745.591241381699</v>
      </c>
      <c r="AP437" s="38">
        <f>IF(OR(P437="Yes",Summary!$G$77="EP"),$AI437*R437,AG437)</f>
        <v>11033.367490713474</v>
      </c>
      <c r="AQ437" s="156">
        <f>IF(OR(Q437="Yes",Summary!$G$77="EP"),$AI437*S437,AH437)</f>
        <v>19869.369599672791</v>
      </c>
      <c r="AR437" s="158">
        <f t="shared" si="246"/>
        <v>42889.196165329049</v>
      </c>
      <c r="AS437" s="155">
        <f t="shared" si="247"/>
        <v>0</v>
      </c>
      <c r="AT437" s="155">
        <f t="shared" si="248"/>
        <v>0</v>
      </c>
      <c r="AU437" s="155">
        <f t="shared" si="249"/>
        <v>2266.0937981544917</v>
      </c>
      <c r="AV437" s="155">
        <f t="shared" si="250"/>
        <v>4330.8041437134043</v>
      </c>
      <c r="AW437" s="155">
        <f t="shared" si="251"/>
        <v>16011.271935442566</v>
      </c>
      <c r="AX437" s="159">
        <f t="shared" si="252"/>
        <v>6390.9197811749091</v>
      </c>
      <c r="AZ437" s="40">
        <f t="shared" si="253"/>
        <v>101671.08589751496</v>
      </c>
      <c r="BA437" s="173">
        <f t="shared" si="254"/>
        <v>99037.819581353324</v>
      </c>
      <c r="BB437" s="41">
        <f t="shared" si="255"/>
        <v>93503.126923949327</v>
      </c>
      <c r="BC437" s="173">
        <f t="shared" si="256"/>
        <v>99673.68249306576</v>
      </c>
      <c r="BD437" s="41">
        <f t="shared" si="257"/>
        <v>85964.729931053604</v>
      </c>
      <c r="BE437" s="173">
        <f t="shared" si="258"/>
        <v>88266.939925707702</v>
      </c>
      <c r="BF437" s="42">
        <f t="shared" si="259"/>
        <v>158954.95679738227</v>
      </c>
    </row>
    <row r="438" spans="2:58" x14ac:dyDescent="0.25">
      <c r="B438" s="24">
        <v>22</v>
      </c>
      <c r="C438" s="10">
        <f>Cash!B444</f>
        <v>20180930</v>
      </c>
      <c r="D438" s="24">
        <f>Cash!F36</f>
        <v>1.6487000000000001</v>
      </c>
      <c r="E438" s="27">
        <f>Balanced!F36</f>
        <v>2.5015000000000001</v>
      </c>
      <c r="F438" s="27">
        <f>Growth!F36</f>
        <v>2.8767</v>
      </c>
      <c r="G438" s="27">
        <f>'High Growth 1'!F36</f>
        <v>5.4771000000000001</v>
      </c>
      <c r="H438" s="27">
        <f>'High Growth 2'!F36</f>
        <v>2.4647000000000001</v>
      </c>
      <c r="I438" s="27">
        <f>'High Growth 3'!F36</f>
        <v>0.66979999999999995</v>
      </c>
      <c r="J438" s="43">
        <f>'High Growth 4'!F36</f>
        <v>3.1006999999999998</v>
      </c>
      <c r="K438" s="10" t="str">
        <f>Growth!P36</f>
        <v>No</v>
      </c>
      <c r="L438" s="152"/>
      <c r="M438" s="147">
        <f>Summary!$G$67</f>
        <v>0.5</v>
      </c>
      <c r="N438" s="146">
        <f>Summary!$G$68</f>
        <v>0</v>
      </c>
      <c r="O438" s="146">
        <f>Summary!$G$69</f>
        <v>0</v>
      </c>
      <c r="P438" s="146">
        <f>Summary!$G$70</f>
        <v>0.125</v>
      </c>
      <c r="Q438" s="146">
        <f>Summary!$G$71</f>
        <v>0.125</v>
      </c>
      <c r="R438" s="146">
        <f>Summary!$G$72</f>
        <v>0.125</v>
      </c>
      <c r="S438" s="211">
        <f>Summary!$G$73</f>
        <v>0.125</v>
      </c>
      <c r="T438" s="150">
        <f t="shared" si="260"/>
        <v>1</v>
      </c>
      <c r="U438" s="158">
        <f t="shared" si="232"/>
        <v>42889.196165329049</v>
      </c>
      <c r="V438" s="155">
        <f t="shared" si="233"/>
        <v>0</v>
      </c>
      <c r="W438" s="155">
        <f t="shared" si="234"/>
        <v>0</v>
      </c>
      <c r="X438" s="155">
        <f t="shared" si="235"/>
        <v>2266.0937981544917</v>
      </c>
      <c r="Y438" s="155">
        <f t="shared" si="236"/>
        <v>4330.8041437134043</v>
      </c>
      <c r="Z438" s="155">
        <f t="shared" si="237"/>
        <v>16011.271935442568</v>
      </c>
      <c r="AA438" s="159">
        <f t="shared" si="238"/>
        <v>6390.9197811749073</v>
      </c>
      <c r="AB438" s="38">
        <f t="shared" si="261"/>
        <v>70711.417717778007</v>
      </c>
      <c r="AC438" s="35">
        <f t="shared" si="239"/>
        <v>0</v>
      </c>
      <c r="AD438" s="35">
        <f t="shared" si="240"/>
        <v>0</v>
      </c>
      <c r="AE438" s="35">
        <f t="shared" si="241"/>
        <v>12411.622341871966</v>
      </c>
      <c r="AF438" s="35">
        <f t="shared" si="242"/>
        <v>10674.132973010428</v>
      </c>
      <c r="AG438" s="35">
        <f t="shared" si="243"/>
        <v>10724.349942359431</v>
      </c>
      <c r="AH438" s="163">
        <f t="shared" si="244"/>
        <v>19816.324965489035</v>
      </c>
      <c r="AI438" s="144">
        <f t="shared" si="245"/>
        <v>124337.84794050887</v>
      </c>
      <c r="AJ438" s="144" t="e">
        <f t="shared" si="262"/>
        <v>#N/A</v>
      </c>
      <c r="AK438" s="35">
        <f>IF(OR(K438="Yes",Summary!$G$77="EP"),$AI438*M438,AB438)</f>
        <v>70711.417717778007</v>
      </c>
      <c r="AL438" s="38">
        <f>IF(OR(L438="Yes",Summary!$G$77="EP"),$AI438*N438,AC438)</f>
        <v>0</v>
      </c>
      <c r="AM438" s="38">
        <f>IF(OR(M438="Yes",Summary!$G$77="EP"),$AI438*O438,AD438)</f>
        <v>0</v>
      </c>
      <c r="AN438" s="38">
        <f>IF(OR(N438="Yes",Summary!$G$77="EP"),$AI438*P438,AE438)</f>
        <v>12411.622341871966</v>
      </c>
      <c r="AO438" s="38">
        <f>IF(OR(O438="Yes",Summary!$G$77="EP"),$AI438*Q438,AF438)</f>
        <v>10674.132973010428</v>
      </c>
      <c r="AP438" s="38">
        <f>IF(OR(P438="Yes",Summary!$G$77="EP"),$AI438*R438,AG438)</f>
        <v>10724.349942359431</v>
      </c>
      <c r="AQ438" s="156">
        <f>IF(OR(Q438="Yes",Summary!$G$77="EP"),$AI438*S438,AH438)</f>
        <v>19816.324965489035</v>
      </c>
      <c r="AR438" s="158">
        <f t="shared" si="246"/>
        <v>42889.196165329049</v>
      </c>
      <c r="AS438" s="155">
        <f t="shared" si="247"/>
        <v>0</v>
      </c>
      <c r="AT438" s="155">
        <f t="shared" si="248"/>
        <v>0</v>
      </c>
      <c r="AU438" s="155">
        <f t="shared" si="249"/>
        <v>2266.0937981544917</v>
      </c>
      <c r="AV438" s="155">
        <f t="shared" si="250"/>
        <v>4330.8041437134043</v>
      </c>
      <c r="AW438" s="155">
        <f t="shared" si="251"/>
        <v>16011.271935442568</v>
      </c>
      <c r="AX438" s="159">
        <f t="shared" si="252"/>
        <v>6390.9197811749082</v>
      </c>
      <c r="AZ438" s="40">
        <f t="shared" si="253"/>
        <v>101664.91952888944</v>
      </c>
      <c r="BA438" s="173">
        <f t="shared" si="254"/>
        <v>98240.584377331819</v>
      </c>
      <c r="BB438" s="41">
        <f t="shared" si="255"/>
        <v>93214.737046758033</v>
      </c>
      <c r="BC438" s="173">
        <f t="shared" si="256"/>
        <v>99292.978734975812</v>
      </c>
      <c r="BD438" s="41">
        <f t="shared" si="257"/>
        <v>85393.063784083439</v>
      </c>
      <c r="BE438" s="173">
        <f t="shared" si="258"/>
        <v>85794.799538875362</v>
      </c>
      <c r="BF438" s="42">
        <f t="shared" si="259"/>
        <v>158530.59972391225</v>
      </c>
    </row>
    <row r="439" spans="2:58" x14ac:dyDescent="0.25">
      <c r="B439" s="24">
        <v>23</v>
      </c>
      <c r="C439" s="10">
        <f>Cash!B445</f>
        <v>20180928</v>
      </c>
      <c r="D439" s="24">
        <f>Cash!F37</f>
        <v>1.6487000000000001</v>
      </c>
      <c r="E439" s="27">
        <f>Balanced!F37</f>
        <v>2.4982000000000002</v>
      </c>
      <c r="F439" s="27">
        <f>Growth!F37</f>
        <v>2.8826999999999998</v>
      </c>
      <c r="G439" s="27">
        <f>'High Growth 1'!F37</f>
        <v>5.4885000000000002</v>
      </c>
      <c r="H439" s="27">
        <f>'High Growth 2'!F37</f>
        <v>2.4822000000000002</v>
      </c>
      <c r="I439" s="27">
        <f>'High Growth 3'!F37</f>
        <v>0.64849999999999997</v>
      </c>
      <c r="J439" s="43">
        <f>'High Growth 4'!F37</f>
        <v>3.0651000000000002</v>
      </c>
      <c r="K439" s="10" t="str">
        <f>Growth!P37</f>
        <v>No</v>
      </c>
      <c r="L439" s="152"/>
      <c r="M439" s="147">
        <f>Summary!$G$67</f>
        <v>0.5</v>
      </c>
      <c r="N439" s="146">
        <f>Summary!$G$68</f>
        <v>0</v>
      </c>
      <c r="O439" s="146">
        <f>Summary!$G$69</f>
        <v>0</v>
      </c>
      <c r="P439" s="146">
        <f>Summary!$G$70</f>
        <v>0.125</v>
      </c>
      <c r="Q439" s="146">
        <f>Summary!$G$71</f>
        <v>0.125</v>
      </c>
      <c r="R439" s="146">
        <f>Summary!$G$72</f>
        <v>0.125</v>
      </c>
      <c r="S439" s="211">
        <f>Summary!$G$73</f>
        <v>0.125</v>
      </c>
      <c r="T439" s="150">
        <f t="shared" si="260"/>
        <v>1</v>
      </c>
      <c r="U439" s="158">
        <f t="shared" si="232"/>
        <v>42889.196165329049</v>
      </c>
      <c r="V439" s="155">
        <f t="shared" si="233"/>
        <v>0</v>
      </c>
      <c r="W439" s="155">
        <f t="shared" si="234"/>
        <v>0</v>
      </c>
      <c r="X439" s="155">
        <f t="shared" si="235"/>
        <v>2266.0937981544917</v>
      </c>
      <c r="Y439" s="155">
        <f t="shared" si="236"/>
        <v>4330.8041437134043</v>
      </c>
      <c r="Z439" s="155">
        <f t="shared" si="237"/>
        <v>16011.271935442568</v>
      </c>
      <c r="AA439" s="159">
        <f t="shared" si="238"/>
        <v>6390.9197811749082</v>
      </c>
      <c r="AB439" s="38">
        <f t="shared" si="261"/>
        <v>70711.417717778007</v>
      </c>
      <c r="AC439" s="35">
        <f t="shared" si="239"/>
        <v>0</v>
      </c>
      <c r="AD439" s="35">
        <f t="shared" si="240"/>
        <v>0</v>
      </c>
      <c r="AE439" s="35">
        <f t="shared" si="241"/>
        <v>12437.455811170928</v>
      </c>
      <c r="AF439" s="35">
        <f t="shared" si="242"/>
        <v>10749.922045525413</v>
      </c>
      <c r="AG439" s="35">
        <f t="shared" si="243"/>
        <v>10383.309850134505</v>
      </c>
      <c r="AH439" s="163">
        <f t="shared" si="244"/>
        <v>19588.808221279211</v>
      </c>
      <c r="AI439" s="144">
        <f t="shared" si="245"/>
        <v>123870.91364588807</v>
      </c>
      <c r="AJ439" s="144" t="e">
        <f t="shared" si="262"/>
        <v>#N/A</v>
      </c>
      <c r="AK439" s="35">
        <f>IF(OR(K439="Yes",Summary!$G$77="EP"),$AI439*M439,AB439)</f>
        <v>70711.417717778007</v>
      </c>
      <c r="AL439" s="38">
        <f>IF(OR(L439="Yes",Summary!$G$77="EP"),$AI439*N439,AC439)</f>
        <v>0</v>
      </c>
      <c r="AM439" s="38">
        <f>IF(OR(M439="Yes",Summary!$G$77="EP"),$AI439*O439,AD439)</f>
        <v>0</v>
      </c>
      <c r="AN439" s="38">
        <f>IF(OR(N439="Yes",Summary!$G$77="EP"),$AI439*P439,AE439)</f>
        <v>12437.455811170928</v>
      </c>
      <c r="AO439" s="38">
        <f>IF(OR(O439="Yes",Summary!$G$77="EP"),$AI439*Q439,AF439)</f>
        <v>10749.922045525413</v>
      </c>
      <c r="AP439" s="38">
        <f>IF(OR(P439="Yes",Summary!$G$77="EP"),$AI439*R439,AG439)</f>
        <v>10383.309850134505</v>
      </c>
      <c r="AQ439" s="156">
        <f>IF(OR(Q439="Yes",Summary!$G$77="EP"),$AI439*S439,AH439)</f>
        <v>19588.808221279211</v>
      </c>
      <c r="AR439" s="158">
        <f t="shared" si="246"/>
        <v>42889.196165329049</v>
      </c>
      <c r="AS439" s="155">
        <f t="shared" si="247"/>
        <v>0</v>
      </c>
      <c r="AT439" s="155">
        <f t="shared" si="248"/>
        <v>0</v>
      </c>
      <c r="AU439" s="155">
        <f t="shared" si="249"/>
        <v>2266.0937981544917</v>
      </c>
      <c r="AV439" s="155">
        <f t="shared" si="250"/>
        <v>4330.8041437134043</v>
      </c>
      <c r="AW439" s="155">
        <f t="shared" si="251"/>
        <v>16011.271935442568</v>
      </c>
      <c r="AX439" s="159">
        <f t="shared" si="252"/>
        <v>6390.9197811749073</v>
      </c>
      <c r="AZ439" s="40">
        <f t="shared" si="253"/>
        <v>101664.91952888944</v>
      </c>
      <c r="BA439" s="173">
        <f t="shared" si="254"/>
        <v>98110.984565840641</v>
      </c>
      <c r="BB439" s="41">
        <f t="shared" si="255"/>
        <v>93409.157188684738</v>
      </c>
      <c r="BC439" s="173">
        <f t="shared" si="256"/>
        <v>99499.6464893675</v>
      </c>
      <c r="BD439" s="41">
        <f t="shared" si="257"/>
        <v>85999.376364203315</v>
      </c>
      <c r="BE439" s="173">
        <f t="shared" si="258"/>
        <v>83066.478801075951</v>
      </c>
      <c r="BF439" s="42">
        <f t="shared" si="259"/>
        <v>156710.46577023366</v>
      </c>
    </row>
    <row r="440" spans="2:58" x14ac:dyDescent="0.25">
      <c r="B440" s="24">
        <v>24</v>
      </c>
      <c r="C440" s="10">
        <f>Cash!B446</f>
        <v>20180927</v>
      </c>
      <c r="D440" s="24">
        <f>Cash!F38</f>
        <v>1.6487000000000001</v>
      </c>
      <c r="E440" s="27">
        <f>Balanced!F38</f>
        <v>2.5116000000000001</v>
      </c>
      <c r="F440" s="27">
        <f>Growth!F38</f>
        <v>2.8961000000000001</v>
      </c>
      <c r="G440" s="27">
        <f>'High Growth 1'!F38</f>
        <v>5.5168999999999997</v>
      </c>
      <c r="H440" s="27">
        <f>'High Growth 2'!F38</f>
        <v>2.4954000000000001</v>
      </c>
      <c r="I440" s="27">
        <f>'High Growth 3'!F38</f>
        <v>0.66269999999999996</v>
      </c>
      <c r="J440" s="43">
        <f>'High Growth 4'!F38</f>
        <v>3.0293999999999999</v>
      </c>
      <c r="K440" s="10" t="str">
        <f>Growth!P38</f>
        <v>No</v>
      </c>
      <c r="L440" s="152"/>
      <c r="M440" s="147">
        <f>Summary!$G$67</f>
        <v>0.5</v>
      </c>
      <c r="N440" s="146">
        <f>Summary!$G$68</f>
        <v>0</v>
      </c>
      <c r="O440" s="146">
        <f>Summary!$G$69</f>
        <v>0</v>
      </c>
      <c r="P440" s="146">
        <f>Summary!$G$70</f>
        <v>0.125</v>
      </c>
      <c r="Q440" s="146">
        <f>Summary!$G$71</f>
        <v>0.125</v>
      </c>
      <c r="R440" s="146">
        <f>Summary!$G$72</f>
        <v>0.125</v>
      </c>
      <c r="S440" s="211">
        <f>Summary!$G$73</f>
        <v>0.125</v>
      </c>
      <c r="T440" s="150">
        <f t="shared" si="260"/>
        <v>1</v>
      </c>
      <c r="U440" s="158">
        <f t="shared" si="232"/>
        <v>42889.196165329049</v>
      </c>
      <c r="V440" s="155">
        <f t="shared" si="233"/>
        <v>0</v>
      </c>
      <c r="W440" s="155">
        <f t="shared" si="234"/>
        <v>0</v>
      </c>
      <c r="X440" s="155">
        <f t="shared" si="235"/>
        <v>2266.0937981544917</v>
      </c>
      <c r="Y440" s="155">
        <f t="shared" si="236"/>
        <v>4330.8041437134043</v>
      </c>
      <c r="Z440" s="155">
        <f t="shared" si="237"/>
        <v>16011.271935442568</v>
      </c>
      <c r="AA440" s="159">
        <f t="shared" si="238"/>
        <v>6390.9197811749082</v>
      </c>
      <c r="AB440" s="38">
        <f t="shared" si="261"/>
        <v>70711.417717778007</v>
      </c>
      <c r="AC440" s="35">
        <f t="shared" si="239"/>
        <v>0</v>
      </c>
      <c r="AD440" s="35">
        <f t="shared" si="240"/>
        <v>0</v>
      </c>
      <c r="AE440" s="35">
        <f t="shared" si="241"/>
        <v>12501.812875038515</v>
      </c>
      <c r="AF440" s="35">
        <f t="shared" si="242"/>
        <v>10807.088660222429</v>
      </c>
      <c r="AG440" s="35">
        <f t="shared" si="243"/>
        <v>10610.66991161779</v>
      </c>
      <c r="AH440" s="163">
        <f t="shared" si="244"/>
        <v>19360.652385091267</v>
      </c>
      <c r="AI440" s="144">
        <f t="shared" si="245"/>
        <v>123991.641549748</v>
      </c>
      <c r="AJ440" s="144" t="e">
        <f t="shared" si="262"/>
        <v>#N/A</v>
      </c>
      <c r="AK440" s="35">
        <f>IF(OR(K440="Yes",Summary!$G$77="EP"),$AI440*M440,AB440)</f>
        <v>70711.417717778007</v>
      </c>
      <c r="AL440" s="38">
        <f>IF(OR(L440="Yes",Summary!$G$77="EP"),$AI440*N440,AC440)</f>
        <v>0</v>
      </c>
      <c r="AM440" s="38">
        <f>IF(OR(M440="Yes",Summary!$G$77="EP"),$AI440*O440,AD440)</f>
        <v>0</v>
      </c>
      <c r="AN440" s="38">
        <f>IF(OR(N440="Yes",Summary!$G$77="EP"),$AI440*P440,AE440)</f>
        <v>12501.812875038515</v>
      </c>
      <c r="AO440" s="38">
        <f>IF(OR(O440="Yes",Summary!$G$77="EP"),$AI440*Q440,AF440)</f>
        <v>10807.088660222429</v>
      </c>
      <c r="AP440" s="38">
        <f>IF(OR(P440="Yes",Summary!$G$77="EP"),$AI440*R440,AG440)</f>
        <v>10610.66991161779</v>
      </c>
      <c r="AQ440" s="156">
        <f>IF(OR(Q440="Yes",Summary!$G$77="EP"),$AI440*S440,AH440)</f>
        <v>19360.652385091267</v>
      </c>
      <c r="AR440" s="158">
        <f t="shared" si="246"/>
        <v>42889.196165329049</v>
      </c>
      <c r="AS440" s="155">
        <f t="shared" si="247"/>
        <v>0</v>
      </c>
      <c r="AT440" s="155">
        <f t="shared" si="248"/>
        <v>0</v>
      </c>
      <c r="AU440" s="155">
        <f t="shared" si="249"/>
        <v>2266.0937981544917</v>
      </c>
      <c r="AV440" s="155">
        <f t="shared" si="250"/>
        <v>4330.8041437134043</v>
      </c>
      <c r="AW440" s="155">
        <f t="shared" si="251"/>
        <v>16011.271935442568</v>
      </c>
      <c r="AX440" s="159">
        <f t="shared" si="252"/>
        <v>6390.9197811749082</v>
      </c>
      <c r="AZ440" s="40">
        <f t="shared" si="253"/>
        <v>101664.91952888944</v>
      </c>
      <c r="BA440" s="173">
        <f t="shared" si="254"/>
        <v>98637.23834583514</v>
      </c>
      <c r="BB440" s="41">
        <f t="shared" si="255"/>
        <v>93843.362172321053</v>
      </c>
      <c r="BC440" s="173">
        <f t="shared" si="256"/>
        <v>100014.50300030819</v>
      </c>
      <c r="BD440" s="41">
        <f t="shared" si="257"/>
        <v>86456.709281779447</v>
      </c>
      <c r="BE440" s="173">
        <f t="shared" si="258"/>
        <v>84885.35929294223</v>
      </c>
      <c r="BF440" s="42">
        <f t="shared" si="259"/>
        <v>154885.21908073008</v>
      </c>
    </row>
    <row r="441" spans="2:58" x14ac:dyDescent="0.25">
      <c r="B441" s="24">
        <v>25</v>
      </c>
      <c r="C441" s="10">
        <f>Cash!B447</f>
        <v>20180926</v>
      </c>
      <c r="D441" s="24">
        <f>Cash!F39</f>
        <v>1.6487000000000001</v>
      </c>
      <c r="E441" s="27">
        <f>Balanced!F39</f>
        <v>2.4971000000000001</v>
      </c>
      <c r="F441" s="27">
        <f>Growth!F39</f>
        <v>2.8576999999999999</v>
      </c>
      <c r="G441" s="27">
        <f>'High Growth 1'!F39</f>
        <v>5.3613</v>
      </c>
      <c r="H441" s="27">
        <f>'High Growth 2'!F39</f>
        <v>2.4544000000000001</v>
      </c>
      <c r="I441" s="27">
        <f>'High Growth 3'!F39</f>
        <v>0.64929999999999999</v>
      </c>
      <c r="J441" s="43">
        <f>'High Growth 4'!F39</f>
        <v>2.9988000000000001</v>
      </c>
      <c r="K441" s="10" t="str">
        <f>Growth!P39</f>
        <v>No</v>
      </c>
      <c r="L441" s="152"/>
      <c r="M441" s="147">
        <f>Summary!$G$67</f>
        <v>0.5</v>
      </c>
      <c r="N441" s="146">
        <f>Summary!$G$68</f>
        <v>0</v>
      </c>
      <c r="O441" s="146">
        <f>Summary!$G$69</f>
        <v>0</v>
      </c>
      <c r="P441" s="146">
        <f>Summary!$G$70</f>
        <v>0.125</v>
      </c>
      <c r="Q441" s="146">
        <f>Summary!$G$71</f>
        <v>0.125</v>
      </c>
      <c r="R441" s="146">
        <f>Summary!$G$72</f>
        <v>0.125</v>
      </c>
      <c r="S441" s="211">
        <f>Summary!$G$73</f>
        <v>0.125</v>
      </c>
      <c r="T441" s="150">
        <f t="shared" si="260"/>
        <v>1</v>
      </c>
      <c r="U441" s="158">
        <f t="shared" si="232"/>
        <v>42889.196165329049</v>
      </c>
      <c r="V441" s="155">
        <f t="shared" si="233"/>
        <v>0</v>
      </c>
      <c r="W441" s="155">
        <f t="shared" si="234"/>
        <v>0</v>
      </c>
      <c r="X441" s="155">
        <f t="shared" si="235"/>
        <v>2266.0937981544917</v>
      </c>
      <c r="Y441" s="155">
        <f t="shared" si="236"/>
        <v>4330.8041437134043</v>
      </c>
      <c r="Z441" s="155">
        <f t="shared" si="237"/>
        <v>16011.271935442568</v>
      </c>
      <c r="AA441" s="159">
        <f t="shared" si="238"/>
        <v>6390.9197811749073</v>
      </c>
      <c r="AB441" s="38">
        <f t="shared" si="261"/>
        <v>70711.417717778007</v>
      </c>
      <c r="AC441" s="35">
        <f t="shared" si="239"/>
        <v>0</v>
      </c>
      <c r="AD441" s="35">
        <f t="shared" si="240"/>
        <v>0</v>
      </c>
      <c r="AE441" s="35">
        <f t="shared" si="241"/>
        <v>12149.208680045676</v>
      </c>
      <c r="AF441" s="35">
        <f t="shared" si="242"/>
        <v>10629.52569033018</v>
      </c>
      <c r="AG441" s="35">
        <f t="shared" si="243"/>
        <v>10396.118867682859</v>
      </c>
      <c r="AH441" s="163">
        <f t="shared" si="244"/>
        <v>19165.090239787314</v>
      </c>
      <c r="AI441" s="144">
        <f t="shared" si="245"/>
        <v>123051.36119562403</v>
      </c>
      <c r="AJ441" s="144" t="e">
        <f t="shared" si="262"/>
        <v>#N/A</v>
      </c>
      <c r="AK441" s="35">
        <f>IF(OR(K441="Yes",Summary!$G$77="EP"),$AI441*M441,AB441)</f>
        <v>70711.417717778007</v>
      </c>
      <c r="AL441" s="38">
        <f>IF(OR(L441="Yes",Summary!$G$77="EP"),$AI441*N441,AC441)</f>
        <v>0</v>
      </c>
      <c r="AM441" s="38">
        <f>IF(OR(M441="Yes",Summary!$G$77="EP"),$AI441*O441,AD441)</f>
        <v>0</v>
      </c>
      <c r="AN441" s="38">
        <f>IF(OR(N441="Yes",Summary!$G$77="EP"),$AI441*P441,AE441)</f>
        <v>12149.208680045676</v>
      </c>
      <c r="AO441" s="38">
        <f>IF(OR(O441="Yes",Summary!$G$77="EP"),$AI441*Q441,AF441)</f>
        <v>10629.52569033018</v>
      </c>
      <c r="AP441" s="38">
        <f>IF(OR(P441="Yes",Summary!$G$77="EP"),$AI441*R441,AG441)</f>
        <v>10396.118867682859</v>
      </c>
      <c r="AQ441" s="156">
        <f>IF(OR(Q441="Yes",Summary!$G$77="EP"),$AI441*S441,AH441)</f>
        <v>19165.090239787314</v>
      </c>
      <c r="AR441" s="158">
        <f t="shared" si="246"/>
        <v>42889.196165329049</v>
      </c>
      <c r="AS441" s="155">
        <f t="shared" si="247"/>
        <v>0</v>
      </c>
      <c r="AT441" s="155">
        <f t="shared" si="248"/>
        <v>0</v>
      </c>
      <c r="AU441" s="155">
        <f t="shared" si="249"/>
        <v>2266.0937981544917</v>
      </c>
      <c r="AV441" s="155">
        <f t="shared" si="250"/>
        <v>4330.8041437134043</v>
      </c>
      <c r="AW441" s="155">
        <f t="shared" si="251"/>
        <v>16011.271935442568</v>
      </c>
      <c r="AX441" s="159">
        <f t="shared" si="252"/>
        <v>6390.9197811749082</v>
      </c>
      <c r="AZ441" s="40">
        <f t="shared" si="253"/>
        <v>101664.91952888944</v>
      </c>
      <c r="BA441" s="173">
        <f t="shared" si="254"/>
        <v>98067.784628676905</v>
      </c>
      <c r="BB441" s="41">
        <f t="shared" si="255"/>
        <v>92599.07326399014</v>
      </c>
      <c r="BC441" s="173">
        <f t="shared" si="256"/>
        <v>97193.669440365484</v>
      </c>
      <c r="BD441" s="41">
        <f t="shared" si="257"/>
        <v>85036.205522641452</v>
      </c>
      <c r="BE441" s="173">
        <f t="shared" si="258"/>
        <v>83168.950941462783</v>
      </c>
      <c r="BF441" s="42">
        <f t="shared" si="259"/>
        <v>153320.72191829848</v>
      </c>
    </row>
    <row r="442" spans="2:58" x14ac:dyDescent="0.25">
      <c r="B442" s="24">
        <v>26</v>
      </c>
      <c r="C442" s="10">
        <f>Cash!B448</f>
        <v>20180925</v>
      </c>
      <c r="D442" s="24">
        <f>Cash!F40</f>
        <v>1.6487000000000001</v>
      </c>
      <c r="E442" s="27">
        <f>Balanced!F40</f>
        <v>2.5034999999999998</v>
      </c>
      <c r="F442" s="27">
        <f>Growth!F40</f>
        <v>2.8370000000000002</v>
      </c>
      <c r="G442" s="27">
        <f>'High Growth 1'!F40</f>
        <v>5.1821999999999999</v>
      </c>
      <c r="H442" s="27">
        <f>'High Growth 2'!F40</f>
        <v>2.4260999999999999</v>
      </c>
      <c r="I442" s="27">
        <f>'High Growth 3'!F40</f>
        <v>0.65810000000000002</v>
      </c>
      <c r="J442" s="43">
        <f>'High Growth 4'!F40</f>
        <v>2.9653</v>
      </c>
      <c r="K442" s="10" t="str">
        <f>Growth!P40</f>
        <v>No</v>
      </c>
      <c r="L442" s="152"/>
      <c r="M442" s="147">
        <f>Summary!$G$67</f>
        <v>0.5</v>
      </c>
      <c r="N442" s="146">
        <f>Summary!$G$68</f>
        <v>0</v>
      </c>
      <c r="O442" s="146">
        <f>Summary!$G$69</f>
        <v>0</v>
      </c>
      <c r="P442" s="146">
        <f>Summary!$G$70</f>
        <v>0.125</v>
      </c>
      <c r="Q442" s="146">
        <f>Summary!$G$71</f>
        <v>0.125</v>
      </c>
      <c r="R442" s="146">
        <f>Summary!$G$72</f>
        <v>0.125</v>
      </c>
      <c r="S442" s="211">
        <f>Summary!$G$73</f>
        <v>0.125</v>
      </c>
      <c r="T442" s="150">
        <f t="shared" si="260"/>
        <v>1</v>
      </c>
      <c r="U442" s="158">
        <f t="shared" si="232"/>
        <v>42889.196165329049</v>
      </c>
      <c r="V442" s="155">
        <f t="shared" si="233"/>
        <v>0</v>
      </c>
      <c r="W442" s="155">
        <f t="shared" si="234"/>
        <v>0</v>
      </c>
      <c r="X442" s="155">
        <f t="shared" si="235"/>
        <v>2266.0937981544917</v>
      </c>
      <c r="Y442" s="155">
        <f t="shared" si="236"/>
        <v>4330.8041437134043</v>
      </c>
      <c r="Z442" s="155">
        <f t="shared" si="237"/>
        <v>16011.271935442566</v>
      </c>
      <c r="AA442" s="159">
        <f t="shared" si="238"/>
        <v>6390.9197811749073</v>
      </c>
      <c r="AB442" s="38">
        <f t="shared" si="261"/>
        <v>70711.417717778007</v>
      </c>
      <c r="AC442" s="35">
        <f t="shared" si="239"/>
        <v>0</v>
      </c>
      <c r="AD442" s="35">
        <f t="shared" si="240"/>
        <v>0</v>
      </c>
      <c r="AE442" s="35">
        <f t="shared" si="241"/>
        <v>11743.351280796207</v>
      </c>
      <c r="AF442" s="35">
        <f t="shared" si="242"/>
        <v>10506.963933063091</v>
      </c>
      <c r="AG442" s="35">
        <f t="shared" si="243"/>
        <v>10537.018060714754</v>
      </c>
      <c r="AH442" s="163">
        <f t="shared" si="244"/>
        <v>18950.994427117952</v>
      </c>
      <c r="AI442" s="144">
        <f t="shared" si="245"/>
        <v>122449.74541947001</v>
      </c>
      <c r="AJ442" s="144" t="e">
        <f t="shared" si="262"/>
        <v>#N/A</v>
      </c>
      <c r="AK442" s="35">
        <f>IF(OR(K442="Yes",Summary!$G$77="EP"),$AI442*M442,AB442)</f>
        <v>70711.417717778007</v>
      </c>
      <c r="AL442" s="38">
        <f>IF(OR(L442="Yes",Summary!$G$77="EP"),$AI442*N442,AC442)</f>
        <v>0</v>
      </c>
      <c r="AM442" s="38">
        <f>IF(OR(M442="Yes",Summary!$G$77="EP"),$AI442*O442,AD442)</f>
        <v>0</v>
      </c>
      <c r="AN442" s="38">
        <f>IF(OR(N442="Yes",Summary!$G$77="EP"),$AI442*P442,AE442)</f>
        <v>11743.351280796207</v>
      </c>
      <c r="AO442" s="38">
        <f>IF(OR(O442="Yes",Summary!$G$77="EP"),$AI442*Q442,AF442)</f>
        <v>10506.963933063091</v>
      </c>
      <c r="AP442" s="38">
        <f>IF(OR(P442="Yes",Summary!$G$77="EP"),$AI442*R442,AG442)</f>
        <v>10537.018060714754</v>
      </c>
      <c r="AQ442" s="156">
        <f>IF(OR(Q442="Yes",Summary!$G$77="EP"),$AI442*S442,AH442)</f>
        <v>18950.994427117952</v>
      </c>
      <c r="AR442" s="158">
        <f t="shared" si="246"/>
        <v>42889.196165329049</v>
      </c>
      <c r="AS442" s="155">
        <f t="shared" si="247"/>
        <v>0</v>
      </c>
      <c r="AT442" s="155">
        <f t="shared" si="248"/>
        <v>0</v>
      </c>
      <c r="AU442" s="155">
        <f t="shared" si="249"/>
        <v>2266.0937981544917</v>
      </c>
      <c r="AV442" s="155">
        <f t="shared" si="250"/>
        <v>4330.8041437134043</v>
      </c>
      <c r="AW442" s="155">
        <f t="shared" si="251"/>
        <v>16011.271935442568</v>
      </c>
      <c r="AX442" s="159">
        <f t="shared" si="252"/>
        <v>6390.9197811749073</v>
      </c>
      <c r="AZ442" s="40">
        <f t="shared" si="253"/>
        <v>101664.91952888944</v>
      </c>
      <c r="BA442" s="173">
        <f t="shared" si="254"/>
        <v>98319.12971762949</v>
      </c>
      <c r="BB442" s="41">
        <f t="shared" si="255"/>
        <v>91928.323774343022</v>
      </c>
      <c r="BC442" s="173">
        <f t="shared" si="256"/>
        <v>93946.810246369729</v>
      </c>
      <c r="BD442" s="41">
        <f t="shared" si="257"/>
        <v>84055.71146450474</v>
      </c>
      <c r="BE442" s="173">
        <f t="shared" si="258"/>
        <v>84296.144485717945</v>
      </c>
      <c r="BF442" s="42">
        <f t="shared" si="259"/>
        <v>151607.95541694359</v>
      </c>
    </row>
    <row r="443" spans="2:58" x14ac:dyDescent="0.25">
      <c r="B443" s="24">
        <v>27</v>
      </c>
      <c r="C443" s="10">
        <f>Cash!B449</f>
        <v>20180924</v>
      </c>
      <c r="D443" s="24">
        <f>Cash!F41</f>
        <v>1.6487000000000001</v>
      </c>
      <c r="E443" s="27">
        <f>Balanced!F41</f>
        <v>2.5464000000000002</v>
      </c>
      <c r="F443" s="27">
        <f>Growth!F41</f>
        <v>2.9575</v>
      </c>
      <c r="G443" s="27">
        <f>'High Growth 1'!F41</f>
        <v>5.6420000000000003</v>
      </c>
      <c r="H443" s="27">
        <f>'High Growth 2'!F41</f>
        <v>2.5884999999999998</v>
      </c>
      <c r="I443" s="27">
        <f>'High Growth 3'!F41</f>
        <v>0.68149999999999999</v>
      </c>
      <c r="J443" s="43">
        <f>'High Growth 4'!F41</f>
        <v>3.0038</v>
      </c>
      <c r="K443" s="10" t="str">
        <f>Growth!P41</f>
        <v>No</v>
      </c>
      <c r="L443" s="152"/>
      <c r="M443" s="147">
        <f>Summary!$G$67</f>
        <v>0.5</v>
      </c>
      <c r="N443" s="146">
        <f>Summary!$G$68</f>
        <v>0</v>
      </c>
      <c r="O443" s="146">
        <f>Summary!$G$69</f>
        <v>0</v>
      </c>
      <c r="P443" s="146">
        <f>Summary!$G$70</f>
        <v>0.125</v>
      </c>
      <c r="Q443" s="146">
        <f>Summary!$G$71</f>
        <v>0.125</v>
      </c>
      <c r="R443" s="146">
        <f>Summary!$G$72</f>
        <v>0.125</v>
      </c>
      <c r="S443" s="211">
        <f>Summary!$G$73</f>
        <v>0.125</v>
      </c>
      <c r="T443" s="150">
        <f t="shared" si="260"/>
        <v>1</v>
      </c>
      <c r="U443" s="158">
        <f t="shared" si="232"/>
        <v>42889.196165329049</v>
      </c>
      <c r="V443" s="155">
        <f t="shared" si="233"/>
        <v>0</v>
      </c>
      <c r="W443" s="155">
        <f t="shared" si="234"/>
        <v>0</v>
      </c>
      <c r="X443" s="155">
        <f t="shared" si="235"/>
        <v>2266.0937981544917</v>
      </c>
      <c r="Y443" s="155">
        <f t="shared" si="236"/>
        <v>4330.8041437134043</v>
      </c>
      <c r="Z443" s="155">
        <f t="shared" si="237"/>
        <v>16011.271935442566</v>
      </c>
      <c r="AA443" s="159">
        <f t="shared" si="238"/>
        <v>6390.9197811749073</v>
      </c>
      <c r="AB443" s="38">
        <f t="shared" si="261"/>
        <v>70711.417717778007</v>
      </c>
      <c r="AC443" s="35">
        <f t="shared" si="239"/>
        <v>0</v>
      </c>
      <c r="AD443" s="35">
        <f t="shared" si="240"/>
        <v>0</v>
      </c>
      <c r="AE443" s="35">
        <f t="shared" si="241"/>
        <v>12785.301209187643</v>
      </c>
      <c r="AF443" s="35">
        <f t="shared" si="242"/>
        <v>11210.286526002146</v>
      </c>
      <c r="AG443" s="35">
        <f t="shared" si="243"/>
        <v>10911.681824004108</v>
      </c>
      <c r="AH443" s="163">
        <f t="shared" si="244"/>
        <v>19197.044838693186</v>
      </c>
      <c r="AI443" s="144">
        <f t="shared" si="245"/>
        <v>124815.73211566509</v>
      </c>
      <c r="AJ443" s="144" t="e">
        <f t="shared" si="262"/>
        <v>#N/A</v>
      </c>
      <c r="AK443" s="35">
        <f>IF(OR(K443="Yes",Summary!$G$77="EP"),$AI443*M443,AB443)</f>
        <v>70711.417717778007</v>
      </c>
      <c r="AL443" s="38">
        <f>IF(OR(L443="Yes",Summary!$G$77="EP"),$AI443*N443,AC443)</f>
        <v>0</v>
      </c>
      <c r="AM443" s="38">
        <f>IF(OR(M443="Yes",Summary!$G$77="EP"),$AI443*O443,AD443)</f>
        <v>0</v>
      </c>
      <c r="AN443" s="38">
        <f>IF(OR(N443="Yes",Summary!$G$77="EP"),$AI443*P443,AE443)</f>
        <v>12785.301209187643</v>
      </c>
      <c r="AO443" s="38">
        <f>IF(OR(O443="Yes",Summary!$G$77="EP"),$AI443*Q443,AF443)</f>
        <v>11210.286526002146</v>
      </c>
      <c r="AP443" s="38">
        <f>IF(OR(P443="Yes",Summary!$G$77="EP"),$AI443*R443,AG443)</f>
        <v>10911.681824004108</v>
      </c>
      <c r="AQ443" s="156">
        <f>IF(OR(Q443="Yes",Summary!$G$77="EP"),$AI443*S443,AH443)</f>
        <v>19197.044838693186</v>
      </c>
      <c r="AR443" s="158">
        <f t="shared" si="246"/>
        <v>42889.196165329049</v>
      </c>
      <c r="AS443" s="155">
        <f t="shared" si="247"/>
        <v>0</v>
      </c>
      <c r="AT443" s="155">
        <f t="shared" si="248"/>
        <v>0</v>
      </c>
      <c r="AU443" s="155">
        <f t="shared" si="249"/>
        <v>2266.0937981544917</v>
      </c>
      <c r="AV443" s="155">
        <f t="shared" si="250"/>
        <v>4330.8041437134043</v>
      </c>
      <c r="AW443" s="155">
        <f t="shared" si="251"/>
        <v>16011.271935442566</v>
      </c>
      <c r="AX443" s="159">
        <f t="shared" si="252"/>
        <v>6390.9197811749073</v>
      </c>
      <c r="AZ443" s="40">
        <f t="shared" si="253"/>
        <v>101664.91952888944</v>
      </c>
      <c r="BA443" s="173">
        <f t="shared" si="254"/>
        <v>100003.92726701489</v>
      </c>
      <c r="BB443" s="41">
        <f t="shared" si="255"/>
        <v>95832.928291370976</v>
      </c>
      <c r="BC443" s="173">
        <f t="shared" si="256"/>
        <v>102282.40967350123</v>
      </c>
      <c r="BD443" s="41">
        <f t="shared" si="257"/>
        <v>89682.292208017185</v>
      </c>
      <c r="BE443" s="173">
        <f t="shared" si="258"/>
        <v>87293.454592032795</v>
      </c>
      <c r="BF443" s="42">
        <f t="shared" si="259"/>
        <v>153576.35870954546</v>
      </c>
    </row>
    <row r="444" spans="2:58" x14ac:dyDescent="0.25">
      <c r="B444" s="24">
        <v>28</v>
      </c>
      <c r="C444" s="10">
        <f>Cash!B450</f>
        <v>20180921</v>
      </c>
      <c r="D444" s="24">
        <f>Cash!F42</f>
        <v>1.6486000000000001</v>
      </c>
      <c r="E444" s="27">
        <f>Balanced!F42</f>
        <v>2.5413999999999999</v>
      </c>
      <c r="F444" s="27">
        <f>Growth!F42</f>
        <v>2.8904999999999998</v>
      </c>
      <c r="G444" s="27">
        <f>'High Growth 1'!F42</f>
        <v>5.4646999999999997</v>
      </c>
      <c r="H444" s="27">
        <f>'High Growth 2'!F42</f>
        <v>2.5184000000000002</v>
      </c>
      <c r="I444" s="27">
        <f>'High Growth 3'!F42</f>
        <v>0.68930000000000002</v>
      </c>
      <c r="J444" s="43">
        <f>'High Growth 4'!F42</f>
        <v>3.016</v>
      </c>
      <c r="K444" s="10" t="str">
        <f>Growth!P42</f>
        <v>No</v>
      </c>
      <c r="L444" s="152"/>
      <c r="M444" s="147">
        <f>Summary!$G$67</f>
        <v>0.5</v>
      </c>
      <c r="N444" s="146">
        <f>Summary!$G$68</f>
        <v>0</v>
      </c>
      <c r="O444" s="146">
        <f>Summary!$G$69</f>
        <v>0</v>
      </c>
      <c r="P444" s="146">
        <f>Summary!$G$70</f>
        <v>0.125</v>
      </c>
      <c r="Q444" s="146">
        <f>Summary!$G$71</f>
        <v>0.125</v>
      </c>
      <c r="R444" s="146">
        <f>Summary!$G$72</f>
        <v>0.125</v>
      </c>
      <c r="S444" s="211">
        <f>Summary!$G$73</f>
        <v>0.125</v>
      </c>
      <c r="T444" s="150">
        <f t="shared" si="260"/>
        <v>1</v>
      </c>
      <c r="U444" s="158">
        <f t="shared" si="232"/>
        <v>42889.196165329049</v>
      </c>
      <c r="V444" s="155">
        <f t="shared" si="233"/>
        <v>0</v>
      </c>
      <c r="W444" s="155">
        <f t="shared" si="234"/>
        <v>0</v>
      </c>
      <c r="X444" s="155">
        <f t="shared" si="235"/>
        <v>2266.0937981544917</v>
      </c>
      <c r="Y444" s="155">
        <f t="shared" si="236"/>
        <v>4330.8041437134043</v>
      </c>
      <c r="Z444" s="155">
        <f t="shared" si="237"/>
        <v>16011.271935442566</v>
      </c>
      <c r="AA444" s="159">
        <f t="shared" si="238"/>
        <v>6390.9197811749073</v>
      </c>
      <c r="AB444" s="38">
        <f t="shared" si="261"/>
        <v>70707.128798161473</v>
      </c>
      <c r="AC444" s="35">
        <f t="shared" si="239"/>
        <v>0</v>
      </c>
      <c r="AD444" s="35">
        <f t="shared" si="240"/>
        <v>0</v>
      </c>
      <c r="AE444" s="35">
        <f t="shared" si="241"/>
        <v>12383.52277877485</v>
      </c>
      <c r="AF444" s="35">
        <f t="shared" si="242"/>
        <v>10906.697155527838</v>
      </c>
      <c r="AG444" s="35">
        <f t="shared" si="243"/>
        <v>11036.569745100562</v>
      </c>
      <c r="AH444" s="163">
        <f t="shared" si="244"/>
        <v>19275.014060023521</v>
      </c>
      <c r="AI444" s="144">
        <f t="shared" si="245"/>
        <v>124308.93253758825</v>
      </c>
      <c r="AJ444" s="144" t="e">
        <f t="shared" si="262"/>
        <v>#N/A</v>
      </c>
      <c r="AK444" s="35">
        <f>IF(OR(K444="Yes",Summary!$G$77="EP"),$AI444*M444,AB444)</f>
        <v>70707.128798161473</v>
      </c>
      <c r="AL444" s="38">
        <f>IF(OR(L444="Yes",Summary!$G$77="EP"),$AI444*N444,AC444)</f>
        <v>0</v>
      </c>
      <c r="AM444" s="38">
        <f>IF(OR(M444="Yes",Summary!$G$77="EP"),$AI444*O444,AD444)</f>
        <v>0</v>
      </c>
      <c r="AN444" s="38">
        <f>IF(OR(N444="Yes",Summary!$G$77="EP"),$AI444*P444,AE444)</f>
        <v>12383.52277877485</v>
      </c>
      <c r="AO444" s="38">
        <f>IF(OR(O444="Yes",Summary!$G$77="EP"),$AI444*Q444,AF444)</f>
        <v>10906.697155527838</v>
      </c>
      <c r="AP444" s="38">
        <f>IF(OR(P444="Yes",Summary!$G$77="EP"),$AI444*R444,AG444)</f>
        <v>11036.569745100562</v>
      </c>
      <c r="AQ444" s="156">
        <f>IF(OR(Q444="Yes",Summary!$G$77="EP"),$AI444*S444,AH444)</f>
        <v>19275.014060023521</v>
      </c>
      <c r="AR444" s="158">
        <f t="shared" si="246"/>
        <v>42889.196165329049</v>
      </c>
      <c r="AS444" s="155">
        <f t="shared" si="247"/>
        <v>0</v>
      </c>
      <c r="AT444" s="155">
        <f t="shared" si="248"/>
        <v>0</v>
      </c>
      <c r="AU444" s="155">
        <f t="shared" si="249"/>
        <v>2266.0937981544917</v>
      </c>
      <c r="AV444" s="155">
        <f t="shared" si="250"/>
        <v>4330.8041437134043</v>
      </c>
      <c r="AW444" s="155">
        <f t="shared" si="251"/>
        <v>16011.271935442566</v>
      </c>
      <c r="AX444" s="159">
        <f t="shared" si="252"/>
        <v>6390.9197811749073</v>
      </c>
      <c r="AZ444" s="40">
        <f t="shared" si="253"/>
        <v>101658.75316026392</v>
      </c>
      <c r="BA444" s="173">
        <f t="shared" si="254"/>
        <v>99807.563916270665</v>
      </c>
      <c r="BB444" s="41">
        <f t="shared" si="255"/>
        <v>93661.90337318946</v>
      </c>
      <c r="BC444" s="173">
        <f t="shared" si="256"/>
        <v>99068.182230198872</v>
      </c>
      <c r="BD444" s="41">
        <f t="shared" si="257"/>
        <v>87253.577244222717</v>
      </c>
      <c r="BE444" s="173">
        <f t="shared" si="258"/>
        <v>88292.557960804406</v>
      </c>
      <c r="BF444" s="42">
        <f t="shared" si="259"/>
        <v>154200.11248018814</v>
      </c>
    </row>
    <row r="445" spans="2:58" x14ac:dyDescent="0.25">
      <c r="B445" s="24">
        <v>29</v>
      </c>
      <c r="C445" s="10">
        <f>Cash!B451</f>
        <v>20180920</v>
      </c>
      <c r="D445" s="24">
        <f>Cash!F43</f>
        <v>1.6486000000000001</v>
      </c>
      <c r="E445" s="27">
        <f>Balanced!F43</f>
        <v>2.5118</v>
      </c>
      <c r="F445" s="27">
        <f>Growth!F43</f>
        <v>2.8451</v>
      </c>
      <c r="G445" s="27">
        <f>'High Growth 1'!F43</f>
        <v>5.3680000000000003</v>
      </c>
      <c r="H445" s="27">
        <f>'High Growth 2'!F43</f>
        <v>2.4651000000000001</v>
      </c>
      <c r="I445" s="27">
        <f>'High Growth 3'!F43</f>
        <v>0.6754</v>
      </c>
      <c r="J445" s="43">
        <f>'High Growth 4'!F43</f>
        <v>2.9607999999999999</v>
      </c>
      <c r="K445" s="10" t="str">
        <f>Growth!P43</f>
        <v>No</v>
      </c>
      <c r="L445" s="152"/>
      <c r="M445" s="147">
        <f>Summary!$G$67</f>
        <v>0.5</v>
      </c>
      <c r="N445" s="146">
        <f>Summary!$G$68</f>
        <v>0</v>
      </c>
      <c r="O445" s="146">
        <f>Summary!$G$69</f>
        <v>0</v>
      </c>
      <c r="P445" s="146">
        <f>Summary!$G$70</f>
        <v>0.125</v>
      </c>
      <c r="Q445" s="146">
        <f>Summary!$G$71</f>
        <v>0.125</v>
      </c>
      <c r="R445" s="146">
        <f>Summary!$G$72</f>
        <v>0.125</v>
      </c>
      <c r="S445" s="211">
        <f>Summary!$G$73</f>
        <v>0.125</v>
      </c>
      <c r="T445" s="150">
        <f t="shared" si="260"/>
        <v>1</v>
      </c>
      <c r="U445" s="158">
        <f t="shared" si="232"/>
        <v>42889.196165329049</v>
      </c>
      <c r="V445" s="155">
        <f t="shared" si="233"/>
        <v>0</v>
      </c>
      <c r="W445" s="155">
        <f t="shared" si="234"/>
        <v>0</v>
      </c>
      <c r="X445" s="155">
        <f t="shared" si="235"/>
        <v>2266.0937981544917</v>
      </c>
      <c r="Y445" s="155">
        <f t="shared" si="236"/>
        <v>4330.8041437134043</v>
      </c>
      <c r="Z445" s="155">
        <f t="shared" si="237"/>
        <v>16011.271935442564</v>
      </c>
      <c r="AA445" s="159">
        <f t="shared" si="238"/>
        <v>6390.9197811749063</v>
      </c>
      <c r="AB445" s="38">
        <f t="shared" si="261"/>
        <v>70707.128798161473</v>
      </c>
      <c r="AC445" s="35">
        <f t="shared" si="239"/>
        <v>0</v>
      </c>
      <c r="AD445" s="35">
        <f t="shared" si="240"/>
        <v>0</v>
      </c>
      <c r="AE445" s="35">
        <f t="shared" si="241"/>
        <v>12164.391508493312</v>
      </c>
      <c r="AF445" s="35">
        <f t="shared" si="242"/>
        <v>10675.865294667914</v>
      </c>
      <c r="AG445" s="35">
        <f t="shared" si="243"/>
        <v>10814.013065197909</v>
      </c>
      <c r="AH445" s="163">
        <f t="shared" si="244"/>
        <v>18922.235288102664</v>
      </c>
      <c r="AI445" s="144">
        <f t="shared" si="245"/>
        <v>123283.63395462326</v>
      </c>
      <c r="AJ445" s="144" t="e">
        <f t="shared" si="262"/>
        <v>#N/A</v>
      </c>
      <c r="AK445" s="35">
        <f>IF(OR(K445="Yes",Summary!$G$77="EP"),$AI445*M445,AB445)</f>
        <v>70707.128798161473</v>
      </c>
      <c r="AL445" s="38">
        <f>IF(OR(L445="Yes",Summary!$G$77="EP"),$AI445*N445,AC445)</f>
        <v>0</v>
      </c>
      <c r="AM445" s="38">
        <f>IF(OR(M445="Yes",Summary!$G$77="EP"),$AI445*O445,AD445)</f>
        <v>0</v>
      </c>
      <c r="AN445" s="38">
        <f>IF(OR(N445="Yes",Summary!$G$77="EP"),$AI445*P445,AE445)</f>
        <v>12164.391508493312</v>
      </c>
      <c r="AO445" s="38">
        <f>IF(OR(O445="Yes",Summary!$G$77="EP"),$AI445*Q445,AF445)</f>
        <v>10675.865294667914</v>
      </c>
      <c r="AP445" s="38">
        <f>IF(OR(P445="Yes",Summary!$G$77="EP"),$AI445*R445,AG445)</f>
        <v>10814.013065197909</v>
      </c>
      <c r="AQ445" s="156">
        <f>IF(OR(Q445="Yes",Summary!$G$77="EP"),$AI445*S445,AH445)</f>
        <v>18922.235288102664</v>
      </c>
      <c r="AR445" s="158">
        <f t="shared" si="246"/>
        <v>42889.196165329049</v>
      </c>
      <c r="AS445" s="155">
        <f t="shared" si="247"/>
        <v>0</v>
      </c>
      <c r="AT445" s="155">
        <f t="shared" si="248"/>
        <v>0</v>
      </c>
      <c r="AU445" s="155">
        <f t="shared" si="249"/>
        <v>2266.0937981544917</v>
      </c>
      <c r="AV445" s="155">
        <f t="shared" si="250"/>
        <v>4330.8041437134043</v>
      </c>
      <c r="AW445" s="155">
        <f t="shared" si="251"/>
        <v>16011.271935442566</v>
      </c>
      <c r="AX445" s="159">
        <f t="shared" si="252"/>
        <v>6390.9197811749073</v>
      </c>
      <c r="AZ445" s="40">
        <f t="shared" si="253"/>
        <v>101658.75316026392</v>
      </c>
      <c r="BA445" s="173">
        <f t="shared" si="254"/>
        <v>98645.092879864897</v>
      </c>
      <c r="BB445" s="41">
        <f t="shared" si="255"/>
        <v>92190.790965944063</v>
      </c>
      <c r="BC445" s="173">
        <f t="shared" si="256"/>
        <v>97315.132067946572</v>
      </c>
      <c r="BD445" s="41">
        <f t="shared" si="257"/>
        <v>85406.922357343326</v>
      </c>
      <c r="BE445" s="173">
        <f t="shared" si="258"/>
        <v>86512.104521583198</v>
      </c>
      <c r="BF445" s="42">
        <f t="shared" si="259"/>
        <v>151377.88230482131</v>
      </c>
    </row>
    <row r="446" spans="2:58" x14ac:dyDescent="0.25">
      <c r="B446" s="24">
        <v>30</v>
      </c>
      <c r="C446" s="10">
        <f>Cash!B452</f>
        <v>20180919</v>
      </c>
      <c r="D446" s="24">
        <f>Cash!F44</f>
        <v>1.6486000000000001</v>
      </c>
      <c r="E446" s="27">
        <f>Balanced!F44</f>
        <v>2.5030999999999999</v>
      </c>
      <c r="F446" s="27">
        <f>Growth!F44</f>
        <v>2.8445</v>
      </c>
      <c r="G446" s="27">
        <f>'High Growth 1'!F44</f>
        <v>5.3898000000000001</v>
      </c>
      <c r="H446" s="27">
        <f>'High Growth 2'!F44</f>
        <v>2.4803999999999999</v>
      </c>
      <c r="I446" s="27">
        <f>'High Growth 3'!F44</f>
        <v>0.6714</v>
      </c>
      <c r="J446" s="43">
        <f>'High Growth 4'!F44</f>
        <v>3.0125999999999999</v>
      </c>
      <c r="K446" s="10" t="str">
        <f>Growth!P44</f>
        <v>No</v>
      </c>
      <c r="L446" s="152"/>
      <c r="M446" s="147">
        <f>Summary!$G$67</f>
        <v>0.5</v>
      </c>
      <c r="N446" s="146">
        <f>Summary!$G$68</f>
        <v>0</v>
      </c>
      <c r="O446" s="146">
        <f>Summary!$G$69</f>
        <v>0</v>
      </c>
      <c r="P446" s="146">
        <f>Summary!$G$70</f>
        <v>0.125</v>
      </c>
      <c r="Q446" s="146">
        <f>Summary!$G$71</f>
        <v>0.125</v>
      </c>
      <c r="R446" s="146">
        <f>Summary!$G$72</f>
        <v>0.125</v>
      </c>
      <c r="S446" s="211">
        <f>Summary!$G$73</f>
        <v>0.125</v>
      </c>
      <c r="T446" s="150">
        <f t="shared" si="260"/>
        <v>1</v>
      </c>
      <c r="U446" s="158">
        <f t="shared" si="232"/>
        <v>42889.196165329049</v>
      </c>
      <c r="V446" s="155">
        <f t="shared" si="233"/>
        <v>0</v>
      </c>
      <c r="W446" s="155">
        <f t="shared" si="234"/>
        <v>0</v>
      </c>
      <c r="X446" s="155">
        <f t="shared" si="235"/>
        <v>2266.0937981544917</v>
      </c>
      <c r="Y446" s="155">
        <f t="shared" si="236"/>
        <v>4330.8041437134043</v>
      </c>
      <c r="Z446" s="155">
        <f t="shared" si="237"/>
        <v>16011.271935442563</v>
      </c>
      <c r="AA446" s="159">
        <f t="shared" si="238"/>
        <v>6390.9197811749054</v>
      </c>
      <c r="AB446" s="38">
        <f t="shared" si="261"/>
        <v>70707.128798161473</v>
      </c>
      <c r="AC446" s="35">
        <f t="shared" si="239"/>
        <v>0</v>
      </c>
      <c r="AD446" s="35">
        <f t="shared" si="240"/>
        <v>0</v>
      </c>
      <c r="AE446" s="35">
        <f t="shared" si="241"/>
        <v>12213.79235329308</v>
      </c>
      <c r="AF446" s="35">
        <f t="shared" si="242"/>
        <v>10742.126598066729</v>
      </c>
      <c r="AG446" s="35">
        <f t="shared" si="243"/>
        <v>10749.967977456137</v>
      </c>
      <c r="AH446" s="163">
        <f t="shared" si="244"/>
        <v>19253.284932767521</v>
      </c>
      <c r="AI446" s="144">
        <f t="shared" si="245"/>
        <v>123666.30065974494</v>
      </c>
      <c r="AJ446" s="144" t="e">
        <f t="shared" si="262"/>
        <v>#N/A</v>
      </c>
      <c r="AK446" s="35">
        <f>IF(OR(K446="Yes",Summary!$G$77="EP"),$AI446*M446,AB446)</f>
        <v>70707.128798161473</v>
      </c>
      <c r="AL446" s="38">
        <f>IF(OR(L446="Yes",Summary!$G$77="EP"),$AI446*N446,AC446)</f>
        <v>0</v>
      </c>
      <c r="AM446" s="38">
        <f>IF(OR(M446="Yes",Summary!$G$77="EP"),$AI446*O446,AD446)</f>
        <v>0</v>
      </c>
      <c r="AN446" s="38">
        <f>IF(OR(N446="Yes",Summary!$G$77="EP"),$AI446*P446,AE446)</f>
        <v>12213.79235329308</v>
      </c>
      <c r="AO446" s="38">
        <f>IF(OR(O446="Yes",Summary!$G$77="EP"),$AI446*Q446,AF446)</f>
        <v>10742.126598066729</v>
      </c>
      <c r="AP446" s="38">
        <f>IF(OR(P446="Yes",Summary!$G$77="EP"),$AI446*R446,AG446)</f>
        <v>10749.967977456137</v>
      </c>
      <c r="AQ446" s="156">
        <f>IF(OR(Q446="Yes",Summary!$G$77="EP"),$AI446*S446,AH446)</f>
        <v>19253.284932767521</v>
      </c>
      <c r="AR446" s="158">
        <f t="shared" si="246"/>
        <v>42889.196165329049</v>
      </c>
      <c r="AS446" s="155">
        <f t="shared" si="247"/>
        <v>0</v>
      </c>
      <c r="AT446" s="155">
        <f t="shared" si="248"/>
        <v>0</v>
      </c>
      <c r="AU446" s="155">
        <f t="shared" si="249"/>
        <v>2266.0937981544917</v>
      </c>
      <c r="AV446" s="155">
        <f t="shared" si="250"/>
        <v>4330.8041437134043</v>
      </c>
      <c r="AW446" s="155">
        <f t="shared" si="251"/>
        <v>16011.271935442564</v>
      </c>
      <c r="AX446" s="159">
        <f t="shared" si="252"/>
        <v>6390.9197811749063</v>
      </c>
      <c r="AZ446" s="40">
        <f t="shared" si="253"/>
        <v>101658.75316026392</v>
      </c>
      <c r="BA446" s="173">
        <f t="shared" si="254"/>
        <v>98303.420649569962</v>
      </c>
      <c r="BB446" s="41">
        <f t="shared" si="255"/>
        <v>92171.348951751395</v>
      </c>
      <c r="BC446" s="173">
        <f t="shared" si="256"/>
        <v>97710.338826344712</v>
      </c>
      <c r="BD446" s="41">
        <f t="shared" si="257"/>
        <v>85937.012784533843</v>
      </c>
      <c r="BE446" s="173">
        <f t="shared" si="258"/>
        <v>85999.74381964904</v>
      </c>
      <c r="BF446" s="42">
        <f t="shared" si="259"/>
        <v>154026.27946214017</v>
      </c>
    </row>
    <row r="447" spans="2:58" x14ac:dyDescent="0.25">
      <c r="B447" s="24">
        <v>31</v>
      </c>
      <c r="C447" s="10">
        <f>Cash!B453</f>
        <v>20180918</v>
      </c>
      <c r="D447" s="24">
        <f>Cash!F45</f>
        <v>1.6486000000000001</v>
      </c>
      <c r="E447" s="27">
        <f>Balanced!F45</f>
        <v>2.4807999999999999</v>
      </c>
      <c r="F447" s="27">
        <f>Growth!F45</f>
        <v>2.8096000000000001</v>
      </c>
      <c r="G447" s="27">
        <f>'High Growth 1'!F45</f>
        <v>5.2202000000000002</v>
      </c>
      <c r="H447" s="27">
        <f>'High Growth 2'!F45</f>
        <v>2.4167000000000001</v>
      </c>
      <c r="I447" s="27">
        <f>'High Growth 3'!F45</f>
        <v>0.64559999999999995</v>
      </c>
      <c r="J447" s="43">
        <f>'High Growth 4'!F45</f>
        <v>3.0024000000000002</v>
      </c>
      <c r="K447" s="10" t="str">
        <f>Growth!P45</f>
        <v>No</v>
      </c>
      <c r="L447" s="152"/>
      <c r="M447" s="147">
        <f>Summary!$G$67</f>
        <v>0.5</v>
      </c>
      <c r="N447" s="146">
        <f>Summary!$G$68</f>
        <v>0</v>
      </c>
      <c r="O447" s="146">
        <f>Summary!$G$69</f>
        <v>0</v>
      </c>
      <c r="P447" s="146">
        <f>Summary!$G$70</f>
        <v>0.125</v>
      </c>
      <c r="Q447" s="146">
        <f>Summary!$G$71</f>
        <v>0.125</v>
      </c>
      <c r="R447" s="146">
        <f>Summary!$G$72</f>
        <v>0.125</v>
      </c>
      <c r="S447" s="211">
        <f>Summary!$G$73</f>
        <v>0.125</v>
      </c>
      <c r="T447" s="150">
        <f t="shared" si="260"/>
        <v>1</v>
      </c>
      <c r="U447" s="158">
        <f t="shared" si="232"/>
        <v>42889.196165329049</v>
      </c>
      <c r="V447" s="155">
        <f t="shared" si="233"/>
        <v>0</v>
      </c>
      <c r="W447" s="155">
        <f t="shared" si="234"/>
        <v>0</v>
      </c>
      <c r="X447" s="155">
        <f t="shared" si="235"/>
        <v>2266.0937981544917</v>
      </c>
      <c r="Y447" s="155">
        <f t="shared" si="236"/>
        <v>4330.8041437134043</v>
      </c>
      <c r="Z447" s="155">
        <f t="shared" si="237"/>
        <v>16011.271935442563</v>
      </c>
      <c r="AA447" s="159">
        <f t="shared" si="238"/>
        <v>6390.9197811749054</v>
      </c>
      <c r="AB447" s="38">
        <f t="shared" si="261"/>
        <v>70707.128798161473</v>
      </c>
      <c r="AC447" s="35">
        <f t="shared" si="239"/>
        <v>0</v>
      </c>
      <c r="AD447" s="35">
        <f t="shared" si="240"/>
        <v>0</v>
      </c>
      <c r="AE447" s="35">
        <f t="shared" si="241"/>
        <v>11829.462845126078</v>
      </c>
      <c r="AF447" s="35">
        <f t="shared" si="242"/>
        <v>10466.254374112184</v>
      </c>
      <c r="AG447" s="35">
        <f t="shared" si="243"/>
        <v>10336.877161521717</v>
      </c>
      <c r="AH447" s="163">
        <f t="shared" si="244"/>
        <v>19188.097550999537</v>
      </c>
      <c r="AI447" s="144">
        <f t="shared" si="245"/>
        <v>122527.82072992099</v>
      </c>
      <c r="AJ447" s="144" t="e">
        <f t="shared" si="262"/>
        <v>#N/A</v>
      </c>
      <c r="AK447" s="35">
        <f>IF(OR(K447="Yes",Summary!$G$77="EP"),$AI447*M447,AB447)</f>
        <v>70707.128798161473</v>
      </c>
      <c r="AL447" s="38">
        <f>IF(OR(L447="Yes",Summary!$G$77="EP"),$AI447*N447,AC447)</f>
        <v>0</v>
      </c>
      <c r="AM447" s="38">
        <f>IF(OR(M447="Yes",Summary!$G$77="EP"),$AI447*O447,AD447)</f>
        <v>0</v>
      </c>
      <c r="AN447" s="38">
        <f>IF(OR(N447="Yes",Summary!$G$77="EP"),$AI447*P447,AE447)</f>
        <v>11829.462845126078</v>
      </c>
      <c r="AO447" s="38">
        <f>IF(OR(O447="Yes",Summary!$G$77="EP"),$AI447*Q447,AF447)</f>
        <v>10466.254374112184</v>
      </c>
      <c r="AP447" s="38">
        <f>IF(OR(P447="Yes",Summary!$G$77="EP"),$AI447*R447,AG447)</f>
        <v>10336.877161521717</v>
      </c>
      <c r="AQ447" s="156">
        <f>IF(OR(Q447="Yes",Summary!$G$77="EP"),$AI447*S447,AH447)</f>
        <v>19188.097550999537</v>
      </c>
      <c r="AR447" s="158">
        <f t="shared" si="246"/>
        <v>42889.196165329049</v>
      </c>
      <c r="AS447" s="155">
        <f t="shared" si="247"/>
        <v>0</v>
      </c>
      <c r="AT447" s="155">
        <f t="shared" si="248"/>
        <v>0</v>
      </c>
      <c r="AU447" s="155">
        <f t="shared" si="249"/>
        <v>2266.0937981544917</v>
      </c>
      <c r="AV447" s="155">
        <f t="shared" si="250"/>
        <v>4330.8041437134043</v>
      </c>
      <c r="AW447" s="155">
        <f t="shared" si="251"/>
        <v>16011.271935442563</v>
      </c>
      <c r="AX447" s="159">
        <f t="shared" si="252"/>
        <v>6390.9197811749054</v>
      </c>
      <c r="AZ447" s="40">
        <f t="shared" si="253"/>
        <v>101658.75316026392</v>
      </c>
      <c r="BA447" s="173">
        <f t="shared" si="254"/>
        <v>97427.640105250757</v>
      </c>
      <c r="BB447" s="41">
        <f t="shared" si="255"/>
        <v>91040.471792877739</v>
      </c>
      <c r="BC447" s="173">
        <f t="shared" si="256"/>
        <v>94635.702761008695</v>
      </c>
      <c r="BD447" s="41">
        <f t="shared" si="257"/>
        <v>83730.03499289749</v>
      </c>
      <c r="BE447" s="173">
        <f t="shared" si="258"/>
        <v>82695.017292173681</v>
      </c>
      <c r="BF447" s="42">
        <f t="shared" si="259"/>
        <v>153504.78040799632</v>
      </c>
    </row>
    <row r="448" spans="2:58" x14ac:dyDescent="0.25">
      <c r="B448" s="24">
        <v>32</v>
      </c>
      <c r="C448" s="10">
        <f>Cash!B454</f>
        <v>20180917</v>
      </c>
      <c r="D448" s="24">
        <f>Cash!F46</f>
        <v>1.6486000000000001</v>
      </c>
      <c r="E448" s="27">
        <f>Balanced!F46</f>
        <v>2.4769999999999999</v>
      </c>
      <c r="F448" s="27">
        <f>Growth!F46</f>
        <v>2.7984</v>
      </c>
      <c r="G448" s="27">
        <f>'High Growth 1'!F46</f>
        <v>5.1862000000000004</v>
      </c>
      <c r="H448" s="27">
        <f>'High Growth 2'!F46</f>
        <v>2.4026000000000001</v>
      </c>
      <c r="I448" s="27">
        <f>'High Growth 3'!F46</f>
        <v>0.64270000000000005</v>
      </c>
      <c r="J448" s="43">
        <f>'High Growth 4'!F46</f>
        <v>2.9864000000000002</v>
      </c>
      <c r="K448" s="10" t="str">
        <f>Growth!P46</f>
        <v>No</v>
      </c>
      <c r="L448" s="152"/>
      <c r="M448" s="147">
        <f>Summary!$G$67</f>
        <v>0.5</v>
      </c>
      <c r="N448" s="146">
        <f>Summary!$G$68</f>
        <v>0</v>
      </c>
      <c r="O448" s="146">
        <f>Summary!$G$69</f>
        <v>0</v>
      </c>
      <c r="P448" s="146">
        <f>Summary!$G$70</f>
        <v>0.125</v>
      </c>
      <c r="Q448" s="146">
        <f>Summary!$G$71</f>
        <v>0.125</v>
      </c>
      <c r="R448" s="146">
        <f>Summary!$G$72</f>
        <v>0.125</v>
      </c>
      <c r="S448" s="211">
        <f>Summary!$G$73</f>
        <v>0.125</v>
      </c>
      <c r="T448" s="150">
        <f t="shared" si="260"/>
        <v>1</v>
      </c>
      <c r="U448" s="158">
        <f t="shared" si="232"/>
        <v>42889.196165329049</v>
      </c>
      <c r="V448" s="155">
        <f t="shared" si="233"/>
        <v>0</v>
      </c>
      <c r="W448" s="155">
        <f t="shared" si="234"/>
        <v>0</v>
      </c>
      <c r="X448" s="155">
        <f t="shared" si="235"/>
        <v>2266.0937981544917</v>
      </c>
      <c r="Y448" s="155">
        <f t="shared" si="236"/>
        <v>4330.8041437134043</v>
      </c>
      <c r="Z448" s="155">
        <f t="shared" si="237"/>
        <v>16011.271935442561</v>
      </c>
      <c r="AA448" s="159">
        <f t="shared" si="238"/>
        <v>6390.9197811749054</v>
      </c>
      <c r="AB448" s="38">
        <f t="shared" si="261"/>
        <v>70707.128798161473</v>
      </c>
      <c r="AC448" s="35">
        <f t="shared" si="239"/>
        <v>0</v>
      </c>
      <c r="AD448" s="35">
        <f t="shared" si="240"/>
        <v>0</v>
      </c>
      <c r="AE448" s="35">
        <f t="shared" si="241"/>
        <v>11752.415655988825</v>
      </c>
      <c r="AF448" s="35">
        <f t="shared" si="242"/>
        <v>10405.190035685826</v>
      </c>
      <c r="AG448" s="35">
        <f t="shared" si="243"/>
        <v>10290.444472908935</v>
      </c>
      <c r="AH448" s="163">
        <f t="shared" si="244"/>
        <v>19085.842834500738</v>
      </c>
      <c r="AI448" s="144">
        <f t="shared" si="245"/>
        <v>122241.02179724579</v>
      </c>
      <c r="AJ448" s="144" t="e">
        <f t="shared" si="262"/>
        <v>#N/A</v>
      </c>
      <c r="AK448" s="35">
        <f>IF(OR(K448="Yes",Summary!$G$77="EP"),$AI448*M448,AB448)</f>
        <v>70707.128798161473</v>
      </c>
      <c r="AL448" s="38">
        <f>IF(OR(L448="Yes",Summary!$G$77="EP"),$AI448*N448,AC448)</f>
        <v>0</v>
      </c>
      <c r="AM448" s="38">
        <f>IF(OR(M448="Yes",Summary!$G$77="EP"),$AI448*O448,AD448)</f>
        <v>0</v>
      </c>
      <c r="AN448" s="38">
        <f>IF(OR(N448="Yes",Summary!$G$77="EP"),$AI448*P448,AE448)</f>
        <v>11752.415655988825</v>
      </c>
      <c r="AO448" s="38">
        <f>IF(OR(O448="Yes",Summary!$G$77="EP"),$AI448*Q448,AF448)</f>
        <v>10405.190035685826</v>
      </c>
      <c r="AP448" s="38">
        <f>IF(OR(P448="Yes",Summary!$G$77="EP"),$AI448*R448,AG448)</f>
        <v>10290.444472908935</v>
      </c>
      <c r="AQ448" s="156">
        <f>IF(OR(Q448="Yes",Summary!$G$77="EP"),$AI448*S448,AH448)</f>
        <v>19085.842834500738</v>
      </c>
      <c r="AR448" s="158">
        <f t="shared" si="246"/>
        <v>42889.196165329049</v>
      </c>
      <c r="AS448" s="155">
        <f t="shared" si="247"/>
        <v>0</v>
      </c>
      <c r="AT448" s="155">
        <f t="shared" si="248"/>
        <v>0</v>
      </c>
      <c r="AU448" s="155">
        <f t="shared" si="249"/>
        <v>2266.0937981544917</v>
      </c>
      <c r="AV448" s="155">
        <f t="shared" si="250"/>
        <v>4330.8041437134043</v>
      </c>
      <c r="AW448" s="155">
        <f t="shared" si="251"/>
        <v>16011.271935442563</v>
      </c>
      <c r="AX448" s="159">
        <f t="shared" si="252"/>
        <v>6390.9197811749054</v>
      </c>
      <c r="AZ448" s="40">
        <f t="shared" si="253"/>
        <v>101658.75316026392</v>
      </c>
      <c r="BA448" s="173">
        <f t="shared" si="254"/>
        <v>97278.403958685143</v>
      </c>
      <c r="BB448" s="41">
        <f t="shared" si="255"/>
        <v>90677.554194614553</v>
      </c>
      <c r="BC448" s="173">
        <f t="shared" si="256"/>
        <v>94019.325247910674</v>
      </c>
      <c r="BD448" s="41">
        <f t="shared" si="257"/>
        <v>83241.520285486622</v>
      </c>
      <c r="BE448" s="173">
        <f t="shared" si="258"/>
        <v>82323.555783271426</v>
      </c>
      <c r="BF448" s="42">
        <f t="shared" si="259"/>
        <v>152686.74267600593</v>
      </c>
    </row>
    <row r="449" spans="2:58" x14ac:dyDescent="0.25">
      <c r="B449" s="24">
        <v>33</v>
      </c>
      <c r="C449" s="10">
        <f>Cash!B455</f>
        <v>20180914</v>
      </c>
      <c r="D449" s="24">
        <f>Cash!F47</f>
        <v>1.6486000000000001</v>
      </c>
      <c r="E449" s="27">
        <f>Balanced!F47</f>
        <v>2.4773000000000001</v>
      </c>
      <c r="F449" s="27">
        <f>Growth!F47</f>
        <v>2.8003</v>
      </c>
      <c r="G449" s="27">
        <f>'High Growth 1'!F47</f>
        <v>5.1631999999999998</v>
      </c>
      <c r="H449" s="27">
        <f>'High Growth 2'!F47</f>
        <v>2.4137</v>
      </c>
      <c r="I449" s="27">
        <f>'High Growth 3'!F47</f>
        <v>0.64200000000000002</v>
      </c>
      <c r="J449" s="43">
        <f>'High Growth 4'!F47</f>
        <v>3.0261999999999998</v>
      </c>
      <c r="K449" s="10" t="str">
        <f>Growth!P47</f>
        <v>No</v>
      </c>
      <c r="L449" s="152"/>
      <c r="M449" s="147">
        <f>Summary!$G$67</f>
        <v>0.5</v>
      </c>
      <c r="N449" s="146">
        <f>Summary!$G$68</f>
        <v>0</v>
      </c>
      <c r="O449" s="146">
        <f>Summary!$G$69</f>
        <v>0</v>
      </c>
      <c r="P449" s="146">
        <f>Summary!$G$70</f>
        <v>0.125</v>
      </c>
      <c r="Q449" s="146">
        <f>Summary!$G$71</f>
        <v>0.125</v>
      </c>
      <c r="R449" s="146">
        <f>Summary!$G$72</f>
        <v>0.125</v>
      </c>
      <c r="S449" s="211">
        <f>Summary!$G$73</f>
        <v>0.125</v>
      </c>
      <c r="T449" s="150">
        <f t="shared" si="260"/>
        <v>1</v>
      </c>
      <c r="U449" s="158">
        <f t="shared" si="232"/>
        <v>42889.196165329049</v>
      </c>
      <c r="V449" s="155">
        <f t="shared" si="233"/>
        <v>0</v>
      </c>
      <c r="W449" s="155">
        <f t="shared" si="234"/>
        <v>0</v>
      </c>
      <c r="X449" s="155">
        <f t="shared" si="235"/>
        <v>2266.0937981544917</v>
      </c>
      <c r="Y449" s="155">
        <f t="shared" si="236"/>
        <v>4330.8041437134043</v>
      </c>
      <c r="Z449" s="155">
        <f t="shared" si="237"/>
        <v>16011.271935442559</v>
      </c>
      <c r="AA449" s="159">
        <f t="shared" si="238"/>
        <v>6390.9197811749054</v>
      </c>
      <c r="AB449" s="38">
        <f t="shared" si="261"/>
        <v>70707.128798161473</v>
      </c>
      <c r="AC449" s="35">
        <f t="shared" si="239"/>
        <v>0</v>
      </c>
      <c r="AD449" s="35">
        <f t="shared" si="240"/>
        <v>0</v>
      </c>
      <c r="AE449" s="35">
        <f t="shared" si="241"/>
        <v>11700.295498631271</v>
      </c>
      <c r="AF449" s="35">
        <f t="shared" si="242"/>
        <v>10453.261961681044</v>
      </c>
      <c r="AG449" s="35">
        <f t="shared" si="243"/>
        <v>10279.236582554124</v>
      </c>
      <c r="AH449" s="163">
        <f t="shared" si="244"/>
        <v>19340.201441791498</v>
      </c>
      <c r="AI449" s="144">
        <f t="shared" si="245"/>
        <v>122480.12428281939</v>
      </c>
      <c r="AJ449" s="144" t="e">
        <f t="shared" si="262"/>
        <v>#N/A</v>
      </c>
      <c r="AK449" s="35">
        <f>IF(OR(K449="Yes",Summary!$G$77="EP"),$AI449*M449,AB449)</f>
        <v>70707.128798161473</v>
      </c>
      <c r="AL449" s="38">
        <f>IF(OR(L449="Yes",Summary!$G$77="EP"),$AI449*N449,AC449)</f>
        <v>0</v>
      </c>
      <c r="AM449" s="38">
        <f>IF(OR(M449="Yes",Summary!$G$77="EP"),$AI449*O449,AD449)</f>
        <v>0</v>
      </c>
      <c r="AN449" s="38">
        <f>IF(OR(N449="Yes",Summary!$G$77="EP"),$AI449*P449,AE449)</f>
        <v>11700.295498631271</v>
      </c>
      <c r="AO449" s="38">
        <f>IF(OR(O449="Yes",Summary!$G$77="EP"),$AI449*Q449,AF449)</f>
        <v>10453.261961681044</v>
      </c>
      <c r="AP449" s="38">
        <f>IF(OR(P449="Yes",Summary!$G$77="EP"),$AI449*R449,AG449)</f>
        <v>10279.236582554124</v>
      </c>
      <c r="AQ449" s="156">
        <f>IF(OR(Q449="Yes",Summary!$G$77="EP"),$AI449*S449,AH449)</f>
        <v>19340.201441791498</v>
      </c>
      <c r="AR449" s="158">
        <f t="shared" si="246"/>
        <v>42889.196165329049</v>
      </c>
      <c r="AS449" s="155">
        <f t="shared" si="247"/>
        <v>0</v>
      </c>
      <c r="AT449" s="155">
        <f t="shared" si="248"/>
        <v>0</v>
      </c>
      <c r="AU449" s="155">
        <f t="shared" si="249"/>
        <v>2266.0937981544917</v>
      </c>
      <c r="AV449" s="155">
        <f t="shared" si="250"/>
        <v>4330.8041437134043</v>
      </c>
      <c r="AW449" s="155">
        <f t="shared" si="251"/>
        <v>16011.271935442561</v>
      </c>
      <c r="AX449" s="159">
        <f t="shared" si="252"/>
        <v>6390.9197811749054</v>
      </c>
      <c r="AZ449" s="40">
        <f t="shared" si="253"/>
        <v>101658.75316026392</v>
      </c>
      <c r="BA449" s="173">
        <f t="shared" si="254"/>
        <v>97290.185759729808</v>
      </c>
      <c r="BB449" s="41">
        <f t="shared" si="255"/>
        <v>90739.120572891348</v>
      </c>
      <c r="BC449" s="173">
        <f t="shared" si="256"/>
        <v>93602.363989050238</v>
      </c>
      <c r="BD449" s="41">
        <f t="shared" si="257"/>
        <v>83626.095693448369</v>
      </c>
      <c r="BE449" s="173">
        <f t="shared" si="258"/>
        <v>82233.892660432946</v>
      </c>
      <c r="BF449" s="42">
        <f t="shared" si="259"/>
        <v>154721.61153433201</v>
      </c>
    </row>
    <row r="450" spans="2:58" x14ac:dyDescent="0.25">
      <c r="B450" s="24">
        <v>34</v>
      </c>
      <c r="C450" s="10">
        <f>Cash!B456</f>
        <v>20180913</v>
      </c>
      <c r="D450" s="24">
        <f>Cash!F48</f>
        <v>1.6486000000000001</v>
      </c>
      <c r="E450" s="27">
        <f>Balanced!F48</f>
        <v>2.4693999999999998</v>
      </c>
      <c r="F450" s="27">
        <f>Growth!F48</f>
        <v>2.8064</v>
      </c>
      <c r="G450" s="27">
        <f>'High Growth 1'!F48</f>
        <v>5.1363000000000003</v>
      </c>
      <c r="H450" s="27">
        <f>'High Growth 2'!F48</f>
        <v>2.4095</v>
      </c>
      <c r="I450" s="27">
        <f>'High Growth 3'!F48</f>
        <v>0.62719999999999998</v>
      </c>
      <c r="J450" s="43">
        <f>'High Growth 4'!F48</f>
        <v>2.9807999999999999</v>
      </c>
      <c r="K450" s="10" t="str">
        <f>Growth!P48</f>
        <v>No</v>
      </c>
      <c r="L450" s="152"/>
      <c r="M450" s="147">
        <f>Summary!$G$67</f>
        <v>0.5</v>
      </c>
      <c r="N450" s="146">
        <f>Summary!$G$68</f>
        <v>0</v>
      </c>
      <c r="O450" s="146">
        <f>Summary!$G$69</f>
        <v>0</v>
      </c>
      <c r="P450" s="146">
        <f>Summary!$G$70</f>
        <v>0.125</v>
      </c>
      <c r="Q450" s="146">
        <f>Summary!$G$71</f>
        <v>0.125</v>
      </c>
      <c r="R450" s="146">
        <f>Summary!$G$72</f>
        <v>0.125</v>
      </c>
      <c r="S450" s="211">
        <f>Summary!$G$73</f>
        <v>0.125</v>
      </c>
      <c r="T450" s="150">
        <f t="shared" si="260"/>
        <v>1</v>
      </c>
      <c r="U450" s="158">
        <f t="shared" si="232"/>
        <v>42889.196165329049</v>
      </c>
      <c r="V450" s="155">
        <f t="shared" si="233"/>
        <v>0</v>
      </c>
      <c r="W450" s="155">
        <f t="shared" si="234"/>
        <v>0</v>
      </c>
      <c r="X450" s="155">
        <f t="shared" si="235"/>
        <v>2266.0937981544917</v>
      </c>
      <c r="Y450" s="155">
        <f t="shared" si="236"/>
        <v>4330.8041437134043</v>
      </c>
      <c r="Z450" s="155">
        <f t="shared" si="237"/>
        <v>16011.271935442559</v>
      </c>
      <c r="AA450" s="159">
        <f t="shared" si="238"/>
        <v>6390.9197811749054</v>
      </c>
      <c r="AB450" s="38">
        <f t="shared" si="261"/>
        <v>70707.128798161473</v>
      </c>
      <c r="AC450" s="35">
        <f t="shared" si="239"/>
        <v>0</v>
      </c>
      <c r="AD450" s="35">
        <f t="shared" si="240"/>
        <v>0</v>
      </c>
      <c r="AE450" s="35">
        <f t="shared" si="241"/>
        <v>11639.337575460917</v>
      </c>
      <c r="AF450" s="35">
        <f t="shared" si="242"/>
        <v>10435.072584277448</v>
      </c>
      <c r="AG450" s="35">
        <f t="shared" si="243"/>
        <v>10042.269757909573</v>
      </c>
      <c r="AH450" s="163">
        <f t="shared" si="244"/>
        <v>19050.053683726157</v>
      </c>
      <c r="AI450" s="144">
        <f t="shared" si="245"/>
        <v>121873.86239953557</v>
      </c>
      <c r="AJ450" s="144" t="e">
        <f t="shared" si="262"/>
        <v>#N/A</v>
      </c>
      <c r="AK450" s="35">
        <f>IF(OR(K450="Yes",Summary!$G$77="EP"),$AI450*M450,AB450)</f>
        <v>70707.128798161473</v>
      </c>
      <c r="AL450" s="38">
        <f>IF(OR(L450="Yes",Summary!$G$77="EP"),$AI450*N450,AC450)</f>
        <v>0</v>
      </c>
      <c r="AM450" s="38">
        <f>IF(OR(M450="Yes",Summary!$G$77="EP"),$AI450*O450,AD450)</f>
        <v>0</v>
      </c>
      <c r="AN450" s="38">
        <f>IF(OR(N450="Yes",Summary!$G$77="EP"),$AI450*P450,AE450)</f>
        <v>11639.337575460917</v>
      </c>
      <c r="AO450" s="38">
        <f>IF(OR(O450="Yes",Summary!$G$77="EP"),$AI450*Q450,AF450)</f>
        <v>10435.072584277448</v>
      </c>
      <c r="AP450" s="38">
        <f>IF(OR(P450="Yes",Summary!$G$77="EP"),$AI450*R450,AG450)</f>
        <v>10042.269757909573</v>
      </c>
      <c r="AQ450" s="156">
        <f>IF(OR(Q450="Yes",Summary!$G$77="EP"),$AI450*S450,AH450)</f>
        <v>19050.053683726157</v>
      </c>
      <c r="AR450" s="158">
        <f t="shared" si="246"/>
        <v>42889.196165329049</v>
      </c>
      <c r="AS450" s="155">
        <f t="shared" si="247"/>
        <v>0</v>
      </c>
      <c r="AT450" s="155">
        <f t="shared" si="248"/>
        <v>0</v>
      </c>
      <c r="AU450" s="155">
        <f t="shared" si="249"/>
        <v>2266.0937981544917</v>
      </c>
      <c r="AV450" s="155">
        <f t="shared" si="250"/>
        <v>4330.8041437134043</v>
      </c>
      <c r="AW450" s="155">
        <f t="shared" si="251"/>
        <v>16011.271935442559</v>
      </c>
      <c r="AX450" s="159">
        <f t="shared" si="252"/>
        <v>6390.9197811749054</v>
      </c>
      <c r="AZ450" s="40">
        <f t="shared" si="253"/>
        <v>101658.75316026392</v>
      </c>
      <c r="BA450" s="173">
        <f t="shared" si="254"/>
        <v>96979.93166555393</v>
      </c>
      <c r="BB450" s="41">
        <f t="shared" si="255"/>
        <v>90936.781050516831</v>
      </c>
      <c r="BC450" s="173">
        <f t="shared" si="256"/>
        <v>93114.700603687408</v>
      </c>
      <c r="BD450" s="41">
        <f t="shared" si="257"/>
        <v>83480.5806742196</v>
      </c>
      <c r="BE450" s="173">
        <f t="shared" si="258"/>
        <v>80338.15806327654</v>
      </c>
      <c r="BF450" s="42">
        <f t="shared" si="259"/>
        <v>152400.42946980929</v>
      </c>
    </row>
    <row r="451" spans="2:58" x14ac:dyDescent="0.25">
      <c r="B451" s="24">
        <v>35</v>
      </c>
      <c r="C451" s="10">
        <f>Cash!B457</f>
        <v>20180912</v>
      </c>
      <c r="D451" s="24">
        <f>Cash!F49</f>
        <v>1.6486000000000001</v>
      </c>
      <c r="E451" s="27">
        <f>Balanced!F49</f>
        <v>2.5015999999999998</v>
      </c>
      <c r="F451" s="27">
        <f>Growth!F49</f>
        <v>2.8721000000000001</v>
      </c>
      <c r="G451" s="27">
        <f>'High Growth 1'!F49</f>
        <v>5.3830999999999998</v>
      </c>
      <c r="H451" s="27">
        <f>'High Growth 2'!F49</f>
        <v>2.5114000000000001</v>
      </c>
      <c r="I451" s="27">
        <f>'High Growth 3'!F49</f>
        <v>0.65139999999999998</v>
      </c>
      <c r="J451" s="43">
        <f>'High Growth 4'!F49</f>
        <v>3.0310999999999999</v>
      </c>
      <c r="K451" s="10" t="str">
        <f>Growth!P49</f>
        <v>No</v>
      </c>
      <c r="L451" s="152"/>
      <c r="M451" s="147">
        <f>Summary!$G$67</f>
        <v>0.5</v>
      </c>
      <c r="N451" s="146">
        <f>Summary!$G$68</f>
        <v>0</v>
      </c>
      <c r="O451" s="146">
        <f>Summary!$G$69</f>
        <v>0</v>
      </c>
      <c r="P451" s="146">
        <f>Summary!$G$70</f>
        <v>0.125</v>
      </c>
      <c r="Q451" s="146">
        <f>Summary!$G$71</f>
        <v>0.125</v>
      </c>
      <c r="R451" s="146">
        <f>Summary!$G$72</f>
        <v>0.125</v>
      </c>
      <c r="S451" s="211">
        <f>Summary!$G$73</f>
        <v>0.125</v>
      </c>
      <c r="T451" s="150">
        <f t="shared" si="260"/>
        <v>1</v>
      </c>
      <c r="U451" s="158">
        <f t="shared" si="232"/>
        <v>42889.196165329049</v>
      </c>
      <c r="V451" s="155">
        <f t="shared" si="233"/>
        <v>0</v>
      </c>
      <c r="W451" s="155">
        <f t="shared" si="234"/>
        <v>0</v>
      </c>
      <c r="X451" s="155">
        <f t="shared" si="235"/>
        <v>2266.0937981544917</v>
      </c>
      <c r="Y451" s="155">
        <f t="shared" si="236"/>
        <v>4330.8041437134043</v>
      </c>
      <c r="Z451" s="155">
        <f t="shared" si="237"/>
        <v>16011.271935442559</v>
      </c>
      <c r="AA451" s="159">
        <f t="shared" si="238"/>
        <v>6390.9197811749054</v>
      </c>
      <c r="AB451" s="38">
        <f t="shared" si="261"/>
        <v>70707.128798161473</v>
      </c>
      <c r="AC451" s="35">
        <f t="shared" si="239"/>
        <v>0</v>
      </c>
      <c r="AD451" s="35">
        <f t="shared" si="240"/>
        <v>0</v>
      </c>
      <c r="AE451" s="35">
        <f t="shared" si="241"/>
        <v>12198.609524845444</v>
      </c>
      <c r="AF451" s="35">
        <f t="shared" si="242"/>
        <v>10876.381526521844</v>
      </c>
      <c r="AG451" s="35">
        <f t="shared" si="243"/>
        <v>10429.742538747283</v>
      </c>
      <c r="AH451" s="163">
        <f t="shared" si="244"/>
        <v>19371.516948719254</v>
      </c>
      <c r="AI451" s="144">
        <f t="shared" si="245"/>
        <v>123583.37933699531</v>
      </c>
      <c r="AJ451" s="144" t="e">
        <f t="shared" si="262"/>
        <v>#N/A</v>
      </c>
      <c r="AK451" s="35">
        <f>IF(OR(K451="Yes",Summary!$G$77="EP"),$AI451*M451,AB451)</f>
        <v>70707.128798161473</v>
      </c>
      <c r="AL451" s="38">
        <f>IF(OR(L451="Yes",Summary!$G$77="EP"),$AI451*N451,AC451)</f>
        <v>0</v>
      </c>
      <c r="AM451" s="38">
        <f>IF(OR(M451="Yes",Summary!$G$77="EP"),$AI451*O451,AD451)</f>
        <v>0</v>
      </c>
      <c r="AN451" s="38">
        <f>IF(OR(N451="Yes",Summary!$G$77="EP"),$AI451*P451,AE451)</f>
        <v>12198.609524845444</v>
      </c>
      <c r="AO451" s="38">
        <f>IF(OR(O451="Yes",Summary!$G$77="EP"),$AI451*Q451,AF451)</f>
        <v>10876.381526521844</v>
      </c>
      <c r="AP451" s="38">
        <f>IF(OR(P451="Yes",Summary!$G$77="EP"),$AI451*R451,AG451)</f>
        <v>10429.742538747283</v>
      </c>
      <c r="AQ451" s="156">
        <f>IF(OR(Q451="Yes",Summary!$G$77="EP"),$AI451*S451,AH451)</f>
        <v>19371.516948719254</v>
      </c>
      <c r="AR451" s="158">
        <f t="shared" si="246"/>
        <v>42889.196165329049</v>
      </c>
      <c r="AS451" s="155">
        <f t="shared" si="247"/>
        <v>0</v>
      </c>
      <c r="AT451" s="155">
        <f t="shared" si="248"/>
        <v>0</v>
      </c>
      <c r="AU451" s="155">
        <f t="shared" si="249"/>
        <v>2266.0937981544917</v>
      </c>
      <c r="AV451" s="155">
        <f t="shared" si="250"/>
        <v>4330.8041437134043</v>
      </c>
      <c r="AW451" s="155">
        <f t="shared" si="251"/>
        <v>16011.271935442559</v>
      </c>
      <c r="AX451" s="159">
        <f t="shared" si="252"/>
        <v>6390.9197811749054</v>
      </c>
      <c r="AZ451" s="40">
        <f t="shared" si="253"/>
        <v>101658.75316026392</v>
      </c>
      <c r="BA451" s="173">
        <f t="shared" si="254"/>
        <v>98244.511644346683</v>
      </c>
      <c r="BB451" s="41">
        <f t="shared" si="255"/>
        <v>93065.681604614234</v>
      </c>
      <c r="BC451" s="173">
        <f t="shared" si="256"/>
        <v>97588.876198763624</v>
      </c>
      <c r="BD451" s="41">
        <f t="shared" si="257"/>
        <v>87011.052212174764</v>
      </c>
      <c r="BE451" s="173">
        <f t="shared" si="258"/>
        <v>83437.940309978221</v>
      </c>
      <c r="BF451" s="42">
        <f t="shared" si="259"/>
        <v>154972.13558975406</v>
      </c>
    </row>
    <row r="452" spans="2:58" x14ac:dyDescent="0.25">
      <c r="B452" s="24">
        <v>36</v>
      </c>
      <c r="C452" s="10">
        <f>Cash!B458</f>
        <v>20180911</v>
      </c>
      <c r="D452" s="24">
        <f>Cash!F50</f>
        <v>1.6486000000000001</v>
      </c>
      <c r="E452" s="27">
        <f>Balanced!F50</f>
        <v>2.5301</v>
      </c>
      <c r="F452" s="27">
        <f>Growth!F50</f>
        <v>2.9321000000000002</v>
      </c>
      <c r="G452" s="27">
        <f>'High Growth 1'!F50</f>
        <v>5.6163999999999996</v>
      </c>
      <c r="H452" s="27">
        <f>'High Growth 2'!F50</f>
        <v>2.6124999999999998</v>
      </c>
      <c r="I452" s="27">
        <f>'High Growth 3'!F50</f>
        <v>0.67779999999999996</v>
      </c>
      <c r="J452" s="43">
        <f>'High Growth 4'!F50</f>
        <v>3.0246</v>
      </c>
      <c r="K452" s="10" t="str">
        <f>Growth!P50</f>
        <v>No</v>
      </c>
      <c r="L452" s="152"/>
      <c r="M452" s="147">
        <f>Summary!$G$67</f>
        <v>0.5</v>
      </c>
      <c r="N452" s="146">
        <f>Summary!$G$68</f>
        <v>0</v>
      </c>
      <c r="O452" s="146">
        <f>Summary!$G$69</f>
        <v>0</v>
      </c>
      <c r="P452" s="146">
        <f>Summary!$G$70</f>
        <v>0.125</v>
      </c>
      <c r="Q452" s="146">
        <f>Summary!$G$71</f>
        <v>0.125</v>
      </c>
      <c r="R452" s="146">
        <f>Summary!$G$72</f>
        <v>0.125</v>
      </c>
      <c r="S452" s="211">
        <f>Summary!$G$73</f>
        <v>0.125</v>
      </c>
      <c r="T452" s="150">
        <f t="shared" si="260"/>
        <v>1</v>
      </c>
      <c r="U452" s="158">
        <f t="shared" si="232"/>
        <v>42889.196165329049</v>
      </c>
      <c r="V452" s="155">
        <f t="shared" si="233"/>
        <v>0</v>
      </c>
      <c r="W452" s="155">
        <f t="shared" si="234"/>
        <v>0</v>
      </c>
      <c r="X452" s="155">
        <f t="shared" si="235"/>
        <v>2266.0937981544917</v>
      </c>
      <c r="Y452" s="155">
        <f t="shared" si="236"/>
        <v>4330.8041437134043</v>
      </c>
      <c r="Z452" s="155">
        <f t="shared" si="237"/>
        <v>16011.271935442557</v>
      </c>
      <c r="AA452" s="159">
        <f t="shared" si="238"/>
        <v>6390.9197811749054</v>
      </c>
      <c r="AB452" s="38">
        <f t="shared" si="261"/>
        <v>70707.128798161473</v>
      </c>
      <c r="AC452" s="35">
        <f t="shared" si="239"/>
        <v>0</v>
      </c>
      <c r="AD452" s="35">
        <f t="shared" si="240"/>
        <v>0</v>
      </c>
      <c r="AE452" s="35">
        <f t="shared" si="241"/>
        <v>12727.289207954886</v>
      </c>
      <c r="AF452" s="35">
        <f t="shared" si="242"/>
        <v>11314.225825451267</v>
      </c>
      <c r="AG452" s="35">
        <f t="shared" si="243"/>
        <v>10852.440117842965</v>
      </c>
      <c r="AH452" s="163">
        <f t="shared" si="244"/>
        <v>19329.975970141619</v>
      </c>
      <c r="AI452" s="144">
        <f t="shared" si="245"/>
        <v>124931.05991955222</v>
      </c>
      <c r="AJ452" s="144" t="e">
        <f t="shared" si="262"/>
        <v>#N/A</v>
      </c>
      <c r="AK452" s="35">
        <f>IF(OR(K452="Yes",Summary!$G$77="EP"),$AI452*M452,AB452)</f>
        <v>70707.128798161473</v>
      </c>
      <c r="AL452" s="38">
        <f>IF(OR(L452="Yes",Summary!$G$77="EP"),$AI452*N452,AC452)</f>
        <v>0</v>
      </c>
      <c r="AM452" s="38">
        <f>IF(OR(M452="Yes",Summary!$G$77="EP"),$AI452*O452,AD452)</f>
        <v>0</v>
      </c>
      <c r="AN452" s="38">
        <f>IF(OR(N452="Yes",Summary!$G$77="EP"),$AI452*P452,AE452)</f>
        <v>12727.289207954886</v>
      </c>
      <c r="AO452" s="38">
        <f>IF(OR(O452="Yes",Summary!$G$77="EP"),$AI452*Q452,AF452)</f>
        <v>11314.225825451267</v>
      </c>
      <c r="AP452" s="38">
        <f>IF(OR(P452="Yes",Summary!$G$77="EP"),$AI452*R452,AG452)</f>
        <v>10852.440117842965</v>
      </c>
      <c r="AQ452" s="156">
        <f>IF(OR(Q452="Yes",Summary!$G$77="EP"),$AI452*S452,AH452)</f>
        <v>19329.975970141619</v>
      </c>
      <c r="AR452" s="158">
        <f t="shared" si="246"/>
        <v>42889.196165329049</v>
      </c>
      <c r="AS452" s="155">
        <f t="shared" si="247"/>
        <v>0</v>
      </c>
      <c r="AT452" s="155">
        <f t="shared" si="248"/>
        <v>0</v>
      </c>
      <c r="AU452" s="155">
        <f t="shared" si="249"/>
        <v>2266.0937981544917</v>
      </c>
      <c r="AV452" s="155">
        <f t="shared" si="250"/>
        <v>4330.8041437134043</v>
      </c>
      <c r="AW452" s="155">
        <f t="shared" si="251"/>
        <v>16011.271935442559</v>
      </c>
      <c r="AX452" s="159">
        <f t="shared" si="252"/>
        <v>6390.9197811749054</v>
      </c>
      <c r="AZ452" s="40">
        <f t="shared" si="253"/>
        <v>101658.75316026392</v>
      </c>
      <c r="BA452" s="173">
        <f t="shared" si="254"/>
        <v>99363.78274358873</v>
      </c>
      <c r="BB452" s="41">
        <f t="shared" si="255"/>
        <v>95009.883023881281</v>
      </c>
      <c r="BC452" s="173">
        <f t="shared" si="256"/>
        <v>101818.31366363917</v>
      </c>
      <c r="BD452" s="41">
        <f t="shared" si="257"/>
        <v>90513.806603610166</v>
      </c>
      <c r="BE452" s="173">
        <f t="shared" si="258"/>
        <v>86819.520942743693</v>
      </c>
      <c r="BF452" s="42">
        <f t="shared" si="259"/>
        <v>154639.80776113298</v>
      </c>
    </row>
    <row r="453" spans="2:58" x14ac:dyDescent="0.25">
      <c r="B453" s="24">
        <v>37</v>
      </c>
      <c r="C453" s="10">
        <f>Cash!B459</f>
        <v>20180910</v>
      </c>
      <c r="D453" s="24">
        <f>Cash!F51</f>
        <v>1.6485000000000001</v>
      </c>
      <c r="E453" s="27">
        <f>Balanced!F51</f>
        <v>2.4986000000000002</v>
      </c>
      <c r="F453" s="27">
        <f>Growth!F51</f>
        <v>2.8934000000000002</v>
      </c>
      <c r="G453" s="27">
        <f>'High Growth 1'!F51</f>
        <v>5.4934000000000003</v>
      </c>
      <c r="H453" s="27">
        <f>'High Growth 2'!F51</f>
        <v>2.5556999999999999</v>
      </c>
      <c r="I453" s="27">
        <f>'High Growth 3'!F51</f>
        <v>0.65039999999999998</v>
      </c>
      <c r="J453" s="43">
        <f>'High Growth 4'!F51</f>
        <v>3.0110000000000001</v>
      </c>
      <c r="K453" s="10" t="str">
        <f>Growth!P51</f>
        <v>No</v>
      </c>
      <c r="L453" s="152"/>
      <c r="M453" s="147">
        <f>Summary!$G$67</f>
        <v>0.5</v>
      </c>
      <c r="N453" s="146">
        <f>Summary!$G$68</f>
        <v>0</v>
      </c>
      <c r="O453" s="146">
        <f>Summary!$G$69</f>
        <v>0</v>
      </c>
      <c r="P453" s="146">
        <f>Summary!$G$70</f>
        <v>0.125</v>
      </c>
      <c r="Q453" s="146">
        <f>Summary!$G$71</f>
        <v>0.125</v>
      </c>
      <c r="R453" s="146">
        <f>Summary!$G$72</f>
        <v>0.125</v>
      </c>
      <c r="S453" s="211">
        <f>Summary!$G$73</f>
        <v>0.125</v>
      </c>
      <c r="T453" s="150">
        <f t="shared" si="260"/>
        <v>1</v>
      </c>
      <c r="U453" s="158">
        <f t="shared" si="232"/>
        <v>42889.196165329049</v>
      </c>
      <c r="V453" s="155">
        <f t="shared" si="233"/>
        <v>0</v>
      </c>
      <c r="W453" s="155">
        <f t="shared" si="234"/>
        <v>0</v>
      </c>
      <c r="X453" s="155">
        <f t="shared" si="235"/>
        <v>2266.0937981544917</v>
      </c>
      <c r="Y453" s="155">
        <f t="shared" si="236"/>
        <v>4330.8041437134043</v>
      </c>
      <c r="Z453" s="155">
        <f t="shared" si="237"/>
        <v>16011.271935442557</v>
      </c>
      <c r="AA453" s="159">
        <f t="shared" si="238"/>
        <v>6390.9197811749054</v>
      </c>
      <c r="AB453" s="38">
        <f t="shared" si="261"/>
        <v>70702.839878544939</v>
      </c>
      <c r="AC453" s="35">
        <f t="shared" si="239"/>
        <v>0</v>
      </c>
      <c r="AD453" s="35">
        <f t="shared" si="240"/>
        <v>0</v>
      </c>
      <c r="AE453" s="35">
        <f t="shared" si="241"/>
        <v>12448.559670781886</v>
      </c>
      <c r="AF453" s="35">
        <f t="shared" si="242"/>
        <v>11068.236150088347</v>
      </c>
      <c r="AG453" s="35">
        <f t="shared" si="243"/>
        <v>10413.731266811839</v>
      </c>
      <c r="AH453" s="163">
        <f t="shared" si="244"/>
        <v>19243.059461117642</v>
      </c>
      <c r="AI453" s="144">
        <f t="shared" si="245"/>
        <v>123876.42642734465</v>
      </c>
      <c r="AJ453" s="144" t="e">
        <f t="shared" si="262"/>
        <v>#N/A</v>
      </c>
      <c r="AK453" s="35">
        <f>IF(OR(K453="Yes",Summary!$G$77="EP"),$AI453*M453,AB453)</f>
        <v>70702.839878544939</v>
      </c>
      <c r="AL453" s="38">
        <f>IF(OR(L453="Yes",Summary!$G$77="EP"),$AI453*N453,AC453)</f>
        <v>0</v>
      </c>
      <c r="AM453" s="38">
        <f>IF(OR(M453="Yes",Summary!$G$77="EP"),$AI453*O453,AD453)</f>
        <v>0</v>
      </c>
      <c r="AN453" s="38">
        <f>IF(OR(N453="Yes",Summary!$G$77="EP"),$AI453*P453,AE453)</f>
        <v>12448.559670781886</v>
      </c>
      <c r="AO453" s="38">
        <f>IF(OR(O453="Yes",Summary!$G$77="EP"),$AI453*Q453,AF453)</f>
        <v>11068.236150088347</v>
      </c>
      <c r="AP453" s="38">
        <f>IF(OR(P453="Yes",Summary!$G$77="EP"),$AI453*R453,AG453)</f>
        <v>10413.731266811839</v>
      </c>
      <c r="AQ453" s="156">
        <f>IF(OR(Q453="Yes",Summary!$G$77="EP"),$AI453*S453,AH453)</f>
        <v>19243.059461117642</v>
      </c>
      <c r="AR453" s="158">
        <f t="shared" si="246"/>
        <v>42889.196165329049</v>
      </c>
      <c r="AS453" s="155">
        <f t="shared" si="247"/>
        <v>0</v>
      </c>
      <c r="AT453" s="155">
        <f t="shared" si="248"/>
        <v>0</v>
      </c>
      <c r="AU453" s="155">
        <f t="shared" si="249"/>
        <v>2266.0937981544917</v>
      </c>
      <c r="AV453" s="155">
        <f t="shared" si="250"/>
        <v>4330.8041437134043</v>
      </c>
      <c r="AW453" s="155">
        <f t="shared" si="251"/>
        <v>16011.271935442557</v>
      </c>
      <c r="AX453" s="159">
        <f t="shared" si="252"/>
        <v>6390.9197811749054</v>
      </c>
      <c r="AZ453" s="40">
        <f t="shared" si="253"/>
        <v>101652.58679163842</v>
      </c>
      <c r="BA453" s="173">
        <f t="shared" si="254"/>
        <v>98126.69363390017</v>
      </c>
      <c r="BB453" s="41">
        <f t="shared" si="255"/>
        <v>93755.873108454034</v>
      </c>
      <c r="BC453" s="173">
        <f t="shared" si="256"/>
        <v>99588.47736625516</v>
      </c>
      <c r="BD453" s="41">
        <f t="shared" si="257"/>
        <v>88545.889200706792</v>
      </c>
      <c r="BE453" s="173">
        <f t="shared" si="258"/>
        <v>83309.850134494685</v>
      </c>
      <c r="BF453" s="42">
        <f t="shared" si="259"/>
        <v>153944.47568894114</v>
      </c>
    </row>
    <row r="454" spans="2:58" x14ac:dyDescent="0.25">
      <c r="B454" s="24">
        <v>38</v>
      </c>
      <c r="C454" s="10">
        <f>Cash!B460</f>
        <v>20180907</v>
      </c>
      <c r="D454" s="24">
        <f>Cash!F52</f>
        <v>1.6484000000000001</v>
      </c>
      <c r="E454" s="27">
        <f>Balanced!F52</f>
        <v>2.5085000000000002</v>
      </c>
      <c r="F454" s="27">
        <f>Growth!F52</f>
        <v>2.9186000000000001</v>
      </c>
      <c r="G454" s="27">
        <f>'High Growth 1'!F52</f>
        <v>5.5486000000000004</v>
      </c>
      <c r="H454" s="27">
        <f>'High Growth 2'!F52</f>
        <v>2.5720999999999998</v>
      </c>
      <c r="I454" s="27">
        <f>'High Growth 3'!F52</f>
        <v>0.65700000000000003</v>
      </c>
      <c r="J454" s="43">
        <f>'High Growth 4'!F52</f>
        <v>2.9542000000000002</v>
      </c>
      <c r="K454" s="10" t="str">
        <f>Growth!P52</f>
        <v>No</v>
      </c>
      <c r="L454" s="152"/>
      <c r="M454" s="147">
        <f>Summary!$G$67</f>
        <v>0.5</v>
      </c>
      <c r="N454" s="146">
        <f>Summary!$G$68</f>
        <v>0</v>
      </c>
      <c r="O454" s="146">
        <f>Summary!$G$69</f>
        <v>0</v>
      </c>
      <c r="P454" s="146">
        <f>Summary!$G$70</f>
        <v>0.125</v>
      </c>
      <c r="Q454" s="146">
        <f>Summary!$G$71</f>
        <v>0.125</v>
      </c>
      <c r="R454" s="146">
        <f>Summary!$G$72</f>
        <v>0.125</v>
      </c>
      <c r="S454" s="211">
        <f>Summary!$G$73</f>
        <v>0.125</v>
      </c>
      <c r="T454" s="150">
        <f t="shared" si="260"/>
        <v>1</v>
      </c>
      <c r="U454" s="158">
        <f t="shared" si="232"/>
        <v>42889.196165329049</v>
      </c>
      <c r="V454" s="155">
        <f t="shared" si="233"/>
        <v>0</v>
      </c>
      <c r="W454" s="155">
        <f t="shared" si="234"/>
        <v>0</v>
      </c>
      <c r="X454" s="155">
        <f t="shared" si="235"/>
        <v>2266.0937981544917</v>
      </c>
      <c r="Y454" s="155">
        <f t="shared" si="236"/>
        <v>4330.8041437134043</v>
      </c>
      <c r="Z454" s="155">
        <f t="shared" si="237"/>
        <v>16011.271935442557</v>
      </c>
      <c r="AA454" s="159">
        <f t="shared" si="238"/>
        <v>6390.9197811749054</v>
      </c>
      <c r="AB454" s="38">
        <f t="shared" si="261"/>
        <v>70698.550958928405</v>
      </c>
      <c r="AC454" s="35">
        <f t="shared" si="239"/>
        <v>0</v>
      </c>
      <c r="AD454" s="35">
        <f t="shared" si="240"/>
        <v>0</v>
      </c>
      <c r="AE454" s="35">
        <f t="shared" si="241"/>
        <v>12573.648048440013</v>
      </c>
      <c r="AF454" s="35">
        <f t="shared" si="242"/>
        <v>11139.261338045246</v>
      </c>
      <c r="AG454" s="35">
        <f t="shared" si="243"/>
        <v>10519.405661585761</v>
      </c>
      <c r="AH454" s="163">
        <f t="shared" si="244"/>
        <v>18880.055217546906</v>
      </c>
      <c r="AI454" s="144">
        <f t="shared" si="245"/>
        <v>123810.92122454631</v>
      </c>
      <c r="AJ454" s="144" t="e">
        <f t="shared" si="262"/>
        <v>#N/A</v>
      </c>
      <c r="AK454" s="35">
        <f>IF(OR(K454="Yes",Summary!$G$77="EP"),$AI454*M454,AB454)</f>
        <v>70698.550958928405</v>
      </c>
      <c r="AL454" s="38">
        <f>IF(OR(L454="Yes",Summary!$G$77="EP"),$AI454*N454,AC454)</f>
        <v>0</v>
      </c>
      <c r="AM454" s="38">
        <f>IF(OR(M454="Yes",Summary!$G$77="EP"),$AI454*O454,AD454)</f>
        <v>0</v>
      </c>
      <c r="AN454" s="38">
        <f>IF(OR(N454="Yes",Summary!$G$77="EP"),$AI454*P454,AE454)</f>
        <v>12573.648048440013</v>
      </c>
      <c r="AO454" s="38">
        <f>IF(OR(O454="Yes",Summary!$G$77="EP"),$AI454*Q454,AF454)</f>
        <v>11139.261338045246</v>
      </c>
      <c r="AP454" s="38">
        <f>IF(OR(P454="Yes",Summary!$G$77="EP"),$AI454*R454,AG454)</f>
        <v>10519.405661585761</v>
      </c>
      <c r="AQ454" s="156">
        <f>IF(OR(Q454="Yes",Summary!$G$77="EP"),$AI454*S454,AH454)</f>
        <v>18880.055217546906</v>
      </c>
      <c r="AR454" s="158">
        <f t="shared" si="246"/>
        <v>42889.196165329049</v>
      </c>
      <c r="AS454" s="155">
        <f t="shared" si="247"/>
        <v>0</v>
      </c>
      <c r="AT454" s="155">
        <f t="shared" si="248"/>
        <v>0</v>
      </c>
      <c r="AU454" s="155">
        <f t="shared" si="249"/>
        <v>2266.0937981544917</v>
      </c>
      <c r="AV454" s="155">
        <f t="shared" si="250"/>
        <v>4330.8041437134043</v>
      </c>
      <c r="AW454" s="155">
        <f t="shared" si="251"/>
        <v>16011.271935442557</v>
      </c>
      <c r="AX454" s="159">
        <f t="shared" si="252"/>
        <v>6390.9197811749054</v>
      </c>
      <c r="AZ454" s="40">
        <f t="shared" si="253"/>
        <v>101646.4204230129</v>
      </c>
      <c r="BA454" s="173">
        <f t="shared" si="254"/>
        <v>98515.493068373718</v>
      </c>
      <c r="BB454" s="41">
        <f t="shared" si="255"/>
        <v>94572.437704546188</v>
      </c>
      <c r="BC454" s="173">
        <f t="shared" si="256"/>
        <v>100589.18438752019</v>
      </c>
      <c r="BD454" s="41">
        <f t="shared" si="257"/>
        <v>89114.090704361995</v>
      </c>
      <c r="BE454" s="173">
        <f t="shared" si="258"/>
        <v>84155.245292686057</v>
      </c>
      <c r="BF454" s="42">
        <f t="shared" si="259"/>
        <v>151040.44174037527</v>
      </c>
    </row>
    <row r="455" spans="2:58" x14ac:dyDescent="0.25">
      <c r="B455" s="24">
        <v>39</v>
      </c>
      <c r="C455" s="10">
        <f>Cash!B461</f>
        <v>20180906</v>
      </c>
      <c r="D455" s="24">
        <f>Cash!F53</f>
        <v>1.6483000000000001</v>
      </c>
      <c r="E455" s="27">
        <f>Balanced!F53</f>
        <v>2.5316999999999998</v>
      </c>
      <c r="F455" s="27">
        <f>Growth!F53</f>
        <v>2.9308999999999998</v>
      </c>
      <c r="G455" s="27">
        <f>'High Growth 1'!F53</f>
        <v>5.5660999999999996</v>
      </c>
      <c r="H455" s="27">
        <f>'High Growth 2'!F53</f>
        <v>2.5762</v>
      </c>
      <c r="I455" s="27">
        <f>'High Growth 3'!F53</f>
        <v>0.68540000000000001</v>
      </c>
      <c r="J455" s="43">
        <f>'High Growth 4'!F53</f>
        <v>2.9076</v>
      </c>
      <c r="K455" s="10" t="str">
        <f>Growth!P53</f>
        <v>No</v>
      </c>
      <c r="L455" s="152"/>
      <c r="M455" s="147">
        <f>Summary!$G$67</f>
        <v>0.5</v>
      </c>
      <c r="N455" s="146">
        <f>Summary!$G$68</f>
        <v>0</v>
      </c>
      <c r="O455" s="146">
        <f>Summary!$G$69</f>
        <v>0</v>
      </c>
      <c r="P455" s="146">
        <f>Summary!$G$70</f>
        <v>0.125</v>
      </c>
      <c r="Q455" s="146">
        <f>Summary!$G$71</f>
        <v>0.125</v>
      </c>
      <c r="R455" s="146">
        <f>Summary!$G$72</f>
        <v>0.125</v>
      </c>
      <c r="S455" s="211">
        <f>Summary!$G$73</f>
        <v>0.125</v>
      </c>
      <c r="T455" s="150">
        <f t="shared" si="260"/>
        <v>1</v>
      </c>
      <c r="U455" s="158">
        <f t="shared" si="232"/>
        <v>42889.196165329042</v>
      </c>
      <c r="V455" s="155">
        <f t="shared" si="233"/>
        <v>0</v>
      </c>
      <c r="W455" s="155">
        <f t="shared" si="234"/>
        <v>0</v>
      </c>
      <c r="X455" s="155">
        <f t="shared" si="235"/>
        <v>2266.0937981544917</v>
      </c>
      <c r="Y455" s="155">
        <f t="shared" si="236"/>
        <v>4330.8041437134043</v>
      </c>
      <c r="Z455" s="155">
        <f t="shared" si="237"/>
        <v>16011.271935442557</v>
      </c>
      <c r="AA455" s="159">
        <f t="shared" si="238"/>
        <v>6390.9197811749045</v>
      </c>
      <c r="AB455" s="38">
        <f t="shared" si="261"/>
        <v>70694.26203931187</v>
      </c>
      <c r="AC455" s="35">
        <f t="shared" si="239"/>
        <v>0</v>
      </c>
      <c r="AD455" s="35">
        <f t="shared" si="240"/>
        <v>0</v>
      </c>
      <c r="AE455" s="35">
        <f t="shared" si="241"/>
        <v>12613.304689907714</v>
      </c>
      <c r="AF455" s="35">
        <f t="shared" si="242"/>
        <v>11157.017635034472</v>
      </c>
      <c r="AG455" s="35">
        <f t="shared" si="243"/>
        <v>10974.125784552329</v>
      </c>
      <c r="AH455" s="163">
        <f t="shared" si="244"/>
        <v>18582.238355744154</v>
      </c>
      <c r="AI455" s="144">
        <f t="shared" si="245"/>
        <v>124020.94850455054</v>
      </c>
      <c r="AJ455" s="144" t="e">
        <f t="shared" si="262"/>
        <v>#N/A</v>
      </c>
      <c r="AK455" s="35">
        <f>IF(OR(K455="Yes",Summary!$G$77="EP"),$AI455*M455,AB455)</f>
        <v>70694.26203931187</v>
      </c>
      <c r="AL455" s="38">
        <f>IF(OR(L455="Yes",Summary!$G$77="EP"),$AI455*N455,AC455)</f>
        <v>0</v>
      </c>
      <c r="AM455" s="38">
        <f>IF(OR(M455="Yes",Summary!$G$77="EP"),$AI455*O455,AD455)</f>
        <v>0</v>
      </c>
      <c r="AN455" s="38">
        <f>IF(OR(N455="Yes",Summary!$G$77="EP"),$AI455*P455,AE455)</f>
        <v>12613.304689907714</v>
      </c>
      <c r="AO455" s="38">
        <f>IF(OR(O455="Yes",Summary!$G$77="EP"),$AI455*Q455,AF455)</f>
        <v>11157.017635034472</v>
      </c>
      <c r="AP455" s="38">
        <f>IF(OR(P455="Yes",Summary!$G$77="EP"),$AI455*R455,AG455)</f>
        <v>10974.125784552329</v>
      </c>
      <c r="AQ455" s="156">
        <f>IF(OR(Q455="Yes",Summary!$G$77="EP"),$AI455*S455,AH455)</f>
        <v>18582.238355744154</v>
      </c>
      <c r="AR455" s="158">
        <f t="shared" si="246"/>
        <v>42889.196165329049</v>
      </c>
      <c r="AS455" s="155">
        <f t="shared" si="247"/>
        <v>0</v>
      </c>
      <c r="AT455" s="155">
        <f t="shared" si="248"/>
        <v>0</v>
      </c>
      <c r="AU455" s="155">
        <f t="shared" si="249"/>
        <v>2266.0937981544917</v>
      </c>
      <c r="AV455" s="155">
        <f t="shared" si="250"/>
        <v>4330.8041437134043</v>
      </c>
      <c r="AW455" s="155">
        <f t="shared" si="251"/>
        <v>16011.271935442557</v>
      </c>
      <c r="AX455" s="159">
        <f t="shared" si="252"/>
        <v>6390.9197811749054</v>
      </c>
      <c r="AZ455" s="40">
        <f t="shared" si="253"/>
        <v>101640.25405438738</v>
      </c>
      <c r="BA455" s="173">
        <f t="shared" si="254"/>
        <v>99426.619015826873</v>
      </c>
      <c r="BB455" s="41">
        <f t="shared" si="255"/>
        <v>94970.998995495916</v>
      </c>
      <c r="BC455" s="173">
        <f t="shared" si="256"/>
        <v>100906.4375192618</v>
      </c>
      <c r="BD455" s="41">
        <f t="shared" si="257"/>
        <v>89256.141080275804</v>
      </c>
      <c r="BE455" s="173">
        <f t="shared" si="258"/>
        <v>87793.0062764186</v>
      </c>
      <c r="BF455" s="42">
        <f t="shared" si="259"/>
        <v>148657.90684595326</v>
      </c>
    </row>
    <row r="456" spans="2:58" x14ac:dyDescent="0.25">
      <c r="B456" s="24">
        <v>40</v>
      </c>
      <c r="C456" s="10">
        <f>Cash!B462</f>
        <v>20180905</v>
      </c>
      <c r="D456" s="24">
        <f>Cash!F54</f>
        <v>1.6482000000000001</v>
      </c>
      <c r="E456" s="27">
        <f>Balanced!F54</f>
        <v>2.5251999999999999</v>
      </c>
      <c r="F456" s="27">
        <f>Growth!F54</f>
        <v>2.8877999999999999</v>
      </c>
      <c r="G456" s="27">
        <f>'High Growth 1'!F54</f>
        <v>5.4241000000000001</v>
      </c>
      <c r="H456" s="27">
        <f>'High Growth 2'!F54</f>
        <v>2.5011999999999999</v>
      </c>
      <c r="I456" s="27">
        <f>'High Growth 3'!F54</f>
        <v>0.69830000000000003</v>
      </c>
      <c r="J456" s="43">
        <f>'High Growth 4'!F54</f>
        <v>2.8039000000000001</v>
      </c>
      <c r="K456" s="10" t="str">
        <f>Growth!P54</f>
        <v>No</v>
      </c>
      <c r="L456" s="152"/>
      <c r="M456" s="147">
        <f>Summary!$G$67</f>
        <v>0.5</v>
      </c>
      <c r="N456" s="146">
        <f>Summary!$G$68</f>
        <v>0</v>
      </c>
      <c r="O456" s="146">
        <f>Summary!$G$69</f>
        <v>0</v>
      </c>
      <c r="P456" s="146">
        <f>Summary!$G$70</f>
        <v>0.125</v>
      </c>
      <c r="Q456" s="146">
        <f>Summary!$G$71</f>
        <v>0.125</v>
      </c>
      <c r="R456" s="146">
        <f>Summary!$G$72</f>
        <v>0.125</v>
      </c>
      <c r="S456" s="211">
        <f>Summary!$G$73</f>
        <v>0.125</v>
      </c>
      <c r="T456" s="150">
        <f t="shared" si="260"/>
        <v>1</v>
      </c>
      <c r="U456" s="158">
        <f t="shared" si="232"/>
        <v>42889.196165329042</v>
      </c>
      <c r="V456" s="155">
        <f t="shared" si="233"/>
        <v>0</v>
      </c>
      <c r="W456" s="155">
        <f t="shared" si="234"/>
        <v>0</v>
      </c>
      <c r="X456" s="155">
        <f t="shared" si="235"/>
        <v>2266.0937981544917</v>
      </c>
      <c r="Y456" s="155">
        <f t="shared" si="236"/>
        <v>4330.8041437134043</v>
      </c>
      <c r="Z456" s="155">
        <f t="shared" si="237"/>
        <v>16011.271935442557</v>
      </c>
      <c r="AA456" s="159">
        <f t="shared" si="238"/>
        <v>6390.9197811749045</v>
      </c>
      <c r="AB456" s="38">
        <f t="shared" si="261"/>
        <v>70689.973119695336</v>
      </c>
      <c r="AC456" s="35">
        <f t="shared" si="239"/>
        <v>0</v>
      </c>
      <c r="AD456" s="35">
        <f t="shared" si="240"/>
        <v>0</v>
      </c>
      <c r="AE456" s="35">
        <f t="shared" si="241"/>
        <v>12291.519370569778</v>
      </c>
      <c r="AF456" s="35">
        <f t="shared" si="242"/>
        <v>10832.207324255965</v>
      </c>
      <c r="AG456" s="35">
        <f t="shared" si="243"/>
        <v>11180.671192519538</v>
      </c>
      <c r="AH456" s="163">
        <f t="shared" si="244"/>
        <v>17919.499974436316</v>
      </c>
      <c r="AI456" s="144">
        <f t="shared" si="245"/>
        <v>122913.87098147694</v>
      </c>
      <c r="AJ456" s="144" t="e">
        <f t="shared" si="262"/>
        <v>#N/A</v>
      </c>
      <c r="AK456" s="35">
        <f>IF(OR(K456="Yes",Summary!$G$77="EP"),$AI456*M456,AB456)</f>
        <v>70689.973119695336</v>
      </c>
      <c r="AL456" s="38">
        <f>IF(OR(L456="Yes",Summary!$G$77="EP"),$AI456*N456,AC456)</f>
        <v>0</v>
      </c>
      <c r="AM456" s="38">
        <f>IF(OR(M456="Yes",Summary!$G$77="EP"),$AI456*O456,AD456)</f>
        <v>0</v>
      </c>
      <c r="AN456" s="38">
        <f>IF(OR(N456="Yes",Summary!$G$77="EP"),$AI456*P456,AE456)</f>
        <v>12291.519370569778</v>
      </c>
      <c r="AO456" s="38">
        <f>IF(OR(O456="Yes",Summary!$G$77="EP"),$AI456*Q456,AF456)</f>
        <v>10832.207324255965</v>
      </c>
      <c r="AP456" s="38">
        <f>IF(OR(P456="Yes",Summary!$G$77="EP"),$AI456*R456,AG456)</f>
        <v>11180.671192519538</v>
      </c>
      <c r="AQ456" s="156">
        <f>IF(OR(Q456="Yes",Summary!$G$77="EP"),$AI456*S456,AH456)</f>
        <v>17919.499974436316</v>
      </c>
      <c r="AR456" s="158">
        <f t="shared" si="246"/>
        <v>42889.196165329042</v>
      </c>
      <c r="AS456" s="155">
        <f t="shared" si="247"/>
        <v>0</v>
      </c>
      <c r="AT456" s="155">
        <f t="shared" si="248"/>
        <v>0</v>
      </c>
      <c r="AU456" s="155">
        <f t="shared" si="249"/>
        <v>2266.0937981544917</v>
      </c>
      <c r="AV456" s="155">
        <f t="shared" si="250"/>
        <v>4330.8041437134043</v>
      </c>
      <c r="AW456" s="155">
        <f t="shared" si="251"/>
        <v>16011.271935442557</v>
      </c>
      <c r="AX456" s="159">
        <f t="shared" si="252"/>
        <v>6390.9197811749045</v>
      </c>
      <c r="AZ456" s="40">
        <f t="shared" si="253"/>
        <v>101634.08768576187</v>
      </c>
      <c r="BA456" s="173">
        <f t="shared" si="254"/>
        <v>99171.346659859395</v>
      </c>
      <c r="BB456" s="41">
        <f t="shared" si="255"/>
        <v>93574.414309322441</v>
      </c>
      <c r="BC456" s="173">
        <f t="shared" si="256"/>
        <v>98332.1549645583</v>
      </c>
      <c r="BD456" s="41">
        <f t="shared" si="257"/>
        <v>86657.658594047753</v>
      </c>
      <c r="BE456" s="173">
        <f t="shared" si="258"/>
        <v>89445.369540156273</v>
      </c>
      <c r="BF456" s="42">
        <f t="shared" si="259"/>
        <v>143355.99979549056</v>
      </c>
    </row>
    <row r="457" spans="2:58" x14ac:dyDescent="0.25">
      <c r="B457" s="24">
        <v>41</v>
      </c>
      <c r="C457" s="10">
        <f>Cash!B463</f>
        <v>20180904</v>
      </c>
      <c r="D457" s="24">
        <f>Cash!F55</f>
        <v>1.6482000000000001</v>
      </c>
      <c r="E457" s="27">
        <f>Balanced!F55</f>
        <v>2.4895999999999998</v>
      </c>
      <c r="F457" s="27">
        <f>Growth!F55</f>
        <v>2.8058000000000001</v>
      </c>
      <c r="G457" s="27">
        <f>'High Growth 1'!F55</f>
        <v>5.1540999999999997</v>
      </c>
      <c r="H457" s="27">
        <f>'High Growth 2'!F55</f>
        <v>2.4072</v>
      </c>
      <c r="I457" s="27">
        <f>'High Growth 3'!F55</f>
        <v>0.66879999999999995</v>
      </c>
      <c r="J457" s="43">
        <f>'High Growth 4'!F55</f>
        <v>2.8153999999999999</v>
      </c>
      <c r="K457" s="10" t="str">
        <f>Growth!P55</f>
        <v>No</v>
      </c>
      <c r="L457" s="152"/>
      <c r="M457" s="147">
        <f>Summary!$G$67</f>
        <v>0.5</v>
      </c>
      <c r="N457" s="146">
        <f>Summary!$G$68</f>
        <v>0</v>
      </c>
      <c r="O457" s="146">
        <f>Summary!$G$69</f>
        <v>0</v>
      </c>
      <c r="P457" s="146">
        <f>Summary!$G$70</f>
        <v>0.125</v>
      </c>
      <c r="Q457" s="146">
        <f>Summary!$G$71</f>
        <v>0.125</v>
      </c>
      <c r="R457" s="146">
        <f>Summary!$G$72</f>
        <v>0.125</v>
      </c>
      <c r="S457" s="211">
        <f>Summary!$G$73</f>
        <v>0.125</v>
      </c>
      <c r="T457" s="150">
        <f t="shared" si="260"/>
        <v>1</v>
      </c>
      <c r="U457" s="158">
        <f t="shared" si="232"/>
        <v>42889.196165329049</v>
      </c>
      <c r="V457" s="155">
        <f t="shared" si="233"/>
        <v>0</v>
      </c>
      <c r="W457" s="155">
        <f t="shared" si="234"/>
        <v>0</v>
      </c>
      <c r="X457" s="155">
        <f t="shared" si="235"/>
        <v>2266.0937981544917</v>
      </c>
      <c r="Y457" s="155">
        <f t="shared" si="236"/>
        <v>4330.8041437134043</v>
      </c>
      <c r="Z457" s="155">
        <f t="shared" si="237"/>
        <v>16011.271935442559</v>
      </c>
      <c r="AA457" s="159">
        <f t="shared" si="238"/>
        <v>6390.9197811749045</v>
      </c>
      <c r="AB457" s="38">
        <f t="shared" si="261"/>
        <v>70689.973119695336</v>
      </c>
      <c r="AC457" s="35">
        <f t="shared" si="239"/>
        <v>0</v>
      </c>
      <c r="AD457" s="35">
        <f t="shared" si="240"/>
        <v>0</v>
      </c>
      <c r="AE457" s="35">
        <f t="shared" si="241"/>
        <v>11679.674045068065</v>
      </c>
      <c r="AF457" s="35">
        <f t="shared" si="242"/>
        <v>10425.111734746906</v>
      </c>
      <c r="AG457" s="35">
        <f t="shared" si="243"/>
        <v>10708.338670423982</v>
      </c>
      <c r="AH457" s="163">
        <f t="shared" si="244"/>
        <v>17992.995551919827</v>
      </c>
      <c r="AI457" s="144">
        <f t="shared" si="245"/>
        <v>121496.09312185412</v>
      </c>
      <c r="AJ457" s="144" t="e">
        <f t="shared" si="262"/>
        <v>#N/A</v>
      </c>
      <c r="AK457" s="35">
        <f>IF(OR(K457="Yes",Summary!$G$77="EP"),$AI457*M457,AB457)</f>
        <v>70689.973119695336</v>
      </c>
      <c r="AL457" s="38">
        <f>IF(OR(L457="Yes",Summary!$G$77="EP"),$AI457*N457,AC457)</f>
        <v>0</v>
      </c>
      <c r="AM457" s="38">
        <f>IF(OR(M457="Yes",Summary!$G$77="EP"),$AI457*O457,AD457)</f>
        <v>0</v>
      </c>
      <c r="AN457" s="38">
        <f>IF(OR(N457="Yes",Summary!$G$77="EP"),$AI457*P457,AE457)</f>
        <v>11679.674045068065</v>
      </c>
      <c r="AO457" s="38">
        <f>IF(OR(O457="Yes",Summary!$G$77="EP"),$AI457*Q457,AF457)</f>
        <v>10425.111734746906</v>
      </c>
      <c r="AP457" s="38">
        <f>IF(OR(P457="Yes",Summary!$G$77="EP"),$AI457*R457,AG457)</f>
        <v>10708.338670423982</v>
      </c>
      <c r="AQ457" s="156">
        <f>IF(OR(Q457="Yes",Summary!$G$77="EP"),$AI457*S457,AH457)</f>
        <v>17992.995551919827</v>
      </c>
      <c r="AR457" s="158">
        <f t="shared" si="246"/>
        <v>42889.196165329042</v>
      </c>
      <c r="AS457" s="155">
        <f t="shared" si="247"/>
        <v>0</v>
      </c>
      <c r="AT457" s="155">
        <f t="shared" si="248"/>
        <v>0</v>
      </c>
      <c r="AU457" s="155">
        <f t="shared" si="249"/>
        <v>2266.0937981544917</v>
      </c>
      <c r="AV457" s="155">
        <f t="shared" si="250"/>
        <v>4330.8041437134043</v>
      </c>
      <c r="AW457" s="155">
        <f t="shared" si="251"/>
        <v>16011.271935442557</v>
      </c>
      <c r="AX457" s="159">
        <f t="shared" si="252"/>
        <v>6390.9197811749045</v>
      </c>
      <c r="AZ457" s="40">
        <f t="shared" si="253"/>
        <v>101634.08768576187</v>
      </c>
      <c r="BA457" s="173">
        <f t="shared" si="254"/>
        <v>97773.23960256057</v>
      </c>
      <c r="BB457" s="41">
        <f t="shared" si="255"/>
        <v>90917.339036324163</v>
      </c>
      <c r="BC457" s="173">
        <f t="shared" si="256"/>
        <v>93437.392360544589</v>
      </c>
      <c r="BD457" s="41">
        <f t="shared" si="257"/>
        <v>83400.893877975279</v>
      </c>
      <c r="BE457" s="173">
        <f t="shared" si="258"/>
        <v>85666.709363391827</v>
      </c>
      <c r="BF457" s="42">
        <f t="shared" si="259"/>
        <v>143943.96441535864</v>
      </c>
    </row>
    <row r="458" spans="2:58" x14ac:dyDescent="0.25">
      <c r="B458" s="24">
        <v>42</v>
      </c>
      <c r="C458" s="10">
        <f>Cash!B464</f>
        <v>20180903</v>
      </c>
      <c r="D458" s="24">
        <f>Cash!F56</f>
        <v>1.6480999999999999</v>
      </c>
      <c r="E458" s="27">
        <f>Balanced!F56</f>
        <v>2.4763000000000002</v>
      </c>
      <c r="F458" s="27">
        <f>Growth!F56</f>
        <v>2.8226</v>
      </c>
      <c r="G458" s="27">
        <f>'High Growth 1'!F56</f>
        <v>5.2727000000000004</v>
      </c>
      <c r="H458" s="27">
        <f>'High Growth 2'!F56</f>
        <v>2.4481000000000002</v>
      </c>
      <c r="I458" s="27">
        <f>'High Growth 3'!F56</f>
        <v>0.63629999999999998</v>
      </c>
      <c r="J458" s="43">
        <f>'High Growth 4'!F56</f>
        <v>2.8037999999999998</v>
      </c>
      <c r="K458" s="10" t="str">
        <f>Growth!P56</f>
        <v>No</v>
      </c>
      <c r="L458" s="152"/>
      <c r="M458" s="147">
        <f>Summary!$G$67</f>
        <v>0.5</v>
      </c>
      <c r="N458" s="146">
        <f>Summary!$G$68</f>
        <v>0</v>
      </c>
      <c r="O458" s="146">
        <f>Summary!$G$69</f>
        <v>0</v>
      </c>
      <c r="P458" s="146">
        <f>Summary!$G$70</f>
        <v>0.125</v>
      </c>
      <c r="Q458" s="146">
        <f>Summary!$G$71</f>
        <v>0.125</v>
      </c>
      <c r="R458" s="146">
        <f>Summary!$G$72</f>
        <v>0.125</v>
      </c>
      <c r="S458" s="211">
        <f>Summary!$G$73</f>
        <v>0.125</v>
      </c>
      <c r="T458" s="150">
        <f t="shared" si="260"/>
        <v>1</v>
      </c>
      <c r="U458" s="158">
        <f t="shared" si="232"/>
        <v>42889.196165329049</v>
      </c>
      <c r="V458" s="155">
        <f t="shared" si="233"/>
        <v>0</v>
      </c>
      <c r="W458" s="155">
        <f t="shared" si="234"/>
        <v>0</v>
      </c>
      <c r="X458" s="155">
        <f t="shared" si="235"/>
        <v>2266.0937981544917</v>
      </c>
      <c r="Y458" s="155">
        <f t="shared" si="236"/>
        <v>4330.8041437134043</v>
      </c>
      <c r="Z458" s="155">
        <f t="shared" si="237"/>
        <v>16011.271935442561</v>
      </c>
      <c r="AA458" s="159">
        <f t="shared" si="238"/>
        <v>6390.9197811749045</v>
      </c>
      <c r="AB458" s="38">
        <f t="shared" si="261"/>
        <v>70685.684200078802</v>
      </c>
      <c r="AC458" s="35">
        <f t="shared" si="239"/>
        <v>0</v>
      </c>
      <c r="AD458" s="35">
        <f t="shared" si="240"/>
        <v>0</v>
      </c>
      <c r="AE458" s="35">
        <f t="shared" si="241"/>
        <v>11948.432769529189</v>
      </c>
      <c r="AF458" s="35">
        <f t="shared" si="242"/>
        <v>10602.241624224785</v>
      </c>
      <c r="AG458" s="35">
        <f t="shared" si="243"/>
        <v>10187.9723325221</v>
      </c>
      <c r="AH458" s="163">
        <f t="shared" si="244"/>
        <v>17918.860882458197</v>
      </c>
      <c r="AI458" s="144">
        <f t="shared" si="245"/>
        <v>121343.19180881308</v>
      </c>
      <c r="AJ458" s="144" t="e">
        <f t="shared" si="262"/>
        <v>#N/A</v>
      </c>
      <c r="AK458" s="35">
        <f>IF(OR(K458="Yes",Summary!$G$77="EP"),$AI458*M458,AB458)</f>
        <v>70685.684200078802</v>
      </c>
      <c r="AL458" s="38">
        <f>IF(OR(L458="Yes",Summary!$G$77="EP"),$AI458*N458,AC458)</f>
        <v>0</v>
      </c>
      <c r="AM458" s="38">
        <f>IF(OR(M458="Yes",Summary!$G$77="EP"),$AI458*O458,AD458)</f>
        <v>0</v>
      </c>
      <c r="AN458" s="38">
        <f>IF(OR(N458="Yes",Summary!$G$77="EP"),$AI458*P458,AE458)</f>
        <v>11948.432769529189</v>
      </c>
      <c r="AO458" s="38">
        <f>IF(OR(O458="Yes",Summary!$G$77="EP"),$AI458*Q458,AF458)</f>
        <v>10602.241624224785</v>
      </c>
      <c r="AP458" s="38">
        <f>IF(OR(P458="Yes",Summary!$G$77="EP"),$AI458*R458,AG458)</f>
        <v>10187.9723325221</v>
      </c>
      <c r="AQ458" s="156">
        <f>IF(OR(Q458="Yes",Summary!$G$77="EP"),$AI458*S458,AH458)</f>
        <v>17918.860882458197</v>
      </c>
      <c r="AR458" s="158">
        <f t="shared" si="246"/>
        <v>42889.196165329049</v>
      </c>
      <c r="AS458" s="155">
        <f t="shared" si="247"/>
        <v>0</v>
      </c>
      <c r="AT458" s="155">
        <f t="shared" si="248"/>
        <v>0</v>
      </c>
      <c r="AU458" s="155">
        <f t="shared" si="249"/>
        <v>2266.0937981544917</v>
      </c>
      <c r="AV458" s="155">
        <f t="shared" si="250"/>
        <v>4330.8041437134043</v>
      </c>
      <c r="AW458" s="155">
        <f t="shared" si="251"/>
        <v>16011.271935442559</v>
      </c>
      <c r="AX458" s="159">
        <f t="shared" si="252"/>
        <v>6390.9197811749045</v>
      </c>
      <c r="AZ458" s="40">
        <f t="shared" si="253"/>
        <v>101627.92131713634</v>
      </c>
      <c r="BA458" s="173">
        <f t="shared" si="254"/>
        <v>97250.913089580965</v>
      </c>
      <c r="BB458" s="41">
        <f t="shared" si="255"/>
        <v>91461.715433718928</v>
      </c>
      <c r="BC458" s="173">
        <f t="shared" si="256"/>
        <v>95587.462156233596</v>
      </c>
      <c r="BD458" s="41">
        <f t="shared" si="257"/>
        <v>84817.932993798298</v>
      </c>
      <c r="BE458" s="173">
        <f t="shared" si="258"/>
        <v>81503.778660176758</v>
      </c>
      <c r="BF458" s="42">
        <f t="shared" si="259"/>
        <v>143350.88705966561</v>
      </c>
    </row>
    <row r="459" spans="2:58" x14ac:dyDescent="0.25">
      <c r="B459" s="24">
        <v>43</v>
      </c>
      <c r="C459" s="10">
        <f>Cash!B465</f>
        <v>20180831</v>
      </c>
      <c r="D459" s="24">
        <f>Cash!F57</f>
        <v>1.6477999999999999</v>
      </c>
      <c r="E459" s="27">
        <f>Balanced!F57</f>
        <v>2.4725999999999999</v>
      </c>
      <c r="F459" s="27">
        <f>Growth!F57</f>
        <v>2.8382000000000001</v>
      </c>
      <c r="G459" s="27">
        <f>'High Growth 1'!F57</f>
        <v>5.3438999999999997</v>
      </c>
      <c r="H459" s="27">
        <f>'High Growth 2'!F57</f>
        <v>2.4721000000000002</v>
      </c>
      <c r="I459" s="27">
        <f>'High Growth 3'!F57</f>
        <v>0.61980000000000002</v>
      </c>
      <c r="J459" s="43">
        <f>'High Growth 4'!F57</f>
        <v>2.8224999999999998</v>
      </c>
      <c r="K459" s="10" t="str">
        <f>Growth!P57</f>
        <v>No</v>
      </c>
      <c r="L459" s="152"/>
      <c r="M459" s="147">
        <f>Summary!$G$67</f>
        <v>0.5</v>
      </c>
      <c r="N459" s="146">
        <f>Summary!$G$68</f>
        <v>0</v>
      </c>
      <c r="O459" s="146">
        <f>Summary!$G$69</f>
        <v>0</v>
      </c>
      <c r="P459" s="146">
        <f>Summary!$G$70</f>
        <v>0.125</v>
      </c>
      <c r="Q459" s="146">
        <f>Summary!$G$71</f>
        <v>0.125</v>
      </c>
      <c r="R459" s="146">
        <f>Summary!$G$72</f>
        <v>0.125</v>
      </c>
      <c r="S459" s="211">
        <f>Summary!$G$73</f>
        <v>0.125</v>
      </c>
      <c r="T459" s="150">
        <f t="shared" si="260"/>
        <v>1</v>
      </c>
      <c r="U459" s="158">
        <f t="shared" si="232"/>
        <v>42889.196165329049</v>
      </c>
      <c r="V459" s="155">
        <f t="shared" si="233"/>
        <v>0</v>
      </c>
      <c r="W459" s="155">
        <f t="shared" si="234"/>
        <v>0</v>
      </c>
      <c r="X459" s="155">
        <f t="shared" si="235"/>
        <v>2266.0937981544917</v>
      </c>
      <c r="Y459" s="155">
        <f t="shared" si="236"/>
        <v>4330.8041437134043</v>
      </c>
      <c r="Z459" s="155">
        <f t="shared" si="237"/>
        <v>16011.271935442561</v>
      </c>
      <c r="AA459" s="159">
        <f t="shared" si="238"/>
        <v>6390.9197811749045</v>
      </c>
      <c r="AB459" s="38">
        <f t="shared" si="261"/>
        <v>70672.817441229199</v>
      </c>
      <c r="AC459" s="35">
        <f t="shared" si="239"/>
        <v>0</v>
      </c>
      <c r="AD459" s="35">
        <f t="shared" si="240"/>
        <v>0</v>
      </c>
      <c r="AE459" s="35">
        <f t="shared" si="241"/>
        <v>12109.778647957786</v>
      </c>
      <c r="AF459" s="35">
        <f t="shared" si="242"/>
        <v>10706.180923673908</v>
      </c>
      <c r="AG459" s="35">
        <f t="shared" si="243"/>
        <v>9923.7863455872994</v>
      </c>
      <c r="AH459" s="163">
        <f t="shared" si="244"/>
        <v>18038.371082366168</v>
      </c>
      <c r="AI459" s="144">
        <f t="shared" si="245"/>
        <v>121450.93444081437</v>
      </c>
      <c r="AJ459" s="144" t="e">
        <f t="shared" si="262"/>
        <v>#N/A</v>
      </c>
      <c r="AK459" s="35">
        <f>IF(OR(K459="Yes",Summary!$G$77="EP"),$AI459*M459,AB459)</f>
        <v>70672.817441229199</v>
      </c>
      <c r="AL459" s="38">
        <f>IF(OR(L459="Yes",Summary!$G$77="EP"),$AI459*N459,AC459)</f>
        <v>0</v>
      </c>
      <c r="AM459" s="38">
        <f>IF(OR(M459="Yes",Summary!$G$77="EP"),$AI459*O459,AD459)</f>
        <v>0</v>
      </c>
      <c r="AN459" s="38">
        <f>IF(OR(N459="Yes",Summary!$G$77="EP"),$AI459*P459,AE459)</f>
        <v>12109.778647957786</v>
      </c>
      <c r="AO459" s="38">
        <f>IF(OR(O459="Yes",Summary!$G$77="EP"),$AI459*Q459,AF459)</f>
        <v>10706.180923673908</v>
      </c>
      <c r="AP459" s="38">
        <f>IF(OR(P459="Yes",Summary!$G$77="EP"),$AI459*R459,AG459)</f>
        <v>9923.7863455872994</v>
      </c>
      <c r="AQ459" s="156">
        <f>IF(OR(Q459="Yes",Summary!$G$77="EP"),$AI459*S459,AH459)</f>
        <v>18038.371082366168</v>
      </c>
      <c r="AR459" s="158">
        <f t="shared" si="246"/>
        <v>42889.196165329049</v>
      </c>
      <c r="AS459" s="155">
        <f t="shared" si="247"/>
        <v>0</v>
      </c>
      <c r="AT459" s="155">
        <f t="shared" si="248"/>
        <v>0</v>
      </c>
      <c r="AU459" s="155">
        <f t="shared" si="249"/>
        <v>2266.0937981544917</v>
      </c>
      <c r="AV459" s="155">
        <f t="shared" si="250"/>
        <v>4330.8041437134043</v>
      </c>
      <c r="AW459" s="155">
        <f t="shared" si="251"/>
        <v>16011.271935442561</v>
      </c>
      <c r="AX459" s="159">
        <f t="shared" si="252"/>
        <v>6390.9197811749045</v>
      </c>
      <c r="AZ459" s="40">
        <f t="shared" si="253"/>
        <v>101609.42221125979</v>
      </c>
      <c r="BA459" s="173">
        <f t="shared" si="254"/>
        <v>97105.604210030229</v>
      </c>
      <c r="BB459" s="41">
        <f t="shared" si="255"/>
        <v>91967.207802728357</v>
      </c>
      <c r="BC459" s="173">
        <f t="shared" si="256"/>
        <v>96878.229183662377</v>
      </c>
      <c r="BD459" s="41">
        <f t="shared" si="257"/>
        <v>85649.44738939128</v>
      </c>
      <c r="BE459" s="173">
        <f t="shared" si="258"/>
        <v>79390.290764698351</v>
      </c>
      <c r="BF459" s="42">
        <f t="shared" si="259"/>
        <v>144306.96865892937</v>
      </c>
    </row>
    <row r="460" spans="2:58" x14ac:dyDescent="0.25">
      <c r="B460" s="24">
        <v>44</v>
      </c>
      <c r="C460" s="10">
        <f>Cash!B466</f>
        <v>20180830</v>
      </c>
      <c r="D460" s="24">
        <f>Cash!F58</f>
        <v>1.6479999999999999</v>
      </c>
      <c r="E460" s="27">
        <f>Balanced!F58</f>
        <v>2.4102999999999999</v>
      </c>
      <c r="F460" s="27">
        <f>Growth!F58</f>
        <v>2.7456</v>
      </c>
      <c r="G460" s="27">
        <f>'High Growth 1'!F58</f>
        <v>4.9516</v>
      </c>
      <c r="H460" s="27">
        <f>'High Growth 2'!F58</f>
        <v>2.3401999999999998</v>
      </c>
      <c r="I460" s="27">
        <f>'High Growth 3'!F58</f>
        <v>0.57389999999999997</v>
      </c>
      <c r="J460" s="43">
        <f>'High Growth 4'!F58</f>
        <v>2.7341000000000002</v>
      </c>
      <c r="K460" s="10" t="str">
        <f>Growth!P58</f>
        <v>No</v>
      </c>
      <c r="L460" s="152"/>
      <c r="M460" s="147">
        <f>Summary!$G$67</f>
        <v>0.5</v>
      </c>
      <c r="N460" s="146">
        <f>Summary!$G$68</f>
        <v>0</v>
      </c>
      <c r="O460" s="146">
        <f>Summary!$G$69</f>
        <v>0</v>
      </c>
      <c r="P460" s="146">
        <f>Summary!$G$70</f>
        <v>0.125</v>
      </c>
      <c r="Q460" s="146">
        <f>Summary!$G$71</f>
        <v>0.125</v>
      </c>
      <c r="R460" s="146">
        <f>Summary!$G$72</f>
        <v>0.125</v>
      </c>
      <c r="S460" s="211">
        <f>Summary!$G$73</f>
        <v>0.125</v>
      </c>
      <c r="T460" s="150">
        <f t="shared" si="260"/>
        <v>1</v>
      </c>
      <c r="U460" s="158">
        <f t="shared" si="232"/>
        <v>42889.196165329049</v>
      </c>
      <c r="V460" s="155">
        <f t="shared" si="233"/>
        <v>0</v>
      </c>
      <c r="W460" s="155">
        <f t="shared" si="234"/>
        <v>0</v>
      </c>
      <c r="X460" s="155">
        <f t="shared" si="235"/>
        <v>2266.0937981544917</v>
      </c>
      <c r="Y460" s="155">
        <f t="shared" si="236"/>
        <v>4330.8041437134043</v>
      </c>
      <c r="Z460" s="155">
        <f t="shared" si="237"/>
        <v>16011.271935442559</v>
      </c>
      <c r="AA460" s="159">
        <f t="shared" si="238"/>
        <v>6390.9197811749045</v>
      </c>
      <c r="AB460" s="38">
        <f t="shared" si="261"/>
        <v>70681.395280462268</v>
      </c>
      <c r="AC460" s="35">
        <f t="shared" si="239"/>
        <v>0</v>
      </c>
      <c r="AD460" s="35">
        <f t="shared" si="240"/>
        <v>0</v>
      </c>
      <c r="AE460" s="35">
        <f t="shared" si="241"/>
        <v>11220.790050941781</v>
      </c>
      <c r="AF460" s="35">
        <f t="shared" si="242"/>
        <v>10134.947857118108</v>
      </c>
      <c r="AG460" s="35">
        <f t="shared" si="243"/>
        <v>9188.8689637504849</v>
      </c>
      <c r="AH460" s="163">
        <f t="shared" si="244"/>
        <v>17473.413773710308</v>
      </c>
      <c r="AI460" s="144">
        <f t="shared" si="245"/>
        <v>118699.41592598296</v>
      </c>
      <c r="AJ460" s="144" t="e">
        <f t="shared" si="262"/>
        <v>#N/A</v>
      </c>
      <c r="AK460" s="35">
        <f>IF(OR(K460="Yes",Summary!$G$77="EP"),$AI460*M460,AB460)</f>
        <v>70681.395280462268</v>
      </c>
      <c r="AL460" s="38">
        <f>IF(OR(L460="Yes",Summary!$G$77="EP"),$AI460*N460,AC460)</f>
        <v>0</v>
      </c>
      <c r="AM460" s="38">
        <f>IF(OR(M460="Yes",Summary!$G$77="EP"),$AI460*O460,AD460)</f>
        <v>0</v>
      </c>
      <c r="AN460" s="38">
        <f>IF(OR(N460="Yes",Summary!$G$77="EP"),$AI460*P460,AE460)</f>
        <v>11220.790050941781</v>
      </c>
      <c r="AO460" s="38">
        <f>IF(OR(O460="Yes",Summary!$G$77="EP"),$AI460*Q460,AF460)</f>
        <v>10134.947857118108</v>
      </c>
      <c r="AP460" s="38">
        <f>IF(OR(P460="Yes",Summary!$G$77="EP"),$AI460*R460,AG460)</f>
        <v>9188.8689637504849</v>
      </c>
      <c r="AQ460" s="156">
        <f>IF(OR(Q460="Yes",Summary!$G$77="EP"),$AI460*S460,AH460)</f>
        <v>17473.413773710308</v>
      </c>
      <c r="AR460" s="158">
        <f t="shared" si="246"/>
        <v>42889.196165329049</v>
      </c>
      <c r="AS460" s="155">
        <f t="shared" si="247"/>
        <v>0</v>
      </c>
      <c r="AT460" s="155">
        <f t="shared" si="248"/>
        <v>0</v>
      </c>
      <c r="AU460" s="155">
        <f t="shared" si="249"/>
        <v>2266.0937981544917</v>
      </c>
      <c r="AV460" s="155">
        <f t="shared" si="250"/>
        <v>4330.8041437134043</v>
      </c>
      <c r="AW460" s="155">
        <f t="shared" si="251"/>
        <v>16011.271935442561</v>
      </c>
      <c r="AX460" s="159">
        <f t="shared" si="252"/>
        <v>6390.9197811749045</v>
      </c>
      <c r="AZ460" s="40">
        <f t="shared" si="253"/>
        <v>101621.75494851082</v>
      </c>
      <c r="BA460" s="173">
        <f t="shared" si="254"/>
        <v>94658.916859757286</v>
      </c>
      <c r="BB460" s="41">
        <f t="shared" si="255"/>
        <v>88966.656945659561</v>
      </c>
      <c r="BC460" s="173">
        <f t="shared" si="256"/>
        <v>89766.320407534324</v>
      </c>
      <c r="BD460" s="41">
        <f t="shared" si="257"/>
        <v>81079.582856944879</v>
      </c>
      <c r="BE460" s="173">
        <f t="shared" si="258"/>
        <v>73510.951710003836</v>
      </c>
      <c r="BF460" s="42">
        <f t="shared" si="259"/>
        <v>139787.3101896825</v>
      </c>
    </row>
    <row r="461" spans="2:58" x14ac:dyDescent="0.25">
      <c r="B461" s="24">
        <v>45</v>
      </c>
      <c r="C461" s="10">
        <f>Cash!B467</f>
        <v>20180829</v>
      </c>
      <c r="D461" s="24">
        <f>Cash!F59</f>
        <v>1.6479999999999999</v>
      </c>
      <c r="E461" s="27">
        <f>Balanced!F59</f>
        <v>2.4308999999999998</v>
      </c>
      <c r="F461" s="27">
        <f>Growth!F59</f>
        <v>2.7846000000000002</v>
      </c>
      <c r="G461" s="27">
        <f>'High Growth 1'!F59</f>
        <v>5.0651000000000002</v>
      </c>
      <c r="H461" s="27">
        <f>'High Growth 2'!F59</f>
        <v>2.3978000000000002</v>
      </c>
      <c r="I461" s="27">
        <f>'High Growth 3'!F59</f>
        <v>0.5847</v>
      </c>
      <c r="J461" s="43">
        <f>'High Growth 4'!F59</f>
        <v>2.7383999999999999</v>
      </c>
      <c r="K461" s="10" t="str">
        <f>Growth!P59</f>
        <v>No</v>
      </c>
      <c r="L461" s="152"/>
      <c r="M461" s="147">
        <f>Summary!$G$67</f>
        <v>0.5</v>
      </c>
      <c r="N461" s="146">
        <f>Summary!$G$68</f>
        <v>0</v>
      </c>
      <c r="O461" s="146">
        <f>Summary!$G$69</f>
        <v>0</v>
      </c>
      <c r="P461" s="146">
        <f>Summary!$G$70</f>
        <v>0.125</v>
      </c>
      <c r="Q461" s="146">
        <f>Summary!$G$71</f>
        <v>0.125</v>
      </c>
      <c r="R461" s="146">
        <f>Summary!$G$72</f>
        <v>0.125</v>
      </c>
      <c r="S461" s="211">
        <f>Summary!$G$73</f>
        <v>0.125</v>
      </c>
      <c r="T461" s="150">
        <f t="shared" si="260"/>
        <v>1</v>
      </c>
      <c r="U461" s="158">
        <f t="shared" si="232"/>
        <v>42889.196165329049</v>
      </c>
      <c r="V461" s="155">
        <f t="shared" si="233"/>
        <v>0</v>
      </c>
      <c r="W461" s="155">
        <f t="shared" si="234"/>
        <v>0</v>
      </c>
      <c r="X461" s="155">
        <f t="shared" si="235"/>
        <v>2266.0937981544917</v>
      </c>
      <c r="Y461" s="155">
        <f t="shared" si="236"/>
        <v>4330.8041437134043</v>
      </c>
      <c r="Z461" s="155">
        <f t="shared" si="237"/>
        <v>16011.271935442559</v>
      </c>
      <c r="AA461" s="159">
        <f t="shared" si="238"/>
        <v>6390.9197811749054</v>
      </c>
      <c r="AB461" s="38">
        <f t="shared" si="261"/>
        <v>70681.395280462268</v>
      </c>
      <c r="AC461" s="35">
        <f t="shared" si="239"/>
        <v>0</v>
      </c>
      <c r="AD461" s="35">
        <f t="shared" si="240"/>
        <v>0</v>
      </c>
      <c r="AE461" s="35">
        <f t="shared" si="241"/>
        <v>11477.991697032316</v>
      </c>
      <c r="AF461" s="35">
        <f t="shared" si="242"/>
        <v>10384.402175796002</v>
      </c>
      <c r="AG461" s="35">
        <f t="shared" si="243"/>
        <v>9361.7907006532641</v>
      </c>
      <c r="AH461" s="163">
        <f t="shared" si="244"/>
        <v>17500.894728769359</v>
      </c>
      <c r="AI461" s="144">
        <f t="shared" si="245"/>
        <v>119406.4745827132</v>
      </c>
      <c r="AJ461" s="144" t="e">
        <f t="shared" si="262"/>
        <v>#N/A</v>
      </c>
      <c r="AK461" s="35">
        <f>IF(OR(K461="Yes",Summary!$G$77="EP"),$AI461*M461,AB461)</f>
        <v>70681.395280462268</v>
      </c>
      <c r="AL461" s="38">
        <f>IF(OR(L461="Yes",Summary!$G$77="EP"),$AI461*N461,AC461)</f>
        <v>0</v>
      </c>
      <c r="AM461" s="38">
        <f>IF(OR(M461="Yes",Summary!$G$77="EP"),$AI461*O461,AD461)</f>
        <v>0</v>
      </c>
      <c r="AN461" s="38">
        <f>IF(OR(N461="Yes",Summary!$G$77="EP"),$AI461*P461,AE461)</f>
        <v>11477.991697032316</v>
      </c>
      <c r="AO461" s="38">
        <f>IF(OR(O461="Yes",Summary!$G$77="EP"),$AI461*Q461,AF461)</f>
        <v>10384.402175796002</v>
      </c>
      <c r="AP461" s="38">
        <f>IF(OR(P461="Yes",Summary!$G$77="EP"),$AI461*R461,AG461)</f>
        <v>9361.7907006532641</v>
      </c>
      <c r="AQ461" s="156">
        <f>IF(OR(Q461="Yes",Summary!$G$77="EP"),$AI461*S461,AH461)</f>
        <v>17500.894728769359</v>
      </c>
      <c r="AR461" s="158">
        <f t="shared" si="246"/>
        <v>42889.196165329049</v>
      </c>
      <c r="AS461" s="155">
        <f t="shared" si="247"/>
        <v>0</v>
      </c>
      <c r="AT461" s="155">
        <f t="shared" si="248"/>
        <v>0</v>
      </c>
      <c r="AU461" s="155">
        <f t="shared" si="249"/>
        <v>2266.0937981544917</v>
      </c>
      <c r="AV461" s="155">
        <f t="shared" si="250"/>
        <v>4330.8041437134043</v>
      </c>
      <c r="AW461" s="155">
        <f t="shared" si="251"/>
        <v>16011.271935442559</v>
      </c>
      <c r="AX461" s="159">
        <f t="shared" si="252"/>
        <v>6390.9197811749045</v>
      </c>
      <c r="AZ461" s="40">
        <f t="shared" si="253"/>
        <v>101621.75494851082</v>
      </c>
      <c r="BA461" s="173">
        <f t="shared" si="254"/>
        <v>95467.933864823455</v>
      </c>
      <c r="BB461" s="41">
        <f t="shared" si="255"/>
        <v>90230.387868183141</v>
      </c>
      <c r="BC461" s="173">
        <f t="shared" si="256"/>
        <v>91823.933576258598</v>
      </c>
      <c r="BD461" s="41">
        <f t="shared" si="257"/>
        <v>83075.217406368029</v>
      </c>
      <c r="BE461" s="173">
        <f t="shared" si="258"/>
        <v>74894.325605226084</v>
      </c>
      <c r="BF461" s="42">
        <f t="shared" si="259"/>
        <v>140007.1578301549</v>
      </c>
    </row>
    <row r="462" spans="2:58" x14ac:dyDescent="0.25">
      <c r="B462" s="24">
        <v>46</v>
      </c>
      <c r="C462" s="10">
        <f>Cash!B468</f>
        <v>20180828</v>
      </c>
      <c r="D462" s="24">
        <f>Cash!F60</f>
        <v>1.6477999999999999</v>
      </c>
      <c r="E462" s="27">
        <f>Balanced!F60</f>
        <v>2.4295</v>
      </c>
      <c r="F462" s="27">
        <f>Growth!F60</f>
        <v>2.8228</v>
      </c>
      <c r="G462" s="27">
        <f>'High Growth 1'!F60</f>
        <v>5.1910999999999996</v>
      </c>
      <c r="H462" s="27">
        <f>'High Growth 2'!F60</f>
        <v>2.4592000000000001</v>
      </c>
      <c r="I462" s="27">
        <f>'High Growth 3'!F60</f>
        <v>0.58779999999999999</v>
      </c>
      <c r="J462" s="43">
        <f>'High Growth 4'!F60</f>
        <v>2.7088000000000001</v>
      </c>
      <c r="K462" s="10" t="str">
        <f>Growth!P60</f>
        <v>No</v>
      </c>
      <c r="L462" s="152"/>
      <c r="M462" s="147">
        <f>Summary!$G$67</f>
        <v>0.5</v>
      </c>
      <c r="N462" s="146">
        <f>Summary!$G$68</f>
        <v>0</v>
      </c>
      <c r="O462" s="146">
        <f>Summary!$G$69</f>
        <v>0</v>
      </c>
      <c r="P462" s="146">
        <f>Summary!$G$70</f>
        <v>0.125</v>
      </c>
      <c r="Q462" s="146">
        <f>Summary!$G$71</f>
        <v>0.125</v>
      </c>
      <c r="R462" s="146">
        <f>Summary!$G$72</f>
        <v>0.125</v>
      </c>
      <c r="S462" s="211">
        <f>Summary!$G$73</f>
        <v>0.125</v>
      </c>
      <c r="T462" s="150">
        <f t="shared" si="260"/>
        <v>1</v>
      </c>
      <c r="U462" s="158">
        <f t="shared" si="232"/>
        <v>42889.196165329042</v>
      </c>
      <c r="V462" s="155">
        <f t="shared" si="233"/>
        <v>0</v>
      </c>
      <c r="W462" s="155">
        <f t="shared" si="234"/>
        <v>0</v>
      </c>
      <c r="X462" s="155">
        <f t="shared" si="235"/>
        <v>2266.0937981544917</v>
      </c>
      <c r="Y462" s="155">
        <f t="shared" si="236"/>
        <v>4330.8041437134043</v>
      </c>
      <c r="Z462" s="155">
        <f t="shared" si="237"/>
        <v>16011.271935442559</v>
      </c>
      <c r="AA462" s="159">
        <f t="shared" si="238"/>
        <v>6390.9197811749054</v>
      </c>
      <c r="AB462" s="38">
        <f t="shared" si="261"/>
        <v>70672.817441229199</v>
      </c>
      <c r="AC462" s="35">
        <f t="shared" si="239"/>
        <v>0</v>
      </c>
      <c r="AD462" s="35">
        <f t="shared" si="240"/>
        <v>0</v>
      </c>
      <c r="AE462" s="35">
        <f t="shared" si="241"/>
        <v>11763.519515599781</v>
      </c>
      <c r="AF462" s="35">
        <f t="shared" si="242"/>
        <v>10650.313550220004</v>
      </c>
      <c r="AG462" s="35">
        <f t="shared" si="243"/>
        <v>9411.4256436531359</v>
      </c>
      <c r="AH462" s="163">
        <f t="shared" si="244"/>
        <v>17311.723503246583</v>
      </c>
      <c r="AI462" s="144">
        <f t="shared" si="245"/>
        <v>119809.79965394869</v>
      </c>
      <c r="AJ462" s="144" t="e">
        <f t="shared" si="262"/>
        <v>#N/A</v>
      </c>
      <c r="AK462" s="35">
        <f>IF(OR(K462="Yes",Summary!$G$77="EP"),$AI462*M462,AB462)</f>
        <v>70672.817441229199</v>
      </c>
      <c r="AL462" s="38">
        <f>IF(OR(L462="Yes",Summary!$G$77="EP"),$AI462*N462,AC462)</f>
        <v>0</v>
      </c>
      <c r="AM462" s="38">
        <f>IF(OR(M462="Yes",Summary!$G$77="EP"),$AI462*O462,AD462)</f>
        <v>0</v>
      </c>
      <c r="AN462" s="38">
        <f>IF(OR(N462="Yes",Summary!$G$77="EP"),$AI462*P462,AE462)</f>
        <v>11763.519515599781</v>
      </c>
      <c r="AO462" s="38">
        <f>IF(OR(O462="Yes",Summary!$G$77="EP"),$AI462*Q462,AF462)</f>
        <v>10650.313550220004</v>
      </c>
      <c r="AP462" s="38">
        <f>IF(OR(P462="Yes",Summary!$G$77="EP"),$AI462*R462,AG462)</f>
        <v>9411.4256436531359</v>
      </c>
      <c r="AQ462" s="156">
        <f>IF(OR(Q462="Yes",Summary!$G$77="EP"),$AI462*S462,AH462)</f>
        <v>17311.723503246583</v>
      </c>
      <c r="AR462" s="158">
        <f t="shared" si="246"/>
        <v>42889.196165329049</v>
      </c>
      <c r="AS462" s="155">
        <f t="shared" si="247"/>
        <v>0</v>
      </c>
      <c r="AT462" s="155">
        <f t="shared" si="248"/>
        <v>0</v>
      </c>
      <c r="AU462" s="155">
        <f t="shared" si="249"/>
        <v>2266.0937981544917</v>
      </c>
      <c r="AV462" s="155">
        <f t="shared" si="250"/>
        <v>4330.8041437134043</v>
      </c>
      <c r="AW462" s="155">
        <f t="shared" si="251"/>
        <v>16011.271935442559</v>
      </c>
      <c r="AX462" s="159">
        <f t="shared" si="252"/>
        <v>6390.9197811749054</v>
      </c>
      <c r="AZ462" s="40">
        <f t="shared" si="253"/>
        <v>101609.42221125979</v>
      </c>
      <c r="BA462" s="173">
        <f t="shared" si="254"/>
        <v>95412.952126615084</v>
      </c>
      <c r="BB462" s="41">
        <f t="shared" si="255"/>
        <v>91468.196105116484</v>
      </c>
      <c r="BC462" s="173">
        <f t="shared" si="256"/>
        <v>94108.156124798319</v>
      </c>
      <c r="BD462" s="41">
        <f t="shared" si="257"/>
        <v>85202.508401760046</v>
      </c>
      <c r="BE462" s="173">
        <f t="shared" si="258"/>
        <v>75291.405149225058</v>
      </c>
      <c r="BF462" s="42">
        <f t="shared" si="259"/>
        <v>138493.7880259727</v>
      </c>
    </row>
    <row r="463" spans="2:58" x14ac:dyDescent="0.25">
      <c r="B463" s="24">
        <v>47</v>
      </c>
      <c r="C463" s="10">
        <f>Cash!B469</f>
        <v>20180827</v>
      </c>
      <c r="D463" s="24">
        <f>Cash!F61</f>
        <v>1.6476999999999999</v>
      </c>
      <c r="E463" s="27">
        <f>Balanced!F61</f>
        <v>2.4476</v>
      </c>
      <c r="F463" s="27">
        <f>Growth!F61</f>
        <v>2.7376</v>
      </c>
      <c r="G463" s="27">
        <f>'High Growth 1'!F61</f>
        <v>4.8971</v>
      </c>
      <c r="H463" s="27">
        <f>'High Growth 2'!F61</f>
        <v>2.3233000000000001</v>
      </c>
      <c r="I463" s="27">
        <f>'High Growth 3'!F61</f>
        <v>0.63749999999999996</v>
      </c>
      <c r="J463" s="43">
        <f>'High Growth 4'!F61</f>
        <v>2.8035999999999999</v>
      </c>
      <c r="K463" s="10" t="str">
        <f>Growth!P61</f>
        <v>No</v>
      </c>
      <c r="L463" s="152"/>
      <c r="M463" s="147">
        <f>Summary!$G$67</f>
        <v>0.5</v>
      </c>
      <c r="N463" s="146">
        <f>Summary!$G$68</f>
        <v>0</v>
      </c>
      <c r="O463" s="146">
        <f>Summary!$G$69</f>
        <v>0</v>
      </c>
      <c r="P463" s="146">
        <f>Summary!$G$70</f>
        <v>0.125</v>
      </c>
      <c r="Q463" s="146">
        <f>Summary!$G$71</f>
        <v>0.125</v>
      </c>
      <c r="R463" s="146">
        <f>Summary!$G$72</f>
        <v>0.125</v>
      </c>
      <c r="S463" s="211">
        <f>Summary!$G$73</f>
        <v>0.125</v>
      </c>
      <c r="T463" s="150">
        <f t="shared" si="260"/>
        <v>1</v>
      </c>
      <c r="U463" s="158">
        <f t="shared" si="232"/>
        <v>42889.196165329042</v>
      </c>
      <c r="V463" s="155">
        <f t="shared" si="233"/>
        <v>0</v>
      </c>
      <c r="W463" s="155">
        <f t="shared" si="234"/>
        <v>0</v>
      </c>
      <c r="X463" s="155">
        <f t="shared" si="235"/>
        <v>2266.0937981544917</v>
      </c>
      <c r="Y463" s="155">
        <f t="shared" si="236"/>
        <v>4330.8041437134043</v>
      </c>
      <c r="Z463" s="155">
        <f t="shared" si="237"/>
        <v>16011.271935442557</v>
      </c>
      <c r="AA463" s="159">
        <f t="shared" si="238"/>
        <v>6390.9197811749054</v>
      </c>
      <c r="AB463" s="38">
        <f t="shared" si="261"/>
        <v>70668.528521612665</v>
      </c>
      <c r="AC463" s="35">
        <f t="shared" si="239"/>
        <v>0</v>
      </c>
      <c r="AD463" s="35">
        <f t="shared" si="240"/>
        <v>0</v>
      </c>
      <c r="AE463" s="35">
        <f t="shared" si="241"/>
        <v>11097.287938942362</v>
      </c>
      <c r="AF463" s="35">
        <f t="shared" si="242"/>
        <v>10061.757267089353</v>
      </c>
      <c r="AG463" s="35">
        <f t="shared" si="243"/>
        <v>10207.18585884463</v>
      </c>
      <c r="AH463" s="163">
        <f t="shared" si="244"/>
        <v>17917.582698501963</v>
      </c>
      <c r="AI463" s="144">
        <f t="shared" si="245"/>
        <v>119952.34228499098</v>
      </c>
      <c r="AJ463" s="144" t="e">
        <f t="shared" si="262"/>
        <v>#N/A</v>
      </c>
      <c r="AK463" s="35">
        <f>IF(OR(K463="Yes",Summary!$G$77="EP"),$AI463*M463,AB463)</f>
        <v>70668.528521612665</v>
      </c>
      <c r="AL463" s="38">
        <f>IF(OR(L463="Yes",Summary!$G$77="EP"),$AI463*N463,AC463)</f>
        <v>0</v>
      </c>
      <c r="AM463" s="38">
        <f>IF(OR(M463="Yes",Summary!$G$77="EP"),$AI463*O463,AD463)</f>
        <v>0</v>
      </c>
      <c r="AN463" s="38">
        <f>IF(OR(N463="Yes",Summary!$G$77="EP"),$AI463*P463,AE463)</f>
        <v>11097.287938942362</v>
      </c>
      <c r="AO463" s="38">
        <f>IF(OR(O463="Yes",Summary!$G$77="EP"),$AI463*Q463,AF463)</f>
        <v>10061.757267089353</v>
      </c>
      <c r="AP463" s="38">
        <f>IF(OR(P463="Yes",Summary!$G$77="EP"),$AI463*R463,AG463)</f>
        <v>10207.18585884463</v>
      </c>
      <c r="AQ463" s="156">
        <f>IF(OR(Q463="Yes",Summary!$G$77="EP"),$AI463*S463,AH463)</f>
        <v>17917.582698501963</v>
      </c>
      <c r="AR463" s="158">
        <f t="shared" si="246"/>
        <v>42889.196165329042</v>
      </c>
      <c r="AS463" s="155">
        <f t="shared" si="247"/>
        <v>0</v>
      </c>
      <c r="AT463" s="155">
        <f t="shared" si="248"/>
        <v>0</v>
      </c>
      <c r="AU463" s="155">
        <f t="shared" si="249"/>
        <v>2266.0937981544917</v>
      </c>
      <c r="AV463" s="155">
        <f t="shared" si="250"/>
        <v>4330.8041437134043</v>
      </c>
      <c r="AW463" s="155">
        <f t="shared" si="251"/>
        <v>16011.271935442559</v>
      </c>
      <c r="AX463" s="159">
        <f t="shared" si="252"/>
        <v>6390.9197811749054</v>
      </c>
      <c r="AZ463" s="40">
        <f t="shared" si="253"/>
        <v>101603.25584263427</v>
      </c>
      <c r="BA463" s="173">
        <f t="shared" si="254"/>
        <v>96123.787456309146</v>
      </c>
      <c r="BB463" s="41">
        <f t="shared" si="255"/>
        <v>88707.430089757298</v>
      </c>
      <c r="BC463" s="173">
        <f t="shared" si="256"/>
        <v>88778.303511538965</v>
      </c>
      <c r="BD463" s="41">
        <f t="shared" si="257"/>
        <v>80494.058136714841</v>
      </c>
      <c r="BE463" s="173">
        <f t="shared" si="258"/>
        <v>81657.486870757013</v>
      </c>
      <c r="BF463" s="42">
        <f t="shared" si="259"/>
        <v>143340.66158801573</v>
      </c>
    </row>
    <row r="464" spans="2:58" x14ac:dyDescent="0.25">
      <c r="B464" s="24">
        <v>48</v>
      </c>
      <c r="C464" s="10">
        <f>Cash!B470</f>
        <v>20180824</v>
      </c>
      <c r="D464" s="24">
        <f>Cash!F62</f>
        <v>1.6474</v>
      </c>
      <c r="E464" s="27">
        <f>Balanced!F62</f>
        <v>2.4552999999999998</v>
      </c>
      <c r="F464" s="27">
        <f>Growth!F62</f>
        <v>2.79</v>
      </c>
      <c r="G464" s="27">
        <f>'High Growth 1'!F62</f>
        <v>5.133</v>
      </c>
      <c r="H464" s="27">
        <f>'High Growth 2'!F62</f>
        <v>2.423</v>
      </c>
      <c r="I464" s="27">
        <f>'High Growth 3'!F62</f>
        <v>0.62990000000000002</v>
      </c>
      <c r="J464" s="43">
        <f>'High Growth 4'!F62</f>
        <v>2.7862</v>
      </c>
      <c r="K464" s="10" t="str">
        <f>Growth!P62</f>
        <v>No</v>
      </c>
      <c r="L464" s="152"/>
      <c r="M464" s="147">
        <f>Summary!$G$67</f>
        <v>0.5</v>
      </c>
      <c r="N464" s="146">
        <f>Summary!$G$68</f>
        <v>0</v>
      </c>
      <c r="O464" s="146">
        <f>Summary!$G$69</f>
        <v>0</v>
      </c>
      <c r="P464" s="146">
        <f>Summary!$G$70</f>
        <v>0.125</v>
      </c>
      <c r="Q464" s="146">
        <f>Summary!$G$71</f>
        <v>0.125</v>
      </c>
      <c r="R464" s="146">
        <f>Summary!$G$72</f>
        <v>0.125</v>
      </c>
      <c r="S464" s="211">
        <f>Summary!$G$73</f>
        <v>0.125</v>
      </c>
      <c r="T464" s="150">
        <f t="shared" si="260"/>
        <v>1</v>
      </c>
      <c r="U464" s="158">
        <f t="shared" si="232"/>
        <v>42889.196165329042</v>
      </c>
      <c r="V464" s="155">
        <f t="shared" si="233"/>
        <v>0</v>
      </c>
      <c r="W464" s="155">
        <f t="shared" si="234"/>
        <v>0</v>
      </c>
      <c r="X464" s="155">
        <f t="shared" si="235"/>
        <v>2266.0937981544917</v>
      </c>
      <c r="Y464" s="155">
        <f t="shared" si="236"/>
        <v>4330.8041437134043</v>
      </c>
      <c r="Z464" s="155">
        <f t="shared" si="237"/>
        <v>16011.271935442557</v>
      </c>
      <c r="AA464" s="159">
        <f t="shared" si="238"/>
        <v>6390.9197811749054</v>
      </c>
      <c r="AB464" s="38">
        <f t="shared" si="261"/>
        <v>70655.661762763062</v>
      </c>
      <c r="AC464" s="35">
        <f t="shared" si="239"/>
        <v>0</v>
      </c>
      <c r="AD464" s="35">
        <f t="shared" si="240"/>
        <v>0</v>
      </c>
      <c r="AE464" s="35">
        <f t="shared" si="241"/>
        <v>11631.859465927006</v>
      </c>
      <c r="AF464" s="35">
        <f t="shared" si="242"/>
        <v>10493.538440217579</v>
      </c>
      <c r="AG464" s="35">
        <f t="shared" si="243"/>
        <v>10085.500192135267</v>
      </c>
      <c r="AH464" s="163">
        <f t="shared" si="244"/>
        <v>17806.380694309522</v>
      </c>
      <c r="AI464" s="144">
        <f t="shared" si="245"/>
        <v>120672.94055535244</v>
      </c>
      <c r="AJ464" s="144" t="e">
        <f t="shared" si="262"/>
        <v>#N/A</v>
      </c>
      <c r="AK464" s="35">
        <f>IF(OR(K464="Yes",Summary!$G$77="EP"),$AI464*M464,AB464)</f>
        <v>70655.661762763062</v>
      </c>
      <c r="AL464" s="38">
        <f>IF(OR(L464="Yes",Summary!$G$77="EP"),$AI464*N464,AC464)</f>
        <v>0</v>
      </c>
      <c r="AM464" s="38">
        <f>IF(OR(M464="Yes",Summary!$G$77="EP"),$AI464*O464,AD464)</f>
        <v>0</v>
      </c>
      <c r="AN464" s="38">
        <f>IF(OR(N464="Yes",Summary!$G$77="EP"),$AI464*P464,AE464)</f>
        <v>11631.859465927006</v>
      </c>
      <c r="AO464" s="38">
        <f>IF(OR(O464="Yes",Summary!$G$77="EP"),$AI464*Q464,AF464)</f>
        <v>10493.538440217579</v>
      </c>
      <c r="AP464" s="38">
        <f>IF(OR(P464="Yes",Summary!$G$77="EP"),$AI464*R464,AG464)</f>
        <v>10085.500192135267</v>
      </c>
      <c r="AQ464" s="156">
        <f>IF(OR(Q464="Yes",Summary!$G$77="EP"),$AI464*S464,AH464)</f>
        <v>17806.380694309522</v>
      </c>
      <c r="AR464" s="158">
        <f t="shared" si="246"/>
        <v>42889.196165329042</v>
      </c>
      <c r="AS464" s="155">
        <f t="shared" si="247"/>
        <v>0</v>
      </c>
      <c r="AT464" s="155">
        <f t="shared" si="248"/>
        <v>0</v>
      </c>
      <c r="AU464" s="155">
        <f t="shared" si="249"/>
        <v>2266.0937981544917</v>
      </c>
      <c r="AV464" s="155">
        <f t="shared" si="250"/>
        <v>4330.8041437134043</v>
      </c>
      <c r="AW464" s="155">
        <f t="shared" si="251"/>
        <v>16011.271935442557</v>
      </c>
      <c r="AX464" s="159">
        <f t="shared" si="252"/>
        <v>6390.9197811749054</v>
      </c>
      <c r="AZ464" s="40">
        <f t="shared" si="253"/>
        <v>101584.75673675773</v>
      </c>
      <c r="BA464" s="173">
        <f t="shared" si="254"/>
        <v>96426.187016455238</v>
      </c>
      <c r="BB464" s="41">
        <f t="shared" si="255"/>
        <v>90405.365995917178</v>
      </c>
      <c r="BC464" s="173">
        <f t="shared" si="256"/>
        <v>93054.875727416118</v>
      </c>
      <c r="BD464" s="41">
        <f t="shared" si="257"/>
        <v>83948.307521740644</v>
      </c>
      <c r="BE464" s="173">
        <f t="shared" si="258"/>
        <v>80684.001537082106</v>
      </c>
      <c r="BF464" s="42">
        <f t="shared" si="259"/>
        <v>142451.04555447618</v>
      </c>
    </row>
    <row r="465" spans="2:58" x14ac:dyDescent="0.25">
      <c r="B465" s="24">
        <v>49</v>
      </c>
      <c r="C465" s="10">
        <f>Cash!B471</f>
        <v>20180823</v>
      </c>
      <c r="D465" s="24">
        <f>Cash!F63</f>
        <v>1.6472</v>
      </c>
      <c r="E465" s="27">
        <f>Balanced!F63</f>
        <v>2.4146999999999998</v>
      </c>
      <c r="F465" s="27">
        <f>Growth!F63</f>
        <v>2.6446999999999998</v>
      </c>
      <c r="G465" s="27">
        <f>'High Growth 1'!F63</f>
        <v>4.5136000000000003</v>
      </c>
      <c r="H465" s="27">
        <f>'High Growth 2'!F63</f>
        <v>2.1631</v>
      </c>
      <c r="I465" s="27">
        <f>'High Growth 3'!F63</f>
        <v>0.61460000000000004</v>
      </c>
      <c r="J465" s="43">
        <f>'High Growth 4'!F63</f>
        <v>2.7664</v>
      </c>
      <c r="K465" s="10" t="str">
        <f>Growth!P63</f>
        <v>No</v>
      </c>
      <c r="L465" s="152"/>
      <c r="M465" s="147">
        <f>Summary!$G$67</f>
        <v>0.5</v>
      </c>
      <c r="N465" s="146">
        <f>Summary!$G$68</f>
        <v>0</v>
      </c>
      <c r="O465" s="146">
        <f>Summary!$G$69</f>
        <v>0</v>
      </c>
      <c r="P465" s="146">
        <f>Summary!$G$70</f>
        <v>0.125</v>
      </c>
      <c r="Q465" s="146">
        <f>Summary!$G$71</f>
        <v>0.125</v>
      </c>
      <c r="R465" s="146">
        <f>Summary!$G$72</f>
        <v>0.125</v>
      </c>
      <c r="S465" s="211">
        <f>Summary!$G$73</f>
        <v>0.125</v>
      </c>
      <c r="T465" s="150">
        <f t="shared" si="260"/>
        <v>1</v>
      </c>
      <c r="U465" s="158">
        <f t="shared" si="232"/>
        <v>42889.196165329042</v>
      </c>
      <c r="V465" s="155">
        <f t="shared" si="233"/>
        <v>0</v>
      </c>
      <c r="W465" s="155">
        <f t="shared" si="234"/>
        <v>0</v>
      </c>
      <c r="X465" s="155">
        <f t="shared" si="235"/>
        <v>2266.0937981544917</v>
      </c>
      <c r="Y465" s="155">
        <f t="shared" si="236"/>
        <v>4330.8041437134043</v>
      </c>
      <c r="Z465" s="155">
        <f t="shared" si="237"/>
        <v>16011.271935442555</v>
      </c>
      <c r="AA465" s="159">
        <f t="shared" si="238"/>
        <v>6390.9197811749063</v>
      </c>
      <c r="AB465" s="38">
        <f t="shared" si="261"/>
        <v>70647.083923529994</v>
      </c>
      <c r="AC465" s="35">
        <f t="shared" si="239"/>
        <v>0</v>
      </c>
      <c r="AD465" s="35">
        <f t="shared" si="240"/>
        <v>0</v>
      </c>
      <c r="AE465" s="35">
        <f t="shared" si="241"/>
        <v>10228.240967350113</v>
      </c>
      <c r="AF465" s="35">
        <f t="shared" si="242"/>
        <v>9367.9624432664641</v>
      </c>
      <c r="AG465" s="35">
        <f t="shared" si="243"/>
        <v>9840.527731522996</v>
      </c>
      <c r="AH465" s="163">
        <f t="shared" si="244"/>
        <v>17679.840482642259</v>
      </c>
      <c r="AI465" s="144">
        <f t="shared" si="245"/>
        <v>117763.65554831181</v>
      </c>
      <c r="AJ465" s="144" t="e">
        <f t="shared" si="262"/>
        <v>#N/A</v>
      </c>
      <c r="AK465" s="35">
        <f>IF(OR(K465="Yes",Summary!$G$77="EP"),$AI465*M465,AB465)</f>
        <v>70647.083923529994</v>
      </c>
      <c r="AL465" s="38">
        <f>IF(OR(L465="Yes",Summary!$G$77="EP"),$AI465*N465,AC465)</f>
        <v>0</v>
      </c>
      <c r="AM465" s="38">
        <f>IF(OR(M465="Yes",Summary!$G$77="EP"),$AI465*O465,AD465)</f>
        <v>0</v>
      </c>
      <c r="AN465" s="38">
        <f>IF(OR(N465="Yes",Summary!$G$77="EP"),$AI465*P465,AE465)</f>
        <v>10228.240967350113</v>
      </c>
      <c r="AO465" s="38">
        <f>IF(OR(O465="Yes",Summary!$G$77="EP"),$AI465*Q465,AF465)</f>
        <v>9367.9624432664641</v>
      </c>
      <c r="AP465" s="38">
        <f>IF(OR(P465="Yes",Summary!$G$77="EP"),$AI465*R465,AG465)</f>
        <v>9840.527731522996</v>
      </c>
      <c r="AQ465" s="156">
        <f>IF(OR(Q465="Yes",Summary!$G$77="EP"),$AI465*S465,AH465)</f>
        <v>17679.840482642259</v>
      </c>
      <c r="AR465" s="158">
        <f t="shared" si="246"/>
        <v>42889.196165329042</v>
      </c>
      <c r="AS465" s="155">
        <f t="shared" si="247"/>
        <v>0</v>
      </c>
      <c r="AT465" s="155">
        <f t="shared" si="248"/>
        <v>0</v>
      </c>
      <c r="AU465" s="155">
        <f t="shared" si="249"/>
        <v>2266.0937981544917</v>
      </c>
      <c r="AV465" s="155">
        <f t="shared" si="250"/>
        <v>4330.8041437134043</v>
      </c>
      <c r="AW465" s="155">
        <f t="shared" si="251"/>
        <v>16011.271935442557</v>
      </c>
      <c r="AX465" s="159">
        <f t="shared" si="252"/>
        <v>6390.9197811749054</v>
      </c>
      <c r="AZ465" s="40">
        <f t="shared" si="253"/>
        <v>101572.42399950669</v>
      </c>
      <c r="BA465" s="173">
        <f t="shared" si="254"/>
        <v>94831.7166084122</v>
      </c>
      <c r="BB465" s="41">
        <f t="shared" si="255"/>
        <v>85697.158225592168</v>
      </c>
      <c r="BC465" s="173">
        <f t="shared" si="256"/>
        <v>81825.92773880098</v>
      </c>
      <c r="BD465" s="41">
        <f t="shared" si="257"/>
        <v>74943.699546131742</v>
      </c>
      <c r="BE465" s="173">
        <f t="shared" si="258"/>
        <v>78724.221852183939</v>
      </c>
      <c r="BF465" s="42">
        <f t="shared" si="259"/>
        <v>141438.72386113807</v>
      </c>
    </row>
    <row r="466" spans="2:58" x14ac:dyDescent="0.25">
      <c r="B466" s="24">
        <v>50</v>
      </c>
      <c r="C466" s="10">
        <f>Cash!B472</f>
        <v>20180822</v>
      </c>
      <c r="D466" s="24">
        <f>Cash!F64</f>
        <v>1.6472</v>
      </c>
      <c r="E466" s="27">
        <f>Balanced!F64</f>
        <v>2.4605000000000001</v>
      </c>
      <c r="F466" s="27">
        <f>Growth!F64</f>
        <v>2.7572999999999999</v>
      </c>
      <c r="G466" s="27">
        <f>'High Growth 1'!F64</f>
        <v>4.9489999999999998</v>
      </c>
      <c r="H466" s="27">
        <f>'High Growth 2'!F64</f>
        <v>2.3512</v>
      </c>
      <c r="I466" s="27">
        <f>'High Growth 3'!F64</f>
        <v>0.61040000000000005</v>
      </c>
      <c r="J466" s="43">
        <f>'High Growth 4'!F64</f>
        <v>2.8618999999999999</v>
      </c>
      <c r="K466" s="10" t="str">
        <f>Growth!P64</f>
        <v>No</v>
      </c>
      <c r="L466" s="152"/>
      <c r="M466" s="147">
        <f>Summary!$G$67</f>
        <v>0.5</v>
      </c>
      <c r="N466" s="146">
        <f>Summary!$G$68</f>
        <v>0</v>
      </c>
      <c r="O466" s="146">
        <f>Summary!$G$69</f>
        <v>0</v>
      </c>
      <c r="P466" s="146">
        <f>Summary!$G$70</f>
        <v>0.125</v>
      </c>
      <c r="Q466" s="146">
        <f>Summary!$G$71</f>
        <v>0.125</v>
      </c>
      <c r="R466" s="146">
        <f>Summary!$G$72</f>
        <v>0.125</v>
      </c>
      <c r="S466" s="211">
        <f>Summary!$G$73</f>
        <v>0.125</v>
      </c>
      <c r="T466" s="150">
        <f t="shared" si="260"/>
        <v>1</v>
      </c>
      <c r="U466" s="158">
        <f t="shared" si="232"/>
        <v>42889.196165329042</v>
      </c>
      <c r="V466" s="155">
        <f t="shared" si="233"/>
        <v>0</v>
      </c>
      <c r="W466" s="155">
        <f t="shared" si="234"/>
        <v>0</v>
      </c>
      <c r="X466" s="155">
        <f t="shared" si="235"/>
        <v>2266.0937981544917</v>
      </c>
      <c r="Y466" s="155">
        <f t="shared" si="236"/>
        <v>4330.8041437134043</v>
      </c>
      <c r="Z466" s="155">
        <f t="shared" si="237"/>
        <v>16011.271935442554</v>
      </c>
      <c r="AA466" s="159">
        <f t="shared" si="238"/>
        <v>6390.9197811749063</v>
      </c>
      <c r="AB466" s="38">
        <f t="shared" si="261"/>
        <v>70647.083923529994</v>
      </c>
      <c r="AC466" s="35">
        <f t="shared" si="239"/>
        <v>0</v>
      </c>
      <c r="AD466" s="35">
        <f t="shared" si="240"/>
        <v>0</v>
      </c>
      <c r="AE466" s="35">
        <f t="shared" si="241"/>
        <v>11214.898207066579</v>
      </c>
      <c r="AF466" s="35">
        <f t="shared" si="242"/>
        <v>10182.586702698956</v>
      </c>
      <c r="AG466" s="35">
        <f t="shared" si="243"/>
        <v>9773.2803893941364</v>
      </c>
      <c r="AH466" s="163">
        <f t="shared" si="244"/>
        <v>18290.173321744463</v>
      </c>
      <c r="AI466" s="144">
        <f t="shared" si="245"/>
        <v>120108.02254443412</v>
      </c>
      <c r="AJ466" s="144" t="e">
        <f t="shared" si="262"/>
        <v>#N/A</v>
      </c>
      <c r="AK466" s="35">
        <f>IF(OR(K466="Yes",Summary!$G$77="EP"),$AI466*M466,AB466)</f>
        <v>70647.083923529994</v>
      </c>
      <c r="AL466" s="38">
        <f>IF(OR(L466="Yes",Summary!$G$77="EP"),$AI466*N466,AC466)</f>
        <v>0</v>
      </c>
      <c r="AM466" s="38">
        <f>IF(OR(M466="Yes",Summary!$G$77="EP"),$AI466*O466,AD466)</f>
        <v>0</v>
      </c>
      <c r="AN466" s="38">
        <f>IF(OR(N466="Yes",Summary!$G$77="EP"),$AI466*P466,AE466)</f>
        <v>11214.898207066579</v>
      </c>
      <c r="AO466" s="38">
        <f>IF(OR(O466="Yes",Summary!$G$77="EP"),$AI466*Q466,AF466)</f>
        <v>10182.586702698956</v>
      </c>
      <c r="AP466" s="38">
        <f>IF(OR(P466="Yes",Summary!$G$77="EP"),$AI466*R466,AG466)</f>
        <v>9773.2803893941364</v>
      </c>
      <c r="AQ466" s="156">
        <f>IF(OR(Q466="Yes",Summary!$G$77="EP"),$AI466*S466,AH466)</f>
        <v>18290.173321744463</v>
      </c>
      <c r="AR466" s="158">
        <f t="shared" si="246"/>
        <v>42889.196165329042</v>
      </c>
      <c r="AS466" s="155">
        <f t="shared" si="247"/>
        <v>0</v>
      </c>
      <c r="AT466" s="155">
        <f t="shared" si="248"/>
        <v>0</v>
      </c>
      <c r="AU466" s="155">
        <f t="shared" si="249"/>
        <v>2266.0937981544917</v>
      </c>
      <c r="AV466" s="155">
        <f t="shared" si="250"/>
        <v>4330.8041437134043</v>
      </c>
      <c r="AW466" s="155">
        <f t="shared" si="251"/>
        <v>16011.271935442555</v>
      </c>
      <c r="AX466" s="159">
        <f t="shared" si="252"/>
        <v>6390.9197811749063</v>
      </c>
      <c r="AZ466" s="40">
        <f t="shared" si="253"/>
        <v>101572.42399950669</v>
      </c>
      <c r="BA466" s="173">
        <f t="shared" si="254"/>
        <v>96630.404901229238</v>
      </c>
      <c r="BB466" s="41">
        <f t="shared" si="255"/>
        <v>89345.776222416636</v>
      </c>
      <c r="BC466" s="173">
        <f t="shared" si="256"/>
        <v>89719.185656532703</v>
      </c>
      <c r="BD466" s="41">
        <f t="shared" si="257"/>
        <v>81460.693621591665</v>
      </c>
      <c r="BE466" s="173">
        <f t="shared" si="258"/>
        <v>78186.243115153076</v>
      </c>
      <c r="BF466" s="42">
        <f t="shared" si="259"/>
        <v>146321.38657395571</v>
      </c>
    </row>
    <row r="467" spans="2:58" x14ac:dyDescent="0.25">
      <c r="B467" s="24">
        <v>51</v>
      </c>
      <c r="C467" s="10">
        <f>Cash!B473</f>
        <v>20180821</v>
      </c>
      <c r="D467" s="24">
        <f>Cash!F65</f>
        <v>1.6471</v>
      </c>
      <c r="E467" s="27">
        <f>Balanced!F65</f>
        <v>2.4159999999999999</v>
      </c>
      <c r="F467" s="27">
        <f>Growth!F65</f>
        <v>2.7124999999999999</v>
      </c>
      <c r="G467" s="27">
        <f>'High Growth 1'!F65</f>
        <v>4.7851999999999997</v>
      </c>
      <c r="H467" s="27">
        <f>'High Growth 2'!F65</f>
        <v>2.2442000000000002</v>
      </c>
      <c r="I467" s="27">
        <f>'High Growth 3'!F65</f>
        <v>0.57220000000000004</v>
      </c>
      <c r="J467" s="43">
        <f>'High Growth 4'!F65</f>
        <v>2.8142</v>
      </c>
      <c r="K467" s="10" t="str">
        <f>Growth!P65</f>
        <v>No</v>
      </c>
      <c r="L467" s="152"/>
      <c r="M467" s="147">
        <f>Summary!$G$67</f>
        <v>0.5</v>
      </c>
      <c r="N467" s="146">
        <f>Summary!$G$68</f>
        <v>0</v>
      </c>
      <c r="O467" s="146">
        <f>Summary!$G$69</f>
        <v>0</v>
      </c>
      <c r="P467" s="146">
        <f>Summary!$G$70</f>
        <v>0.125</v>
      </c>
      <c r="Q467" s="146">
        <f>Summary!$G$71</f>
        <v>0.125</v>
      </c>
      <c r="R467" s="146">
        <f>Summary!$G$72</f>
        <v>0.125</v>
      </c>
      <c r="S467" s="211">
        <f>Summary!$G$73</f>
        <v>0.125</v>
      </c>
      <c r="T467" s="150">
        <f t="shared" si="260"/>
        <v>1</v>
      </c>
      <c r="U467" s="158">
        <f t="shared" si="232"/>
        <v>42889.196165329042</v>
      </c>
      <c r="V467" s="155">
        <f t="shared" si="233"/>
        <v>0</v>
      </c>
      <c r="W467" s="155">
        <f t="shared" si="234"/>
        <v>0</v>
      </c>
      <c r="X467" s="155">
        <f t="shared" si="235"/>
        <v>2266.0937981544917</v>
      </c>
      <c r="Y467" s="155">
        <f t="shared" si="236"/>
        <v>4330.8041437134043</v>
      </c>
      <c r="Z467" s="155">
        <f t="shared" si="237"/>
        <v>16011.271935442554</v>
      </c>
      <c r="AA467" s="159">
        <f t="shared" si="238"/>
        <v>6390.9197811749073</v>
      </c>
      <c r="AB467" s="38">
        <f t="shared" si="261"/>
        <v>70642.795003913459</v>
      </c>
      <c r="AC467" s="35">
        <f t="shared" si="239"/>
        <v>0</v>
      </c>
      <c r="AD467" s="35">
        <f t="shared" si="240"/>
        <v>0</v>
      </c>
      <c r="AE467" s="35">
        <f t="shared" si="241"/>
        <v>10843.712042928873</v>
      </c>
      <c r="AF467" s="35">
        <f t="shared" si="242"/>
        <v>9719.1906593216227</v>
      </c>
      <c r="AG467" s="35">
        <f t="shared" si="243"/>
        <v>9161.6498014602294</v>
      </c>
      <c r="AH467" s="163">
        <f t="shared" si="244"/>
        <v>17985.326448182423</v>
      </c>
      <c r="AI467" s="144">
        <f t="shared" si="245"/>
        <v>118352.67395580662</v>
      </c>
      <c r="AJ467" s="144" t="e">
        <f t="shared" si="262"/>
        <v>#N/A</v>
      </c>
      <c r="AK467" s="35">
        <f>IF(OR(K467="Yes",Summary!$G$77="EP"),$AI467*M467,AB467)</f>
        <v>70642.795003913459</v>
      </c>
      <c r="AL467" s="38">
        <f>IF(OR(L467="Yes",Summary!$G$77="EP"),$AI467*N467,AC467)</f>
        <v>0</v>
      </c>
      <c r="AM467" s="38">
        <f>IF(OR(M467="Yes",Summary!$G$77="EP"),$AI467*O467,AD467)</f>
        <v>0</v>
      </c>
      <c r="AN467" s="38">
        <f>IF(OR(N467="Yes",Summary!$G$77="EP"),$AI467*P467,AE467)</f>
        <v>10843.712042928873</v>
      </c>
      <c r="AO467" s="38">
        <f>IF(OR(O467="Yes",Summary!$G$77="EP"),$AI467*Q467,AF467)</f>
        <v>9719.1906593216227</v>
      </c>
      <c r="AP467" s="38">
        <f>IF(OR(P467="Yes",Summary!$G$77="EP"),$AI467*R467,AG467)</f>
        <v>9161.6498014602294</v>
      </c>
      <c r="AQ467" s="156">
        <f>IF(OR(Q467="Yes",Summary!$G$77="EP"),$AI467*S467,AH467)</f>
        <v>17985.326448182423</v>
      </c>
      <c r="AR467" s="158">
        <f t="shared" si="246"/>
        <v>42889.196165329042</v>
      </c>
      <c r="AS467" s="155">
        <f t="shared" si="247"/>
        <v>0</v>
      </c>
      <c r="AT467" s="155">
        <f t="shared" si="248"/>
        <v>0</v>
      </c>
      <c r="AU467" s="155">
        <f t="shared" si="249"/>
        <v>2266.0937981544917</v>
      </c>
      <c r="AV467" s="155">
        <f t="shared" si="250"/>
        <v>4330.8041437134043</v>
      </c>
      <c r="AW467" s="155">
        <f t="shared" si="251"/>
        <v>16011.271935442554</v>
      </c>
      <c r="AX467" s="159">
        <f t="shared" si="252"/>
        <v>6390.9197811749063</v>
      </c>
      <c r="AZ467" s="40">
        <f t="shared" si="253"/>
        <v>101566.25763088118</v>
      </c>
      <c r="BA467" s="173">
        <f t="shared" si="254"/>
        <v>94882.771079605693</v>
      </c>
      <c r="BB467" s="41">
        <f t="shared" si="255"/>
        <v>87894.105829363922</v>
      </c>
      <c r="BC467" s="173">
        <f t="shared" si="256"/>
        <v>86749.696343431046</v>
      </c>
      <c r="BD467" s="41">
        <f t="shared" si="257"/>
        <v>77753.525274572996</v>
      </c>
      <c r="BE467" s="173">
        <f t="shared" si="258"/>
        <v>73293.198411681835</v>
      </c>
      <c r="BF467" s="42">
        <f t="shared" si="259"/>
        <v>143882.61158545938</v>
      </c>
    </row>
    <row r="468" spans="2:58" x14ac:dyDescent="0.25">
      <c r="B468" s="24">
        <v>52</v>
      </c>
      <c r="C468" s="10">
        <f>Cash!B474</f>
        <v>20180820</v>
      </c>
      <c r="D468" s="24">
        <f>Cash!F66</f>
        <v>1.6471</v>
      </c>
      <c r="E468" s="27">
        <f>Balanced!F66</f>
        <v>2.3551000000000002</v>
      </c>
      <c r="F468" s="27">
        <f>Growth!F66</f>
        <v>2.5945</v>
      </c>
      <c r="G468" s="27">
        <f>'High Growth 1'!F66</f>
        <v>4.3587999999999996</v>
      </c>
      <c r="H468" s="27">
        <f>'High Growth 2'!F66</f>
        <v>2.0419999999999998</v>
      </c>
      <c r="I468" s="27">
        <f>'High Growth 3'!F66</f>
        <v>0.52410000000000001</v>
      </c>
      <c r="J468" s="43">
        <f>'High Growth 4'!F66</f>
        <v>2.7944</v>
      </c>
      <c r="K468" s="10" t="str">
        <f>Growth!P66</f>
        <v>No</v>
      </c>
      <c r="L468" s="152"/>
      <c r="M468" s="147">
        <f>Summary!$G$67</f>
        <v>0.5</v>
      </c>
      <c r="N468" s="146">
        <f>Summary!$G$68</f>
        <v>0</v>
      </c>
      <c r="O468" s="146">
        <f>Summary!$G$69</f>
        <v>0</v>
      </c>
      <c r="P468" s="146">
        <f>Summary!$G$70</f>
        <v>0.125</v>
      </c>
      <c r="Q468" s="146">
        <f>Summary!$G$71</f>
        <v>0.125</v>
      </c>
      <c r="R468" s="146">
        <f>Summary!$G$72</f>
        <v>0.125</v>
      </c>
      <c r="S468" s="211">
        <f>Summary!$G$73</f>
        <v>0.125</v>
      </c>
      <c r="T468" s="150">
        <f t="shared" si="260"/>
        <v>1</v>
      </c>
      <c r="U468" s="158">
        <f t="shared" si="232"/>
        <v>42889.196165329035</v>
      </c>
      <c r="V468" s="155">
        <f t="shared" si="233"/>
        <v>0</v>
      </c>
      <c r="W468" s="155">
        <f t="shared" si="234"/>
        <v>0</v>
      </c>
      <c r="X468" s="155">
        <f t="shared" si="235"/>
        <v>2266.0937981544917</v>
      </c>
      <c r="Y468" s="155">
        <f t="shared" si="236"/>
        <v>4330.8041437134043</v>
      </c>
      <c r="Z468" s="155">
        <f t="shared" si="237"/>
        <v>16011.271935442555</v>
      </c>
      <c r="AA468" s="159">
        <f t="shared" si="238"/>
        <v>6390.9197811749073</v>
      </c>
      <c r="AB468" s="38">
        <f t="shared" si="261"/>
        <v>70642.795003913459</v>
      </c>
      <c r="AC468" s="35">
        <f t="shared" si="239"/>
        <v>0</v>
      </c>
      <c r="AD468" s="35">
        <f t="shared" si="240"/>
        <v>0</v>
      </c>
      <c r="AE468" s="35">
        <f t="shared" si="241"/>
        <v>9877.449647395797</v>
      </c>
      <c r="AF468" s="35">
        <f t="shared" si="242"/>
        <v>8843.5020614627701</v>
      </c>
      <c r="AG468" s="35">
        <f t="shared" si="243"/>
        <v>8391.5076213654429</v>
      </c>
      <c r="AH468" s="163">
        <f t="shared" si="244"/>
        <v>17858.78623651516</v>
      </c>
      <c r="AI468" s="144">
        <f t="shared" si="245"/>
        <v>115614.04057065264</v>
      </c>
      <c r="AJ468" s="144" t="e">
        <f t="shared" si="262"/>
        <v>#N/A</v>
      </c>
      <c r="AK468" s="35">
        <f>IF(OR(K468="Yes",Summary!$G$77="EP"),$AI468*M468,AB468)</f>
        <v>70642.795003913459</v>
      </c>
      <c r="AL468" s="38">
        <f>IF(OR(L468="Yes",Summary!$G$77="EP"),$AI468*N468,AC468)</f>
        <v>0</v>
      </c>
      <c r="AM468" s="38">
        <f>IF(OR(M468="Yes",Summary!$G$77="EP"),$AI468*O468,AD468)</f>
        <v>0</v>
      </c>
      <c r="AN468" s="38">
        <f>IF(OR(N468="Yes",Summary!$G$77="EP"),$AI468*P468,AE468)</f>
        <v>9877.449647395797</v>
      </c>
      <c r="AO468" s="38">
        <f>IF(OR(O468="Yes",Summary!$G$77="EP"),$AI468*Q468,AF468)</f>
        <v>8843.5020614627701</v>
      </c>
      <c r="AP468" s="38">
        <f>IF(OR(P468="Yes",Summary!$G$77="EP"),$AI468*R468,AG468)</f>
        <v>8391.5076213654429</v>
      </c>
      <c r="AQ468" s="156">
        <f>IF(OR(Q468="Yes",Summary!$G$77="EP"),$AI468*S468,AH468)</f>
        <v>17858.78623651516</v>
      </c>
      <c r="AR468" s="158">
        <f t="shared" si="246"/>
        <v>42889.196165329042</v>
      </c>
      <c r="AS468" s="155">
        <f t="shared" si="247"/>
        <v>0</v>
      </c>
      <c r="AT468" s="155">
        <f t="shared" si="248"/>
        <v>0</v>
      </c>
      <c r="AU468" s="155">
        <f t="shared" si="249"/>
        <v>2266.0937981544917</v>
      </c>
      <c r="AV468" s="155">
        <f t="shared" si="250"/>
        <v>4330.8041437134043</v>
      </c>
      <c r="AW468" s="155">
        <f t="shared" si="251"/>
        <v>16011.271935442554</v>
      </c>
      <c r="AX468" s="159">
        <f t="shared" si="252"/>
        <v>6390.9197811749073</v>
      </c>
      <c r="AZ468" s="40">
        <f t="shared" si="253"/>
        <v>101566.25763088118</v>
      </c>
      <c r="BA468" s="173">
        <f t="shared" si="254"/>
        <v>92491.06546754115</v>
      </c>
      <c r="BB468" s="41">
        <f t="shared" si="255"/>
        <v>84070.509704805416</v>
      </c>
      <c r="BC468" s="173">
        <f t="shared" si="256"/>
        <v>79019.597179166434</v>
      </c>
      <c r="BD468" s="41">
        <f t="shared" si="257"/>
        <v>70748.016491702176</v>
      </c>
      <c r="BE468" s="173">
        <f t="shared" si="258"/>
        <v>67132.060970923529</v>
      </c>
      <c r="BF468" s="42">
        <f t="shared" si="259"/>
        <v>142870.28989212128</v>
      </c>
    </row>
    <row r="469" spans="2:58" x14ac:dyDescent="0.25">
      <c r="B469" s="24">
        <v>53</v>
      </c>
      <c r="C469" s="10">
        <f>Cash!B475</f>
        <v>20180817</v>
      </c>
      <c r="D469" s="24">
        <f>Cash!F67</f>
        <v>1.6494</v>
      </c>
      <c r="E469" s="27">
        <f>Balanced!F67</f>
        <v>2.2717000000000001</v>
      </c>
      <c r="F469" s="27">
        <f>Growth!F67</f>
        <v>2.5116999999999998</v>
      </c>
      <c r="G469" s="27">
        <f>'High Growth 1'!F67</f>
        <v>4.0000999999999998</v>
      </c>
      <c r="H469" s="27">
        <f>'High Growth 2'!F67</f>
        <v>1.8871</v>
      </c>
      <c r="I469" s="27">
        <f>'High Growth 3'!F67</f>
        <v>0.42620000000000002</v>
      </c>
      <c r="J469" s="43">
        <f>'High Growth 4'!F67</f>
        <v>2.6936</v>
      </c>
      <c r="K469" s="10" t="str">
        <f>Growth!P67</f>
        <v>No</v>
      </c>
      <c r="L469" s="152"/>
      <c r="M469" s="147">
        <f>Summary!$G$67</f>
        <v>0.5</v>
      </c>
      <c r="N469" s="146">
        <f>Summary!$G$68</f>
        <v>0</v>
      </c>
      <c r="O469" s="146">
        <f>Summary!$G$69</f>
        <v>0</v>
      </c>
      <c r="P469" s="146">
        <f>Summary!$G$70</f>
        <v>0.125</v>
      </c>
      <c r="Q469" s="146">
        <f>Summary!$G$71</f>
        <v>0.125</v>
      </c>
      <c r="R469" s="146">
        <f>Summary!$G$72</f>
        <v>0.125</v>
      </c>
      <c r="S469" s="211">
        <f>Summary!$G$73</f>
        <v>0.125</v>
      </c>
      <c r="T469" s="150">
        <f t="shared" si="260"/>
        <v>1</v>
      </c>
      <c r="U469" s="158">
        <f t="shared" si="232"/>
        <v>42889.196165329027</v>
      </c>
      <c r="V469" s="155">
        <f t="shared" si="233"/>
        <v>0</v>
      </c>
      <c r="W469" s="155">
        <f t="shared" si="234"/>
        <v>0</v>
      </c>
      <c r="X469" s="155">
        <f t="shared" si="235"/>
        <v>2266.0937981544917</v>
      </c>
      <c r="Y469" s="155">
        <f t="shared" si="236"/>
        <v>4330.8041437134043</v>
      </c>
      <c r="Z469" s="155">
        <f t="shared" si="237"/>
        <v>16011.271935442555</v>
      </c>
      <c r="AA469" s="159">
        <f t="shared" si="238"/>
        <v>6390.9197811749073</v>
      </c>
      <c r="AB469" s="38">
        <f t="shared" si="261"/>
        <v>70741.440155093704</v>
      </c>
      <c r="AC469" s="35">
        <f t="shared" si="239"/>
        <v>0</v>
      </c>
      <c r="AD469" s="35">
        <f t="shared" si="240"/>
        <v>0</v>
      </c>
      <c r="AE469" s="35">
        <f t="shared" si="241"/>
        <v>9064.6018019977819</v>
      </c>
      <c r="AF469" s="35">
        <f t="shared" si="242"/>
        <v>8172.6604996015649</v>
      </c>
      <c r="AG469" s="35">
        <f t="shared" si="243"/>
        <v>6824.0040988856172</v>
      </c>
      <c r="AH469" s="163">
        <f t="shared" si="244"/>
        <v>17214.581522572731</v>
      </c>
      <c r="AI469" s="144">
        <f t="shared" si="245"/>
        <v>112017.2880781514</v>
      </c>
      <c r="AJ469" s="144" t="e">
        <f t="shared" si="262"/>
        <v>#N/A</v>
      </c>
      <c r="AK469" s="35">
        <f>IF(OR(K469="Yes",Summary!$G$77="EP"),$AI469*M469,AB469)</f>
        <v>70741.440155093704</v>
      </c>
      <c r="AL469" s="38">
        <f>IF(OR(L469="Yes",Summary!$G$77="EP"),$AI469*N469,AC469)</f>
        <v>0</v>
      </c>
      <c r="AM469" s="38">
        <f>IF(OR(M469="Yes",Summary!$G$77="EP"),$AI469*O469,AD469)</f>
        <v>0</v>
      </c>
      <c r="AN469" s="38">
        <f>IF(OR(N469="Yes",Summary!$G$77="EP"),$AI469*P469,AE469)</f>
        <v>9064.6018019977819</v>
      </c>
      <c r="AO469" s="38">
        <f>IF(OR(O469="Yes",Summary!$G$77="EP"),$AI469*Q469,AF469)</f>
        <v>8172.6604996015649</v>
      </c>
      <c r="AP469" s="38">
        <f>IF(OR(P469="Yes",Summary!$G$77="EP"),$AI469*R469,AG469)</f>
        <v>6824.0040988856172</v>
      </c>
      <c r="AQ469" s="156">
        <f>IF(OR(Q469="Yes",Summary!$G$77="EP"),$AI469*S469,AH469)</f>
        <v>17214.581522572731</v>
      </c>
      <c r="AR469" s="158">
        <f t="shared" si="246"/>
        <v>42889.196165329035</v>
      </c>
      <c r="AS469" s="155">
        <f t="shared" si="247"/>
        <v>0</v>
      </c>
      <c r="AT469" s="155">
        <f t="shared" si="248"/>
        <v>0</v>
      </c>
      <c r="AU469" s="155">
        <f t="shared" si="249"/>
        <v>2266.0937981544917</v>
      </c>
      <c r="AV469" s="155">
        <f t="shared" si="250"/>
        <v>4330.8041437134043</v>
      </c>
      <c r="AW469" s="155">
        <f t="shared" si="251"/>
        <v>16011.271935442555</v>
      </c>
      <c r="AX469" s="159">
        <f t="shared" si="252"/>
        <v>6390.9197811749073</v>
      </c>
      <c r="AZ469" s="40">
        <f t="shared" si="253"/>
        <v>101708.08410926805</v>
      </c>
      <c r="BA469" s="173">
        <f t="shared" si="254"/>
        <v>89215.724777127602</v>
      </c>
      <c r="BB469" s="41">
        <f t="shared" si="255"/>
        <v>81387.5117462169</v>
      </c>
      <c r="BC469" s="173">
        <f t="shared" si="256"/>
        <v>72516.814415982313</v>
      </c>
      <c r="BD469" s="41">
        <f t="shared" si="257"/>
        <v>65381.283996812534</v>
      </c>
      <c r="BE469" s="173">
        <f t="shared" si="258"/>
        <v>54592.03279108493</v>
      </c>
      <c r="BF469" s="42">
        <f t="shared" si="259"/>
        <v>137716.65218058182</v>
      </c>
    </row>
    <row r="470" spans="2:58" x14ac:dyDescent="0.25">
      <c r="B470" s="24">
        <v>54</v>
      </c>
      <c r="C470" s="10">
        <f>Cash!B476</f>
        <v>20180816</v>
      </c>
      <c r="D470" s="24">
        <f>Cash!F68</f>
        <v>1.6493</v>
      </c>
      <c r="E470" s="27">
        <f>Balanced!F68</f>
        <v>2.3344999999999998</v>
      </c>
      <c r="F470" s="27">
        <f>Growth!F68</f>
        <v>2.6440999999999999</v>
      </c>
      <c r="G470" s="27">
        <f>'High Growth 1'!F68</f>
        <v>4.4824000000000002</v>
      </c>
      <c r="H470" s="27">
        <f>'High Growth 2'!F68</f>
        <v>2.0908000000000002</v>
      </c>
      <c r="I470" s="27">
        <f>'High Growth 3'!F68</f>
        <v>0.46899999999999997</v>
      </c>
      <c r="J470" s="43">
        <f>'High Growth 4'!F68</f>
        <v>2.6535000000000002</v>
      </c>
      <c r="K470" s="10" t="str">
        <f>Growth!P68</f>
        <v>No</v>
      </c>
      <c r="L470" s="152"/>
      <c r="M470" s="147">
        <f>Summary!$G$67</f>
        <v>0.5</v>
      </c>
      <c r="N470" s="146">
        <f>Summary!$G$68</f>
        <v>0</v>
      </c>
      <c r="O470" s="146">
        <f>Summary!$G$69</f>
        <v>0</v>
      </c>
      <c r="P470" s="146">
        <f>Summary!$G$70</f>
        <v>0.125</v>
      </c>
      <c r="Q470" s="146">
        <f>Summary!$G$71</f>
        <v>0.125</v>
      </c>
      <c r="R470" s="146">
        <f>Summary!$G$72</f>
        <v>0.125</v>
      </c>
      <c r="S470" s="211">
        <f>Summary!$G$73</f>
        <v>0.125</v>
      </c>
      <c r="T470" s="150">
        <f t="shared" si="260"/>
        <v>1</v>
      </c>
      <c r="U470" s="158">
        <f t="shared" si="232"/>
        <v>42889.196165329035</v>
      </c>
      <c r="V470" s="155">
        <f t="shared" si="233"/>
        <v>0</v>
      </c>
      <c r="W470" s="155">
        <f t="shared" si="234"/>
        <v>0</v>
      </c>
      <c r="X470" s="155">
        <f t="shared" si="235"/>
        <v>2266.0937981544917</v>
      </c>
      <c r="Y470" s="155">
        <f t="shared" si="236"/>
        <v>4330.8041437134043</v>
      </c>
      <c r="Z470" s="155">
        <f t="shared" si="237"/>
        <v>16011.271935442555</v>
      </c>
      <c r="AA470" s="159">
        <f t="shared" si="238"/>
        <v>6390.9197811749073</v>
      </c>
      <c r="AB470" s="38">
        <f t="shared" si="261"/>
        <v>70737.151235477169</v>
      </c>
      <c r="AC470" s="35">
        <f t="shared" si="239"/>
        <v>0</v>
      </c>
      <c r="AD470" s="35">
        <f t="shared" si="240"/>
        <v>0</v>
      </c>
      <c r="AE470" s="35">
        <f t="shared" si="241"/>
        <v>10157.538840847694</v>
      </c>
      <c r="AF470" s="35">
        <f t="shared" si="242"/>
        <v>9054.8453036759875</v>
      </c>
      <c r="AG470" s="35">
        <f t="shared" si="243"/>
        <v>7509.286537722558</v>
      </c>
      <c r="AH470" s="163">
        <f t="shared" si="244"/>
        <v>16958.305639347618</v>
      </c>
      <c r="AI470" s="144">
        <f t="shared" si="245"/>
        <v>114417.12755707101</v>
      </c>
      <c r="AJ470" s="144" t="e">
        <f t="shared" si="262"/>
        <v>#N/A</v>
      </c>
      <c r="AK470" s="35">
        <f>IF(OR(K470="Yes",Summary!$G$77="EP"),$AI470*M470,AB470)</f>
        <v>70737.151235477169</v>
      </c>
      <c r="AL470" s="38">
        <f>IF(OR(L470="Yes",Summary!$G$77="EP"),$AI470*N470,AC470)</f>
        <v>0</v>
      </c>
      <c r="AM470" s="38">
        <f>IF(OR(M470="Yes",Summary!$G$77="EP"),$AI470*O470,AD470)</f>
        <v>0</v>
      </c>
      <c r="AN470" s="38">
        <f>IF(OR(N470="Yes",Summary!$G$77="EP"),$AI470*P470,AE470)</f>
        <v>10157.538840847694</v>
      </c>
      <c r="AO470" s="38">
        <f>IF(OR(O470="Yes",Summary!$G$77="EP"),$AI470*Q470,AF470)</f>
        <v>9054.8453036759875</v>
      </c>
      <c r="AP470" s="38">
        <f>IF(OR(P470="Yes",Summary!$G$77="EP"),$AI470*R470,AG470)</f>
        <v>7509.286537722558</v>
      </c>
      <c r="AQ470" s="156">
        <f>IF(OR(Q470="Yes",Summary!$G$77="EP"),$AI470*S470,AH470)</f>
        <v>16958.305639347618</v>
      </c>
      <c r="AR470" s="158">
        <f t="shared" si="246"/>
        <v>42889.196165329027</v>
      </c>
      <c r="AS470" s="155">
        <f t="shared" si="247"/>
        <v>0</v>
      </c>
      <c r="AT470" s="155">
        <f t="shared" si="248"/>
        <v>0</v>
      </c>
      <c r="AU470" s="155">
        <f t="shared" si="249"/>
        <v>2266.0937981544917</v>
      </c>
      <c r="AV470" s="155">
        <f t="shared" si="250"/>
        <v>4330.8041437134043</v>
      </c>
      <c r="AW470" s="155">
        <f t="shared" si="251"/>
        <v>16011.271935442555</v>
      </c>
      <c r="AX470" s="159">
        <f t="shared" si="252"/>
        <v>6390.9197811749073</v>
      </c>
      <c r="AZ470" s="40">
        <f t="shared" si="253"/>
        <v>101701.91774064254</v>
      </c>
      <c r="BA470" s="173">
        <f t="shared" si="254"/>
        <v>91682.048462474952</v>
      </c>
      <c r="BB470" s="41">
        <f t="shared" si="255"/>
        <v>85677.7162113995</v>
      </c>
      <c r="BC470" s="173">
        <f t="shared" si="256"/>
        <v>81260.310726781609</v>
      </c>
      <c r="BD470" s="41">
        <f t="shared" si="257"/>
        <v>72438.762429407914</v>
      </c>
      <c r="BE470" s="173">
        <f t="shared" si="258"/>
        <v>60074.29230178045</v>
      </c>
      <c r="BF470" s="42">
        <f t="shared" si="259"/>
        <v>135666.44511478092</v>
      </c>
    </row>
    <row r="471" spans="2:58" x14ac:dyDescent="0.25">
      <c r="B471" s="24">
        <v>55</v>
      </c>
      <c r="C471" s="10">
        <f>Cash!B477</f>
        <v>20180815</v>
      </c>
      <c r="D471" s="24">
        <f>Cash!F69</f>
        <v>1.6492</v>
      </c>
      <c r="E471" s="27">
        <f>Balanced!F69</f>
        <v>2.3302</v>
      </c>
      <c r="F471" s="27">
        <f>Growth!F69</f>
        <v>2.6291000000000002</v>
      </c>
      <c r="G471" s="27">
        <f>'High Growth 1'!F69</f>
        <v>4.4085999999999999</v>
      </c>
      <c r="H471" s="27">
        <f>'High Growth 2'!F69</f>
        <v>2.1383000000000001</v>
      </c>
      <c r="I471" s="27">
        <f>'High Growth 3'!F69</f>
        <v>0.46529999999999999</v>
      </c>
      <c r="J471" s="43">
        <f>'High Growth 4'!F69</f>
        <v>2.6044999999999998</v>
      </c>
      <c r="K471" s="10" t="str">
        <f>Growth!P69</f>
        <v>No</v>
      </c>
      <c r="L471" s="152"/>
      <c r="M471" s="147">
        <f>Summary!$G$67</f>
        <v>0.5</v>
      </c>
      <c r="N471" s="146">
        <f>Summary!$G$68</f>
        <v>0</v>
      </c>
      <c r="O471" s="146">
        <f>Summary!$G$69</f>
        <v>0</v>
      </c>
      <c r="P471" s="146">
        <f>Summary!$G$70</f>
        <v>0.125</v>
      </c>
      <c r="Q471" s="146">
        <f>Summary!$G$71</f>
        <v>0.125</v>
      </c>
      <c r="R471" s="146">
        <f>Summary!$G$72</f>
        <v>0.125</v>
      </c>
      <c r="S471" s="211">
        <f>Summary!$G$73</f>
        <v>0.125</v>
      </c>
      <c r="T471" s="150">
        <f t="shared" si="260"/>
        <v>1</v>
      </c>
      <c r="U471" s="158">
        <f t="shared" si="232"/>
        <v>42889.196165329035</v>
      </c>
      <c r="V471" s="155">
        <f t="shared" si="233"/>
        <v>0</v>
      </c>
      <c r="W471" s="155">
        <f t="shared" si="234"/>
        <v>0</v>
      </c>
      <c r="X471" s="155">
        <f t="shared" si="235"/>
        <v>2266.0937981544917</v>
      </c>
      <c r="Y471" s="155">
        <f t="shared" si="236"/>
        <v>4330.8041437134043</v>
      </c>
      <c r="Z471" s="155">
        <f t="shared" si="237"/>
        <v>16011.271935442555</v>
      </c>
      <c r="AA471" s="159">
        <f t="shared" si="238"/>
        <v>6390.9197811749063</v>
      </c>
      <c r="AB471" s="38">
        <f t="shared" si="261"/>
        <v>70732.86231586065</v>
      </c>
      <c r="AC471" s="35">
        <f t="shared" si="239"/>
        <v>0</v>
      </c>
      <c r="AD471" s="35">
        <f t="shared" si="240"/>
        <v>0</v>
      </c>
      <c r="AE471" s="35">
        <f t="shared" si="241"/>
        <v>9990.3011185438918</v>
      </c>
      <c r="AF471" s="35">
        <f t="shared" si="242"/>
        <v>9260.5585005023731</v>
      </c>
      <c r="AG471" s="35">
        <f t="shared" si="243"/>
        <v>7450.0448315614212</v>
      </c>
      <c r="AH471" s="163">
        <f t="shared" si="244"/>
        <v>16645.150570070044</v>
      </c>
      <c r="AI471" s="144">
        <f t="shared" si="245"/>
        <v>114078.91733653838</v>
      </c>
      <c r="AJ471" s="144" t="e">
        <f t="shared" si="262"/>
        <v>#N/A</v>
      </c>
      <c r="AK471" s="35">
        <f>IF(OR(K471="Yes",Summary!$G$77="EP"),$AI471*M471,AB471)</f>
        <v>70732.86231586065</v>
      </c>
      <c r="AL471" s="38">
        <f>IF(OR(L471="Yes",Summary!$G$77="EP"),$AI471*N471,AC471)</f>
        <v>0</v>
      </c>
      <c r="AM471" s="38">
        <f>IF(OR(M471="Yes",Summary!$G$77="EP"),$AI471*O471,AD471)</f>
        <v>0</v>
      </c>
      <c r="AN471" s="38">
        <f>IF(OR(N471="Yes",Summary!$G$77="EP"),$AI471*P471,AE471)</f>
        <v>9990.3011185438918</v>
      </c>
      <c r="AO471" s="38">
        <f>IF(OR(O471="Yes",Summary!$G$77="EP"),$AI471*Q471,AF471)</f>
        <v>9260.5585005023731</v>
      </c>
      <c r="AP471" s="38">
        <f>IF(OR(P471="Yes",Summary!$G$77="EP"),$AI471*R471,AG471)</f>
        <v>7450.0448315614212</v>
      </c>
      <c r="AQ471" s="156">
        <f>IF(OR(Q471="Yes",Summary!$G$77="EP"),$AI471*S471,AH471)</f>
        <v>16645.150570070044</v>
      </c>
      <c r="AR471" s="158">
        <f t="shared" si="246"/>
        <v>42889.196165329035</v>
      </c>
      <c r="AS471" s="155">
        <f t="shared" si="247"/>
        <v>0</v>
      </c>
      <c r="AT471" s="155">
        <f t="shared" si="248"/>
        <v>0</v>
      </c>
      <c r="AU471" s="155">
        <f t="shared" si="249"/>
        <v>2266.0937981544917</v>
      </c>
      <c r="AV471" s="155">
        <f t="shared" si="250"/>
        <v>4330.8041437134043</v>
      </c>
      <c r="AW471" s="155">
        <f t="shared" si="251"/>
        <v>16011.271935442555</v>
      </c>
      <c r="AX471" s="159">
        <f t="shared" si="252"/>
        <v>6390.9197811749073</v>
      </c>
      <c r="AZ471" s="40">
        <f t="shared" si="253"/>
        <v>101695.75137201702</v>
      </c>
      <c r="BA471" s="173">
        <f t="shared" si="254"/>
        <v>91513.175980834931</v>
      </c>
      <c r="BB471" s="41">
        <f t="shared" si="255"/>
        <v>85191.665856582738</v>
      </c>
      <c r="BC471" s="173">
        <f t="shared" si="256"/>
        <v>79922.408948351193</v>
      </c>
      <c r="BD471" s="41">
        <f t="shared" si="257"/>
        <v>74084.468004019</v>
      </c>
      <c r="BE471" s="173">
        <f t="shared" si="258"/>
        <v>59600.358652491355</v>
      </c>
      <c r="BF471" s="42">
        <f t="shared" si="259"/>
        <v>133161.20456056035</v>
      </c>
    </row>
    <row r="472" spans="2:58" x14ac:dyDescent="0.25">
      <c r="B472" s="24">
        <v>56</v>
      </c>
      <c r="C472" s="10">
        <f>Cash!B478</f>
        <v>20180814</v>
      </c>
      <c r="D472" s="24">
        <f>Cash!F70</f>
        <v>1.649</v>
      </c>
      <c r="E472" s="27">
        <f>Balanced!F70</f>
        <v>2.3595000000000002</v>
      </c>
      <c r="F472" s="27">
        <f>Growth!F70</f>
        <v>2.7063999999999999</v>
      </c>
      <c r="G472" s="27">
        <f>'High Growth 1'!F70</f>
        <v>4.6505000000000001</v>
      </c>
      <c r="H472" s="27">
        <f>'High Growth 2'!F70</f>
        <v>2.2294</v>
      </c>
      <c r="I472" s="27">
        <f>'High Growth 3'!F70</f>
        <v>0.50739999999999996</v>
      </c>
      <c r="J472" s="43">
        <f>'High Growth 4'!F70</f>
        <v>2.5373000000000001</v>
      </c>
      <c r="K472" s="10" t="str">
        <f>Growth!P70</f>
        <v>No</v>
      </c>
      <c r="L472" s="152"/>
      <c r="M472" s="147">
        <f>Summary!$G$67</f>
        <v>0.5</v>
      </c>
      <c r="N472" s="146">
        <f>Summary!$G$68</f>
        <v>0</v>
      </c>
      <c r="O472" s="146">
        <f>Summary!$G$69</f>
        <v>0</v>
      </c>
      <c r="P472" s="146">
        <f>Summary!$G$70</f>
        <v>0.125</v>
      </c>
      <c r="Q472" s="146">
        <f>Summary!$G$71</f>
        <v>0.125</v>
      </c>
      <c r="R472" s="146">
        <f>Summary!$G$72</f>
        <v>0.125</v>
      </c>
      <c r="S472" s="211">
        <f>Summary!$G$73</f>
        <v>0.125</v>
      </c>
      <c r="T472" s="150">
        <f t="shared" si="260"/>
        <v>1</v>
      </c>
      <c r="U472" s="158">
        <f t="shared" si="232"/>
        <v>42889.196165329035</v>
      </c>
      <c r="V472" s="155">
        <f t="shared" si="233"/>
        <v>0</v>
      </c>
      <c r="W472" s="155">
        <f t="shared" si="234"/>
        <v>0</v>
      </c>
      <c r="X472" s="155">
        <f t="shared" si="235"/>
        <v>2266.0937981544917</v>
      </c>
      <c r="Y472" s="155">
        <f t="shared" si="236"/>
        <v>4330.8041437134043</v>
      </c>
      <c r="Z472" s="155">
        <f t="shared" si="237"/>
        <v>16011.271935442555</v>
      </c>
      <c r="AA472" s="159">
        <f t="shared" si="238"/>
        <v>6390.9197811749063</v>
      </c>
      <c r="AB472" s="38">
        <f t="shared" si="261"/>
        <v>70724.284476627581</v>
      </c>
      <c r="AC472" s="35">
        <f t="shared" si="239"/>
        <v>0</v>
      </c>
      <c r="AD472" s="35">
        <f t="shared" si="240"/>
        <v>0</v>
      </c>
      <c r="AE472" s="35">
        <f t="shared" si="241"/>
        <v>10538.469208317463</v>
      </c>
      <c r="AF472" s="35">
        <f t="shared" si="242"/>
        <v>9655.0947579946642</v>
      </c>
      <c r="AG472" s="35">
        <f t="shared" si="243"/>
        <v>8124.1193800435522</v>
      </c>
      <c r="AH472" s="163">
        <f t="shared" si="244"/>
        <v>16215.680760775091</v>
      </c>
      <c r="AI472" s="144">
        <f t="shared" si="245"/>
        <v>115257.64858375836</v>
      </c>
      <c r="AJ472" s="144" t="e">
        <f t="shared" si="262"/>
        <v>#N/A</v>
      </c>
      <c r="AK472" s="35">
        <f>IF(OR(K472="Yes",Summary!$G$77="EP"),$AI472*M472,AB472)</f>
        <v>70724.284476627581</v>
      </c>
      <c r="AL472" s="38">
        <f>IF(OR(L472="Yes",Summary!$G$77="EP"),$AI472*N472,AC472)</f>
        <v>0</v>
      </c>
      <c r="AM472" s="38">
        <f>IF(OR(M472="Yes",Summary!$G$77="EP"),$AI472*O472,AD472)</f>
        <v>0</v>
      </c>
      <c r="AN472" s="38">
        <f>IF(OR(N472="Yes",Summary!$G$77="EP"),$AI472*P472,AE472)</f>
        <v>10538.469208317463</v>
      </c>
      <c r="AO472" s="38">
        <f>IF(OR(O472="Yes",Summary!$G$77="EP"),$AI472*Q472,AF472)</f>
        <v>9655.0947579946642</v>
      </c>
      <c r="AP472" s="38">
        <f>IF(OR(P472="Yes",Summary!$G$77="EP"),$AI472*R472,AG472)</f>
        <v>8124.1193800435522</v>
      </c>
      <c r="AQ472" s="156">
        <f>IF(OR(Q472="Yes",Summary!$G$77="EP"),$AI472*S472,AH472)</f>
        <v>16215.680760775091</v>
      </c>
      <c r="AR472" s="158">
        <f t="shared" si="246"/>
        <v>42889.196165329035</v>
      </c>
      <c r="AS472" s="155">
        <f t="shared" si="247"/>
        <v>0</v>
      </c>
      <c r="AT472" s="155">
        <f t="shared" si="248"/>
        <v>0</v>
      </c>
      <c r="AU472" s="155">
        <f t="shared" si="249"/>
        <v>2266.0937981544917</v>
      </c>
      <c r="AV472" s="155">
        <f t="shared" si="250"/>
        <v>4330.8041437134043</v>
      </c>
      <c r="AW472" s="155">
        <f t="shared" si="251"/>
        <v>16011.271935442555</v>
      </c>
      <c r="AX472" s="159">
        <f t="shared" si="252"/>
        <v>6390.9197811749063</v>
      </c>
      <c r="AZ472" s="40">
        <f t="shared" si="253"/>
        <v>101683.41863476599</v>
      </c>
      <c r="BA472" s="173">
        <f t="shared" si="254"/>
        <v>92663.865216196049</v>
      </c>
      <c r="BB472" s="41">
        <f t="shared" si="255"/>
        <v>87696.445351738439</v>
      </c>
      <c r="BC472" s="173">
        <f t="shared" si="256"/>
        <v>84307.753666539778</v>
      </c>
      <c r="BD472" s="41">
        <f t="shared" si="257"/>
        <v>77240.758063957328</v>
      </c>
      <c r="BE472" s="173">
        <f t="shared" si="258"/>
        <v>64992.955040348403</v>
      </c>
      <c r="BF472" s="42">
        <f t="shared" si="259"/>
        <v>129725.44608620073</v>
      </c>
    </row>
    <row r="473" spans="2:58" x14ac:dyDescent="0.25">
      <c r="B473" s="24">
        <v>57</v>
      </c>
      <c r="C473" s="10">
        <f>Cash!B479</f>
        <v>20180813</v>
      </c>
      <c r="D473" s="24">
        <f>Cash!F71</f>
        <v>1.6491</v>
      </c>
      <c r="E473" s="27">
        <f>Balanced!F71</f>
        <v>2.4466000000000001</v>
      </c>
      <c r="F473" s="27">
        <f>Growth!F71</f>
        <v>2.8675000000000002</v>
      </c>
      <c r="G473" s="27">
        <f>'High Growth 1'!F71</f>
        <v>5.1712999999999996</v>
      </c>
      <c r="H473" s="27">
        <f>'High Growth 2'!F71</f>
        <v>2.4838</v>
      </c>
      <c r="I473" s="27">
        <f>'High Growth 3'!F71</f>
        <v>0.61829999999999996</v>
      </c>
      <c r="J473" s="43">
        <f>'High Growth 4'!F71</f>
        <v>2.5851999999999999</v>
      </c>
      <c r="K473" s="10" t="str">
        <f>Growth!P71</f>
        <v>No</v>
      </c>
      <c r="L473" s="152"/>
      <c r="M473" s="147">
        <f>Summary!$G$67</f>
        <v>0.5</v>
      </c>
      <c r="N473" s="146">
        <f>Summary!$G$68</f>
        <v>0</v>
      </c>
      <c r="O473" s="146">
        <f>Summary!$G$69</f>
        <v>0</v>
      </c>
      <c r="P473" s="146">
        <f>Summary!$G$70</f>
        <v>0.125</v>
      </c>
      <c r="Q473" s="146">
        <f>Summary!$G$71</f>
        <v>0.125</v>
      </c>
      <c r="R473" s="146">
        <f>Summary!$G$72</f>
        <v>0.125</v>
      </c>
      <c r="S473" s="211">
        <f>Summary!$G$73</f>
        <v>0.125</v>
      </c>
      <c r="T473" s="150">
        <f t="shared" si="260"/>
        <v>1</v>
      </c>
      <c r="U473" s="158">
        <f t="shared" si="232"/>
        <v>42889.196165329035</v>
      </c>
      <c r="V473" s="155">
        <f t="shared" si="233"/>
        <v>0</v>
      </c>
      <c r="W473" s="155">
        <f t="shared" si="234"/>
        <v>0</v>
      </c>
      <c r="X473" s="155">
        <f t="shared" si="235"/>
        <v>2266.0937981544917</v>
      </c>
      <c r="Y473" s="155">
        <f t="shared" si="236"/>
        <v>4330.8041437134043</v>
      </c>
      <c r="Z473" s="155">
        <f t="shared" si="237"/>
        <v>16011.271935442557</v>
      </c>
      <c r="AA473" s="159">
        <f t="shared" si="238"/>
        <v>6390.9197811749063</v>
      </c>
      <c r="AB473" s="38">
        <f t="shared" si="261"/>
        <v>70728.573396244115</v>
      </c>
      <c r="AC473" s="35">
        <f t="shared" si="239"/>
        <v>0</v>
      </c>
      <c r="AD473" s="35">
        <f t="shared" si="240"/>
        <v>0</v>
      </c>
      <c r="AE473" s="35">
        <f t="shared" si="241"/>
        <v>11718.650858396322</v>
      </c>
      <c r="AF473" s="35">
        <f t="shared" si="242"/>
        <v>10756.851332155353</v>
      </c>
      <c r="AG473" s="35">
        <f t="shared" si="243"/>
        <v>9899.7694376841318</v>
      </c>
      <c r="AH473" s="163">
        <f t="shared" si="244"/>
        <v>16521.805818293367</v>
      </c>
      <c r="AI473" s="144">
        <f t="shared" si="245"/>
        <v>119625.65084277326</v>
      </c>
      <c r="AJ473" s="144" t="e">
        <f t="shared" si="262"/>
        <v>#N/A</v>
      </c>
      <c r="AK473" s="35">
        <f>IF(OR(K473="Yes",Summary!$G$77="EP"),$AI473*M473,AB473)</f>
        <v>70728.573396244115</v>
      </c>
      <c r="AL473" s="38">
        <f>IF(OR(L473="Yes",Summary!$G$77="EP"),$AI473*N473,AC473)</f>
        <v>0</v>
      </c>
      <c r="AM473" s="38">
        <f>IF(OR(M473="Yes",Summary!$G$77="EP"),$AI473*O473,AD473)</f>
        <v>0</v>
      </c>
      <c r="AN473" s="38">
        <f>IF(OR(N473="Yes",Summary!$G$77="EP"),$AI473*P473,AE473)</f>
        <v>11718.650858396322</v>
      </c>
      <c r="AO473" s="38">
        <f>IF(OR(O473="Yes",Summary!$G$77="EP"),$AI473*Q473,AF473)</f>
        <v>10756.851332155353</v>
      </c>
      <c r="AP473" s="38">
        <f>IF(OR(P473="Yes",Summary!$G$77="EP"),$AI473*R473,AG473)</f>
        <v>9899.7694376841318</v>
      </c>
      <c r="AQ473" s="156">
        <f>IF(OR(Q473="Yes",Summary!$G$77="EP"),$AI473*S473,AH473)</f>
        <v>16521.805818293367</v>
      </c>
      <c r="AR473" s="158">
        <f t="shared" si="246"/>
        <v>42889.196165329035</v>
      </c>
      <c r="AS473" s="155">
        <f t="shared" si="247"/>
        <v>0</v>
      </c>
      <c r="AT473" s="155">
        <f t="shared" si="248"/>
        <v>0</v>
      </c>
      <c r="AU473" s="155">
        <f t="shared" si="249"/>
        <v>2266.0937981544917</v>
      </c>
      <c r="AV473" s="155">
        <f t="shared" si="250"/>
        <v>4330.8041437134043</v>
      </c>
      <c r="AW473" s="155">
        <f t="shared" si="251"/>
        <v>16011.271935442555</v>
      </c>
      <c r="AX473" s="159">
        <f t="shared" si="252"/>
        <v>6390.9197811749063</v>
      </c>
      <c r="AZ473" s="40">
        <f t="shared" si="253"/>
        <v>101689.5850033915</v>
      </c>
      <c r="BA473" s="173">
        <f t="shared" si="254"/>
        <v>96084.514786160318</v>
      </c>
      <c r="BB473" s="41">
        <f t="shared" si="255"/>
        <v>92916.626162470435</v>
      </c>
      <c r="BC473" s="173">
        <f t="shared" si="256"/>
        <v>93749.206867170651</v>
      </c>
      <c r="BD473" s="41">
        <f t="shared" si="257"/>
        <v>86054.810657242851</v>
      </c>
      <c r="BE473" s="173">
        <f t="shared" si="258"/>
        <v>79198.155501473026</v>
      </c>
      <c r="BF473" s="42">
        <f t="shared" si="259"/>
        <v>132174.44654634694</v>
      </c>
    </row>
    <row r="474" spans="2:58" x14ac:dyDescent="0.25">
      <c r="B474" s="24">
        <v>58</v>
      </c>
      <c r="C474" s="10">
        <f>Cash!B480</f>
        <v>20180810</v>
      </c>
      <c r="D474" s="24">
        <f>Cash!F72</f>
        <v>1.649</v>
      </c>
      <c r="E474" s="27">
        <f>Balanced!F72</f>
        <v>2.3881999999999999</v>
      </c>
      <c r="F474" s="27">
        <f>Growth!F72</f>
        <v>2.7469999999999999</v>
      </c>
      <c r="G474" s="27">
        <f>'High Growth 1'!F72</f>
        <v>4.6765999999999996</v>
      </c>
      <c r="H474" s="27">
        <f>'High Growth 2'!F72</f>
        <v>2.2643</v>
      </c>
      <c r="I474" s="27">
        <f>'High Growth 3'!F72</f>
        <v>0.5716</v>
      </c>
      <c r="J474" s="43">
        <f>'High Growth 4'!F72</f>
        <v>2.4550999999999998</v>
      </c>
      <c r="K474" s="10" t="str">
        <f>Growth!P72</f>
        <v>No</v>
      </c>
      <c r="L474" s="152"/>
      <c r="M474" s="147">
        <f>Summary!$G$67</f>
        <v>0.5</v>
      </c>
      <c r="N474" s="146">
        <f>Summary!$G$68</f>
        <v>0</v>
      </c>
      <c r="O474" s="146">
        <f>Summary!$G$69</f>
        <v>0</v>
      </c>
      <c r="P474" s="146">
        <f>Summary!$G$70</f>
        <v>0.125</v>
      </c>
      <c r="Q474" s="146">
        <f>Summary!$G$71</f>
        <v>0.125</v>
      </c>
      <c r="R474" s="146">
        <f>Summary!$G$72</f>
        <v>0.125</v>
      </c>
      <c r="S474" s="211">
        <f>Summary!$G$73</f>
        <v>0.125</v>
      </c>
      <c r="T474" s="150">
        <f t="shared" si="260"/>
        <v>1</v>
      </c>
      <c r="U474" s="158">
        <f t="shared" si="232"/>
        <v>42889.196165329035</v>
      </c>
      <c r="V474" s="155">
        <f t="shared" si="233"/>
        <v>0</v>
      </c>
      <c r="W474" s="155">
        <f t="shared" si="234"/>
        <v>0</v>
      </c>
      <c r="X474" s="155">
        <f t="shared" si="235"/>
        <v>2266.0937981544917</v>
      </c>
      <c r="Y474" s="155">
        <f t="shared" si="236"/>
        <v>4330.8041437134043</v>
      </c>
      <c r="Z474" s="155">
        <f t="shared" si="237"/>
        <v>16011.271935442557</v>
      </c>
      <c r="AA474" s="159">
        <f t="shared" si="238"/>
        <v>6390.9197811749063</v>
      </c>
      <c r="AB474" s="38">
        <f t="shared" si="261"/>
        <v>70724.284476627581</v>
      </c>
      <c r="AC474" s="35">
        <f t="shared" si="239"/>
        <v>0</v>
      </c>
      <c r="AD474" s="35">
        <f t="shared" si="240"/>
        <v>0</v>
      </c>
      <c r="AE474" s="35">
        <f t="shared" si="241"/>
        <v>10597.614256449295</v>
      </c>
      <c r="AF474" s="35">
        <f t="shared" si="242"/>
        <v>9806.2398226102614</v>
      </c>
      <c r="AG474" s="35">
        <f t="shared" si="243"/>
        <v>9152.0430382989653</v>
      </c>
      <c r="AH474" s="163">
        <f t="shared" si="244"/>
        <v>15690.347154762512</v>
      </c>
      <c r="AI474" s="144">
        <f t="shared" si="245"/>
        <v>115970.52874874862</v>
      </c>
      <c r="AJ474" s="144" t="e">
        <f t="shared" si="262"/>
        <v>#N/A</v>
      </c>
      <c r="AK474" s="35">
        <f>IF(OR(K474="Yes",Summary!$G$77="EP"),$AI474*M474,AB474)</f>
        <v>70724.284476627581</v>
      </c>
      <c r="AL474" s="38">
        <f>IF(OR(L474="Yes",Summary!$G$77="EP"),$AI474*N474,AC474)</f>
        <v>0</v>
      </c>
      <c r="AM474" s="38">
        <f>IF(OR(M474="Yes",Summary!$G$77="EP"),$AI474*O474,AD474)</f>
        <v>0</v>
      </c>
      <c r="AN474" s="38">
        <f>IF(OR(N474="Yes",Summary!$G$77="EP"),$AI474*P474,AE474)</f>
        <v>10597.614256449295</v>
      </c>
      <c r="AO474" s="38">
        <f>IF(OR(O474="Yes",Summary!$G$77="EP"),$AI474*Q474,AF474)</f>
        <v>9806.2398226102614</v>
      </c>
      <c r="AP474" s="38">
        <f>IF(OR(P474="Yes",Summary!$G$77="EP"),$AI474*R474,AG474)</f>
        <v>9152.0430382989653</v>
      </c>
      <c r="AQ474" s="156">
        <f>IF(OR(Q474="Yes",Summary!$G$77="EP"),$AI474*S474,AH474)</f>
        <v>15690.347154762512</v>
      </c>
      <c r="AR474" s="158">
        <f t="shared" si="246"/>
        <v>42889.196165329035</v>
      </c>
      <c r="AS474" s="155">
        <f t="shared" si="247"/>
        <v>0</v>
      </c>
      <c r="AT474" s="155">
        <f t="shared" si="248"/>
        <v>0</v>
      </c>
      <c r="AU474" s="155">
        <f t="shared" si="249"/>
        <v>2266.0937981544917</v>
      </c>
      <c r="AV474" s="155">
        <f t="shared" si="250"/>
        <v>4330.8041437134043</v>
      </c>
      <c r="AW474" s="155">
        <f t="shared" si="251"/>
        <v>16011.271935442557</v>
      </c>
      <c r="AX474" s="159">
        <f t="shared" si="252"/>
        <v>6390.9197811749063</v>
      </c>
      <c r="AZ474" s="40">
        <f t="shared" si="253"/>
        <v>101683.41863476599</v>
      </c>
      <c r="BA474" s="173">
        <f t="shared" si="254"/>
        <v>93790.990849467853</v>
      </c>
      <c r="BB474" s="41">
        <f t="shared" si="255"/>
        <v>89012.021645442466</v>
      </c>
      <c r="BC474" s="173">
        <f t="shared" si="256"/>
        <v>84780.914051594431</v>
      </c>
      <c r="BD474" s="41">
        <f t="shared" si="257"/>
        <v>78449.918580882106</v>
      </c>
      <c r="BE474" s="173">
        <f t="shared" si="258"/>
        <v>73216.344306391693</v>
      </c>
      <c r="BF474" s="42">
        <f t="shared" si="259"/>
        <v>125522.7772381001</v>
      </c>
    </row>
    <row r="475" spans="2:58" x14ac:dyDescent="0.25">
      <c r="B475" s="24">
        <v>59</v>
      </c>
      <c r="C475" s="10">
        <f>Cash!B481</f>
        <v>20180809</v>
      </c>
      <c r="D475" s="24">
        <f>Cash!F73</f>
        <v>1.6494</v>
      </c>
      <c r="E475" s="27">
        <f>Balanced!F73</f>
        <v>2.5232999999999999</v>
      </c>
      <c r="F475" s="27">
        <f>Growth!F73</f>
        <v>2.9925000000000002</v>
      </c>
      <c r="G475" s="27">
        <f>'High Growth 1'!F73</f>
        <v>5.7320000000000002</v>
      </c>
      <c r="H475" s="27">
        <f>'High Growth 2'!F73</f>
        <v>2.7252999999999998</v>
      </c>
      <c r="I475" s="27">
        <f>'High Growth 3'!F73</f>
        <v>0.79890000000000005</v>
      </c>
      <c r="J475" s="43">
        <f>'High Growth 4'!F73</f>
        <v>2.6600999999999999</v>
      </c>
      <c r="K475" s="10" t="str">
        <f>Growth!P73</f>
        <v>No</v>
      </c>
      <c r="L475" s="152"/>
      <c r="M475" s="147">
        <f>Summary!$G$67</f>
        <v>0.5</v>
      </c>
      <c r="N475" s="146">
        <f>Summary!$G$68</f>
        <v>0</v>
      </c>
      <c r="O475" s="146">
        <f>Summary!$G$69</f>
        <v>0</v>
      </c>
      <c r="P475" s="146">
        <f>Summary!$G$70</f>
        <v>0.125</v>
      </c>
      <c r="Q475" s="146">
        <f>Summary!$G$71</f>
        <v>0.125</v>
      </c>
      <c r="R475" s="146">
        <f>Summary!$G$72</f>
        <v>0.125</v>
      </c>
      <c r="S475" s="211">
        <f>Summary!$G$73</f>
        <v>0.125</v>
      </c>
      <c r="T475" s="150">
        <f t="shared" si="260"/>
        <v>1</v>
      </c>
      <c r="U475" s="158">
        <f t="shared" si="232"/>
        <v>42889.196165329035</v>
      </c>
      <c r="V475" s="155">
        <f t="shared" si="233"/>
        <v>0</v>
      </c>
      <c r="W475" s="155">
        <f t="shared" si="234"/>
        <v>0</v>
      </c>
      <c r="X475" s="155">
        <f t="shared" si="235"/>
        <v>2266.0937981544917</v>
      </c>
      <c r="Y475" s="155">
        <f t="shared" si="236"/>
        <v>4330.8041437134043</v>
      </c>
      <c r="Z475" s="155">
        <f t="shared" si="237"/>
        <v>16011.271935442557</v>
      </c>
      <c r="AA475" s="159">
        <f t="shared" si="238"/>
        <v>6390.9197811749063</v>
      </c>
      <c r="AB475" s="38">
        <f t="shared" si="261"/>
        <v>70741.440155093704</v>
      </c>
      <c r="AC475" s="35">
        <f t="shared" si="239"/>
        <v>0</v>
      </c>
      <c r="AD475" s="35">
        <f t="shared" si="240"/>
        <v>0</v>
      </c>
      <c r="AE475" s="35">
        <f t="shared" si="241"/>
        <v>12989.249651021546</v>
      </c>
      <c r="AF475" s="35">
        <f t="shared" si="242"/>
        <v>11802.740532862141</v>
      </c>
      <c r="AG475" s="35">
        <f t="shared" si="243"/>
        <v>12791.40514922506</v>
      </c>
      <c r="AH475" s="163">
        <f t="shared" si="244"/>
        <v>17000.485709903369</v>
      </c>
      <c r="AI475" s="144">
        <f t="shared" si="245"/>
        <v>125325.32119810581</v>
      </c>
      <c r="AJ475" s="144" t="e">
        <f t="shared" si="262"/>
        <v>#N/A</v>
      </c>
      <c r="AK475" s="35">
        <f>IF(OR(K475="Yes",Summary!$G$77="EP"),$AI475*M475,AB475)</f>
        <v>70741.440155093704</v>
      </c>
      <c r="AL475" s="38">
        <f>IF(OR(L475="Yes",Summary!$G$77="EP"),$AI475*N475,AC475)</f>
        <v>0</v>
      </c>
      <c r="AM475" s="38">
        <f>IF(OR(M475="Yes",Summary!$G$77="EP"),$AI475*O475,AD475)</f>
        <v>0</v>
      </c>
      <c r="AN475" s="38">
        <f>IF(OR(N475="Yes",Summary!$G$77="EP"),$AI475*P475,AE475)</f>
        <v>12989.249651021546</v>
      </c>
      <c r="AO475" s="38">
        <f>IF(OR(O475="Yes",Summary!$G$77="EP"),$AI475*Q475,AF475)</f>
        <v>11802.740532862141</v>
      </c>
      <c r="AP475" s="38">
        <f>IF(OR(P475="Yes",Summary!$G$77="EP"),$AI475*R475,AG475)</f>
        <v>12791.40514922506</v>
      </c>
      <c r="AQ475" s="156">
        <f>IF(OR(Q475="Yes",Summary!$G$77="EP"),$AI475*S475,AH475)</f>
        <v>17000.485709903369</v>
      </c>
      <c r="AR475" s="158">
        <f t="shared" si="246"/>
        <v>42889.196165329035</v>
      </c>
      <c r="AS475" s="155">
        <f t="shared" si="247"/>
        <v>0</v>
      </c>
      <c r="AT475" s="155">
        <f t="shared" si="248"/>
        <v>0</v>
      </c>
      <c r="AU475" s="155">
        <f t="shared" si="249"/>
        <v>2266.0937981544917</v>
      </c>
      <c r="AV475" s="155">
        <f t="shared" si="250"/>
        <v>4330.8041437134043</v>
      </c>
      <c r="AW475" s="155">
        <f t="shared" si="251"/>
        <v>16011.271935442557</v>
      </c>
      <c r="AX475" s="159">
        <f t="shared" si="252"/>
        <v>6390.9197811749063</v>
      </c>
      <c r="AZ475" s="40">
        <f t="shared" si="253"/>
        <v>101708.08410926805</v>
      </c>
      <c r="BA475" s="173">
        <f t="shared" si="254"/>
        <v>99096.728586576588</v>
      </c>
      <c r="BB475" s="41">
        <f t="shared" si="255"/>
        <v>96967.045785943425</v>
      </c>
      <c r="BC475" s="173">
        <f t="shared" si="256"/>
        <v>103913.99720817246</v>
      </c>
      <c r="BD475" s="41">
        <f t="shared" si="257"/>
        <v>94421.924262897141</v>
      </c>
      <c r="BE475" s="173">
        <f t="shared" si="258"/>
        <v>102331.24119380044</v>
      </c>
      <c r="BF475" s="42">
        <f t="shared" si="259"/>
        <v>136003.88567922695</v>
      </c>
    </row>
    <row r="476" spans="2:58" x14ac:dyDescent="0.25">
      <c r="B476" s="24">
        <v>60</v>
      </c>
      <c r="C476" s="10">
        <f>Cash!B482</f>
        <v>20180808</v>
      </c>
      <c r="D476" s="24">
        <f>Cash!F74</f>
        <v>1.6495</v>
      </c>
      <c r="E476" s="27">
        <f>Balanced!F74</f>
        <v>2.4689999999999999</v>
      </c>
      <c r="F476" s="27">
        <f>Growth!F74</f>
        <v>2.8799000000000001</v>
      </c>
      <c r="G476" s="27">
        <f>'High Growth 1'!F74</f>
        <v>5.3049999999999997</v>
      </c>
      <c r="H476" s="27">
        <f>'High Growth 2'!F74</f>
        <v>2.5718000000000001</v>
      </c>
      <c r="I476" s="27">
        <f>'High Growth 3'!F74</f>
        <v>0.72609999999999997</v>
      </c>
      <c r="J476" s="43">
        <f>'High Growth 4'!F74</f>
        <v>2.5424000000000002</v>
      </c>
      <c r="K476" s="10" t="str">
        <f>Growth!P74</f>
        <v>No</v>
      </c>
      <c r="L476" s="152"/>
      <c r="M476" s="147">
        <f>Summary!$G$67</f>
        <v>0.5</v>
      </c>
      <c r="N476" s="146">
        <f>Summary!$G$68</f>
        <v>0</v>
      </c>
      <c r="O476" s="146">
        <f>Summary!$G$69</f>
        <v>0</v>
      </c>
      <c r="P476" s="146">
        <f>Summary!$G$70</f>
        <v>0.125</v>
      </c>
      <c r="Q476" s="146">
        <f>Summary!$G$71</f>
        <v>0.125</v>
      </c>
      <c r="R476" s="146">
        <f>Summary!$G$72</f>
        <v>0.125</v>
      </c>
      <c r="S476" s="211">
        <f>Summary!$G$73</f>
        <v>0.125</v>
      </c>
      <c r="T476" s="150">
        <f t="shared" si="260"/>
        <v>1</v>
      </c>
      <c r="U476" s="158">
        <f t="shared" si="232"/>
        <v>42889.196165329035</v>
      </c>
      <c r="V476" s="155">
        <f t="shared" si="233"/>
        <v>0</v>
      </c>
      <c r="W476" s="155">
        <f t="shared" si="234"/>
        <v>0</v>
      </c>
      <c r="X476" s="155">
        <f t="shared" si="235"/>
        <v>2266.0937981544917</v>
      </c>
      <c r="Y476" s="155">
        <f t="shared" si="236"/>
        <v>4330.8041437134043</v>
      </c>
      <c r="Z476" s="155">
        <f t="shared" si="237"/>
        <v>16011.271935442557</v>
      </c>
      <c r="AA476" s="159">
        <f t="shared" si="238"/>
        <v>6390.9197811749063</v>
      </c>
      <c r="AB476" s="38">
        <f t="shared" si="261"/>
        <v>70745.729074710238</v>
      </c>
      <c r="AC476" s="35">
        <f t="shared" si="239"/>
        <v>0</v>
      </c>
      <c r="AD476" s="35">
        <f t="shared" si="240"/>
        <v>0</v>
      </c>
      <c r="AE476" s="35">
        <f t="shared" si="241"/>
        <v>12021.627599209578</v>
      </c>
      <c r="AF476" s="35">
        <f t="shared" si="242"/>
        <v>11137.962096802134</v>
      </c>
      <c r="AG476" s="35">
        <f t="shared" si="243"/>
        <v>11625.78455232484</v>
      </c>
      <c r="AH476" s="163">
        <f t="shared" si="244"/>
        <v>16248.274451659083</v>
      </c>
      <c r="AI476" s="144">
        <f t="shared" si="245"/>
        <v>121779.37777470588</v>
      </c>
      <c r="AJ476" s="144" t="e">
        <f t="shared" si="262"/>
        <v>#N/A</v>
      </c>
      <c r="AK476" s="35">
        <f>IF(OR(K476="Yes",Summary!$G$77="EP"),$AI476*M476,AB476)</f>
        <v>70745.729074710238</v>
      </c>
      <c r="AL476" s="38">
        <f>IF(OR(L476="Yes",Summary!$G$77="EP"),$AI476*N476,AC476)</f>
        <v>0</v>
      </c>
      <c r="AM476" s="38">
        <f>IF(OR(M476="Yes",Summary!$G$77="EP"),$AI476*O476,AD476)</f>
        <v>0</v>
      </c>
      <c r="AN476" s="38">
        <f>IF(OR(N476="Yes",Summary!$G$77="EP"),$AI476*P476,AE476)</f>
        <v>12021.627599209578</v>
      </c>
      <c r="AO476" s="38">
        <f>IF(OR(O476="Yes",Summary!$G$77="EP"),$AI476*Q476,AF476)</f>
        <v>11137.962096802134</v>
      </c>
      <c r="AP476" s="38">
        <f>IF(OR(P476="Yes",Summary!$G$77="EP"),$AI476*R476,AG476)</f>
        <v>11625.78455232484</v>
      </c>
      <c r="AQ476" s="156">
        <f>IF(OR(Q476="Yes",Summary!$G$77="EP"),$AI476*S476,AH476)</f>
        <v>16248.274451659083</v>
      </c>
      <c r="AR476" s="158">
        <f t="shared" si="246"/>
        <v>42889.196165329035</v>
      </c>
      <c r="AS476" s="155">
        <f t="shared" si="247"/>
        <v>0</v>
      </c>
      <c r="AT476" s="155">
        <f t="shared" si="248"/>
        <v>0</v>
      </c>
      <c r="AU476" s="155">
        <f t="shared" si="249"/>
        <v>2266.0937981544917</v>
      </c>
      <c r="AV476" s="155">
        <f t="shared" si="250"/>
        <v>4330.8041437134043</v>
      </c>
      <c r="AW476" s="155">
        <f t="shared" si="251"/>
        <v>16011.271935442557</v>
      </c>
      <c r="AX476" s="159">
        <f t="shared" si="252"/>
        <v>6390.9197811749063</v>
      </c>
      <c r="AZ476" s="40">
        <f t="shared" si="253"/>
        <v>101714.25047789357</v>
      </c>
      <c r="BA476" s="173">
        <f t="shared" si="254"/>
        <v>96964.222597494401</v>
      </c>
      <c r="BB476" s="41">
        <f t="shared" si="255"/>
        <v>93318.427789118956</v>
      </c>
      <c r="BC476" s="173">
        <f t="shared" si="256"/>
        <v>96173.020793676696</v>
      </c>
      <c r="BD476" s="41">
        <f t="shared" si="257"/>
        <v>89103.696774417083</v>
      </c>
      <c r="BE476" s="173">
        <f t="shared" si="258"/>
        <v>93006.276418598689</v>
      </c>
      <c r="BF476" s="42">
        <f t="shared" si="259"/>
        <v>129986.19561327266</v>
      </c>
    </row>
    <row r="477" spans="2:58" x14ac:dyDescent="0.25">
      <c r="B477" s="24">
        <v>61</v>
      </c>
      <c r="C477" s="10">
        <f>Cash!B483</f>
        <v>20180807</v>
      </c>
      <c r="D477" s="24">
        <f>Cash!F75</f>
        <v>1.6495</v>
      </c>
      <c r="E477" s="27">
        <f>Balanced!F75</f>
        <v>2.5977999999999999</v>
      </c>
      <c r="F477" s="27">
        <f>Growth!F75</f>
        <v>3.0718000000000001</v>
      </c>
      <c r="G477" s="27">
        <f>'High Growth 1'!F75</f>
        <v>6.1837999999999997</v>
      </c>
      <c r="H477" s="27">
        <f>'High Growth 2'!F75</f>
        <v>2.9422999999999999</v>
      </c>
      <c r="I477" s="27">
        <f>'High Growth 3'!F75</f>
        <v>0.89859999999999995</v>
      </c>
      <c r="J477" s="43">
        <f>'High Growth 4'!F75</f>
        <v>2.6212</v>
      </c>
      <c r="K477" s="10" t="str">
        <f>Growth!P75</f>
        <v>No</v>
      </c>
      <c r="L477" s="152"/>
      <c r="M477" s="147">
        <f>Summary!$G$67</f>
        <v>0.5</v>
      </c>
      <c r="N477" s="146">
        <f>Summary!$G$68</f>
        <v>0</v>
      </c>
      <c r="O477" s="146">
        <f>Summary!$G$69</f>
        <v>0</v>
      </c>
      <c r="P477" s="146">
        <f>Summary!$G$70</f>
        <v>0.125</v>
      </c>
      <c r="Q477" s="146">
        <f>Summary!$G$71</f>
        <v>0.125</v>
      </c>
      <c r="R477" s="146">
        <f>Summary!$G$72</f>
        <v>0.125</v>
      </c>
      <c r="S477" s="211">
        <f>Summary!$G$73</f>
        <v>0.125</v>
      </c>
      <c r="T477" s="150">
        <f t="shared" si="260"/>
        <v>1</v>
      </c>
      <c r="U477" s="158">
        <f t="shared" si="232"/>
        <v>42889.196165329035</v>
      </c>
      <c r="V477" s="155">
        <f t="shared" si="233"/>
        <v>0</v>
      </c>
      <c r="W477" s="155">
        <f t="shared" si="234"/>
        <v>0</v>
      </c>
      <c r="X477" s="155">
        <f t="shared" si="235"/>
        <v>2266.0937981544917</v>
      </c>
      <c r="Y477" s="155">
        <f t="shared" si="236"/>
        <v>4330.8041437134043</v>
      </c>
      <c r="Z477" s="155">
        <f t="shared" si="237"/>
        <v>16011.271935442557</v>
      </c>
      <c r="AA477" s="159">
        <f t="shared" si="238"/>
        <v>6390.9197811749063</v>
      </c>
      <c r="AB477" s="38">
        <f t="shared" si="261"/>
        <v>70745.729074710238</v>
      </c>
      <c r="AC477" s="35">
        <f t="shared" si="239"/>
        <v>0</v>
      </c>
      <c r="AD477" s="35">
        <f t="shared" si="240"/>
        <v>0</v>
      </c>
      <c r="AE477" s="35">
        <f t="shared" si="241"/>
        <v>14013.070829027745</v>
      </c>
      <c r="AF477" s="35">
        <f t="shared" si="242"/>
        <v>12742.52503204795</v>
      </c>
      <c r="AG477" s="35">
        <f t="shared" si="243"/>
        <v>14387.728961188681</v>
      </c>
      <c r="AH477" s="163">
        <f t="shared" si="244"/>
        <v>16751.878930415663</v>
      </c>
      <c r="AI477" s="144">
        <f t="shared" si="245"/>
        <v>128640.93282739028</v>
      </c>
      <c r="AJ477" s="144" t="e">
        <f t="shared" si="262"/>
        <v>#N/A</v>
      </c>
      <c r="AK477" s="35">
        <f>IF(OR(K477="Yes",Summary!$G$77="EP"),$AI477*M477,AB477)</f>
        <v>70745.729074710238</v>
      </c>
      <c r="AL477" s="38">
        <f>IF(OR(L477="Yes",Summary!$G$77="EP"),$AI477*N477,AC477)</f>
        <v>0</v>
      </c>
      <c r="AM477" s="38">
        <f>IF(OR(M477="Yes",Summary!$G$77="EP"),$AI477*O477,AD477)</f>
        <v>0</v>
      </c>
      <c r="AN477" s="38">
        <f>IF(OR(N477="Yes",Summary!$G$77="EP"),$AI477*P477,AE477)</f>
        <v>14013.070829027745</v>
      </c>
      <c r="AO477" s="38">
        <f>IF(OR(O477="Yes",Summary!$G$77="EP"),$AI477*Q477,AF477)</f>
        <v>12742.52503204795</v>
      </c>
      <c r="AP477" s="38">
        <f>IF(OR(P477="Yes",Summary!$G$77="EP"),$AI477*R477,AG477)</f>
        <v>14387.728961188681</v>
      </c>
      <c r="AQ477" s="156">
        <f>IF(OR(Q477="Yes",Summary!$G$77="EP"),$AI477*S477,AH477)</f>
        <v>16751.878930415663</v>
      </c>
      <c r="AR477" s="158">
        <f t="shared" si="246"/>
        <v>42889.196165329035</v>
      </c>
      <c r="AS477" s="155">
        <f t="shared" si="247"/>
        <v>0</v>
      </c>
      <c r="AT477" s="155">
        <f t="shared" si="248"/>
        <v>0</v>
      </c>
      <c r="AU477" s="155">
        <f t="shared" si="249"/>
        <v>2266.0937981544917</v>
      </c>
      <c r="AV477" s="155">
        <f t="shared" si="250"/>
        <v>4330.8041437134043</v>
      </c>
      <c r="AW477" s="155">
        <f t="shared" si="251"/>
        <v>16011.271935442557</v>
      </c>
      <c r="AX477" s="159">
        <f t="shared" si="252"/>
        <v>6390.9197811749063</v>
      </c>
      <c r="AZ477" s="40">
        <f t="shared" si="253"/>
        <v>101714.25047789357</v>
      </c>
      <c r="BA477" s="173">
        <f t="shared" si="254"/>
        <v>102022.54251266543</v>
      </c>
      <c r="BB477" s="41">
        <f t="shared" si="255"/>
        <v>99536.631995074684</v>
      </c>
      <c r="BC477" s="173">
        <f t="shared" si="256"/>
        <v>112104.56663222205</v>
      </c>
      <c r="BD477" s="41">
        <f t="shared" si="257"/>
        <v>101940.20025638361</v>
      </c>
      <c r="BE477" s="173">
        <f t="shared" si="258"/>
        <v>115101.8316895094</v>
      </c>
      <c r="BF477" s="42">
        <f t="shared" si="259"/>
        <v>134015.03144332531</v>
      </c>
    </row>
    <row r="478" spans="2:58" x14ac:dyDescent="0.25">
      <c r="B478" s="24">
        <v>62</v>
      </c>
      <c r="C478" s="10">
        <f>Cash!B484</f>
        <v>20180806</v>
      </c>
      <c r="D478" s="24">
        <f>Cash!F76</f>
        <v>1.6495</v>
      </c>
      <c r="E478" s="27">
        <f>Balanced!F76</f>
        <v>2.6533000000000002</v>
      </c>
      <c r="F478" s="27">
        <f>Growth!F76</f>
        <v>3.1625000000000001</v>
      </c>
      <c r="G478" s="27">
        <f>'High Growth 1'!F76</f>
        <v>6.6342999999999996</v>
      </c>
      <c r="H478" s="27">
        <f>'High Growth 2'!F76</f>
        <v>3.133</v>
      </c>
      <c r="I478" s="27">
        <f>'High Growth 3'!F76</f>
        <v>0.98280000000000001</v>
      </c>
      <c r="J478" s="43">
        <f>'High Growth 4'!F76</f>
        <v>2.6949999999999998</v>
      </c>
      <c r="K478" s="10" t="str">
        <f>Growth!P76</f>
        <v>No</v>
      </c>
      <c r="L478" s="152"/>
      <c r="M478" s="147">
        <f>Summary!$G$67</f>
        <v>0.5</v>
      </c>
      <c r="N478" s="146">
        <f>Summary!$G$68</f>
        <v>0</v>
      </c>
      <c r="O478" s="146">
        <f>Summary!$G$69</f>
        <v>0</v>
      </c>
      <c r="P478" s="146">
        <f>Summary!$G$70</f>
        <v>0.125</v>
      </c>
      <c r="Q478" s="146">
        <f>Summary!$G$71</f>
        <v>0.125</v>
      </c>
      <c r="R478" s="146">
        <f>Summary!$G$72</f>
        <v>0.125</v>
      </c>
      <c r="S478" s="211">
        <f>Summary!$G$73</f>
        <v>0.125</v>
      </c>
      <c r="T478" s="150">
        <f t="shared" si="260"/>
        <v>1</v>
      </c>
      <c r="U478" s="158">
        <f t="shared" si="232"/>
        <v>42889.196165329035</v>
      </c>
      <c r="V478" s="155">
        <f t="shared" si="233"/>
        <v>0</v>
      </c>
      <c r="W478" s="155">
        <f t="shared" si="234"/>
        <v>0</v>
      </c>
      <c r="X478" s="155">
        <f t="shared" si="235"/>
        <v>2266.0937981544917</v>
      </c>
      <c r="Y478" s="155">
        <f t="shared" si="236"/>
        <v>4330.8041437134043</v>
      </c>
      <c r="Z478" s="155">
        <f t="shared" si="237"/>
        <v>16011.271935442557</v>
      </c>
      <c r="AA478" s="159">
        <f t="shared" si="238"/>
        <v>6390.9197811749063</v>
      </c>
      <c r="AB478" s="38">
        <f t="shared" si="261"/>
        <v>70745.729074710238</v>
      </c>
      <c r="AC478" s="35">
        <f t="shared" si="239"/>
        <v>0</v>
      </c>
      <c r="AD478" s="35">
        <f t="shared" si="240"/>
        <v>0</v>
      </c>
      <c r="AE478" s="35">
        <f t="shared" si="241"/>
        <v>15033.946085096342</v>
      </c>
      <c r="AF478" s="35">
        <f t="shared" si="242"/>
        <v>13568.409382254096</v>
      </c>
      <c r="AG478" s="35">
        <f t="shared" si="243"/>
        <v>15735.878058152945</v>
      </c>
      <c r="AH478" s="163">
        <f t="shared" si="244"/>
        <v>17223.528810266373</v>
      </c>
      <c r="AI478" s="144">
        <f t="shared" si="245"/>
        <v>132307.49141048</v>
      </c>
      <c r="AJ478" s="144" t="e">
        <f t="shared" si="262"/>
        <v>#N/A</v>
      </c>
      <c r="AK478" s="35">
        <f>IF(OR(K478="Yes",Summary!$G$77="EP"),$AI478*M478,AB478)</f>
        <v>70745.729074710238</v>
      </c>
      <c r="AL478" s="38">
        <f>IF(OR(L478="Yes",Summary!$G$77="EP"),$AI478*N478,AC478)</f>
        <v>0</v>
      </c>
      <c r="AM478" s="38">
        <f>IF(OR(M478="Yes",Summary!$G$77="EP"),$AI478*O478,AD478)</f>
        <v>0</v>
      </c>
      <c r="AN478" s="38">
        <f>IF(OR(N478="Yes",Summary!$G$77="EP"),$AI478*P478,AE478)</f>
        <v>15033.946085096342</v>
      </c>
      <c r="AO478" s="38">
        <f>IF(OR(O478="Yes",Summary!$G$77="EP"),$AI478*Q478,AF478)</f>
        <v>13568.409382254096</v>
      </c>
      <c r="AP478" s="38">
        <f>IF(OR(P478="Yes",Summary!$G$77="EP"),$AI478*R478,AG478)</f>
        <v>15735.878058152945</v>
      </c>
      <c r="AQ478" s="156">
        <f>IF(OR(Q478="Yes",Summary!$G$77="EP"),$AI478*S478,AH478)</f>
        <v>17223.528810266373</v>
      </c>
      <c r="AR478" s="158">
        <f t="shared" si="246"/>
        <v>42889.196165329035</v>
      </c>
      <c r="AS478" s="155">
        <f t="shared" si="247"/>
        <v>0</v>
      </c>
      <c r="AT478" s="155">
        <f t="shared" si="248"/>
        <v>0</v>
      </c>
      <c r="AU478" s="155">
        <f t="shared" si="249"/>
        <v>2266.0937981544917</v>
      </c>
      <c r="AV478" s="155">
        <f t="shared" si="250"/>
        <v>4330.8041437134043</v>
      </c>
      <c r="AW478" s="155">
        <f t="shared" si="251"/>
        <v>16011.271935442557</v>
      </c>
      <c r="AX478" s="159">
        <f t="shared" si="252"/>
        <v>6390.9197811749063</v>
      </c>
      <c r="AZ478" s="40">
        <f t="shared" si="253"/>
        <v>101714.25047789357</v>
      </c>
      <c r="BA478" s="173">
        <f t="shared" si="254"/>
        <v>104202.17570592625</v>
      </c>
      <c r="BB478" s="41">
        <f t="shared" si="255"/>
        <v>102475.61647386668</v>
      </c>
      <c r="BC478" s="173">
        <f t="shared" si="256"/>
        <v>120271.56868077084</v>
      </c>
      <c r="BD478" s="41">
        <f t="shared" si="257"/>
        <v>108547.27505803278</v>
      </c>
      <c r="BE478" s="173">
        <f t="shared" si="258"/>
        <v>125887.02446522351</v>
      </c>
      <c r="BF478" s="42">
        <f t="shared" si="259"/>
        <v>137788.23048213098</v>
      </c>
    </row>
    <row r="479" spans="2:58" x14ac:dyDescent="0.25">
      <c r="B479" s="24">
        <v>63</v>
      </c>
      <c r="C479" s="10">
        <f>Cash!B485</f>
        <v>20180803</v>
      </c>
      <c r="D479" s="24">
        <f>Cash!F77</f>
        <v>1.6495</v>
      </c>
      <c r="E479" s="27">
        <f>Balanced!F77</f>
        <v>2.6151</v>
      </c>
      <c r="F479" s="27">
        <f>Growth!F77</f>
        <v>3.0773999999999999</v>
      </c>
      <c r="G479" s="27">
        <f>'High Growth 1'!F77</f>
        <v>6.2167000000000003</v>
      </c>
      <c r="H479" s="27">
        <f>'High Growth 2'!F77</f>
        <v>3.0066999999999999</v>
      </c>
      <c r="I479" s="27">
        <f>'High Growth 3'!F77</f>
        <v>0.95</v>
      </c>
      <c r="J479" s="43">
        <f>'High Growth 4'!F77</f>
        <v>2.5636000000000001</v>
      </c>
      <c r="K479" s="10" t="str">
        <f>Growth!P77</f>
        <v>No</v>
      </c>
      <c r="L479" s="152"/>
      <c r="M479" s="147">
        <f>Summary!$G$67</f>
        <v>0.5</v>
      </c>
      <c r="N479" s="146">
        <f>Summary!$G$68</f>
        <v>0</v>
      </c>
      <c r="O479" s="146">
        <f>Summary!$G$69</f>
        <v>0</v>
      </c>
      <c r="P479" s="146">
        <f>Summary!$G$70</f>
        <v>0.125</v>
      </c>
      <c r="Q479" s="146">
        <f>Summary!$G$71</f>
        <v>0.125</v>
      </c>
      <c r="R479" s="146">
        <f>Summary!$G$72</f>
        <v>0.125</v>
      </c>
      <c r="S479" s="211">
        <f>Summary!$G$73</f>
        <v>0.125</v>
      </c>
      <c r="T479" s="150">
        <f t="shared" si="260"/>
        <v>1</v>
      </c>
      <c r="U479" s="158">
        <f t="shared" si="232"/>
        <v>42889.196165329035</v>
      </c>
      <c r="V479" s="155">
        <f t="shared" si="233"/>
        <v>0</v>
      </c>
      <c r="W479" s="155">
        <f t="shared" si="234"/>
        <v>0</v>
      </c>
      <c r="X479" s="155">
        <f t="shared" si="235"/>
        <v>2266.0937981544917</v>
      </c>
      <c r="Y479" s="155">
        <f t="shared" si="236"/>
        <v>4330.8041437134043</v>
      </c>
      <c r="Z479" s="155">
        <f t="shared" si="237"/>
        <v>16011.271935442557</v>
      </c>
      <c r="AA479" s="159">
        <f t="shared" si="238"/>
        <v>6390.9197811749063</v>
      </c>
      <c r="AB479" s="38">
        <f t="shared" si="261"/>
        <v>70745.729074710238</v>
      </c>
      <c r="AC479" s="35">
        <f t="shared" si="239"/>
        <v>0</v>
      </c>
      <c r="AD479" s="35">
        <f t="shared" si="240"/>
        <v>0</v>
      </c>
      <c r="AE479" s="35">
        <f t="shared" si="241"/>
        <v>14087.625314987028</v>
      </c>
      <c r="AF479" s="35">
        <f t="shared" si="242"/>
        <v>13021.428818903092</v>
      </c>
      <c r="AG479" s="35">
        <f t="shared" si="243"/>
        <v>15210.708338670429</v>
      </c>
      <c r="AH479" s="163">
        <f t="shared" si="244"/>
        <v>16383.761951019991</v>
      </c>
      <c r="AI479" s="144">
        <f t="shared" si="245"/>
        <v>129449.25349829078</v>
      </c>
      <c r="AJ479" s="144" t="e">
        <f t="shared" si="262"/>
        <v>#N/A</v>
      </c>
      <c r="AK479" s="35">
        <f>IF(OR(K479="Yes",Summary!$G$77="EP"),$AI479*M479,AB479)</f>
        <v>70745.729074710238</v>
      </c>
      <c r="AL479" s="38">
        <f>IF(OR(L479="Yes",Summary!$G$77="EP"),$AI479*N479,AC479)</f>
        <v>0</v>
      </c>
      <c r="AM479" s="38">
        <f>IF(OR(M479="Yes",Summary!$G$77="EP"),$AI479*O479,AD479)</f>
        <v>0</v>
      </c>
      <c r="AN479" s="38">
        <f>IF(OR(N479="Yes",Summary!$G$77="EP"),$AI479*P479,AE479)</f>
        <v>14087.625314987028</v>
      </c>
      <c r="AO479" s="38">
        <f>IF(OR(O479="Yes",Summary!$G$77="EP"),$AI479*Q479,AF479)</f>
        <v>13021.428818903092</v>
      </c>
      <c r="AP479" s="38">
        <f>IF(OR(P479="Yes",Summary!$G$77="EP"),$AI479*R479,AG479)</f>
        <v>15210.708338670429</v>
      </c>
      <c r="AQ479" s="156">
        <f>IF(OR(Q479="Yes",Summary!$G$77="EP"),$AI479*S479,AH479)</f>
        <v>16383.761951019991</v>
      </c>
      <c r="AR479" s="158">
        <f t="shared" si="246"/>
        <v>42889.196165329035</v>
      </c>
      <c r="AS479" s="155">
        <f t="shared" si="247"/>
        <v>0</v>
      </c>
      <c r="AT479" s="155">
        <f t="shared" si="248"/>
        <v>0</v>
      </c>
      <c r="AU479" s="155">
        <f t="shared" si="249"/>
        <v>2266.0937981544917</v>
      </c>
      <c r="AV479" s="155">
        <f t="shared" si="250"/>
        <v>4330.8041437134043</v>
      </c>
      <c r="AW479" s="155">
        <f t="shared" si="251"/>
        <v>16011.271935442557</v>
      </c>
      <c r="AX479" s="159">
        <f t="shared" si="252"/>
        <v>6390.9197811749063</v>
      </c>
      <c r="AZ479" s="40">
        <f t="shared" si="253"/>
        <v>101714.25047789357</v>
      </c>
      <c r="BA479" s="173">
        <f t="shared" si="254"/>
        <v>102701.95970624042</v>
      </c>
      <c r="BB479" s="41">
        <f t="shared" si="255"/>
        <v>99718.090794206277</v>
      </c>
      <c r="BC479" s="173">
        <f t="shared" si="256"/>
        <v>112701.00251989633</v>
      </c>
      <c r="BD479" s="41">
        <f t="shared" si="257"/>
        <v>104171.43055122477</v>
      </c>
      <c r="BE479" s="173">
        <f t="shared" si="258"/>
        <v>121685.66670936339</v>
      </c>
      <c r="BF479" s="42">
        <f t="shared" si="259"/>
        <v>131070.09560815993</v>
      </c>
    </row>
    <row r="480" spans="2:58" x14ac:dyDescent="0.25">
      <c r="B480" s="24">
        <v>64</v>
      </c>
      <c r="C480" s="10">
        <f>Cash!B486</f>
        <v>20180802</v>
      </c>
      <c r="D480" s="24">
        <f>Cash!F78</f>
        <v>1.6494</v>
      </c>
      <c r="E480" s="27">
        <f>Balanced!F78</f>
        <v>2.7393000000000001</v>
      </c>
      <c r="F480" s="27">
        <f>Growth!F78</f>
        <v>3.3062999999999998</v>
      </c>
      <c r="G480" s="27">
        <f>'High Growth 1'!F78</f>
        <v>7.2682000000000002</v>
      </c>
      <c r="H480" s="27">
        <f>'High Growth 2'!F78</f>
        <v>3.4199000000000002</v>
      </c>
      <c r="I480" s="27">
        <f>'High Growth 3'!F78</f>
        <v>1.0748</v>
      </c>
      <c r="J480" s="43">
        <f>'High Growth 4'!F78</f>
        <v>2.7189000000000001</v>
      </c>
      <c r="K480" s="10" t="str">
        <f>Growth!P78</f>
        <v>No</v>
      </c>
      <c r="L480" s="152"/>
      <c r="M480" s="147">
        <f>Summary!$G$67</f>
        <v>0.5</v>
      </c>
      <c r="N480" s="146">
        <f>Summary!$G$68</f>
        <v>0</v>
      </c>
      <c r="O480" s="146">
        <f>Summary!$G$69</f>
        <v>0</v>
      </c>
      <c r="P480" s="146">
        <f>Summary!$G$70</f>
        <v>0.125</v>
      </c>
      <c r="Q480" s="146">
        <f>Summary!$G$71</f>
        <v>0.125</v>
      </c>
      <c r="R480" s="146">
        <f>Summary!$G$72</f>
        <v>0.125</v>
      </c>
      <c r="S480" s="211">
        <f>Summary!$G$73</f>
        <v>0.125</v>
      </c>
      <c r="T480" s="150">
        <f t="shared" si="260"/>
        <v>1</v>
      </c>
      <c r="U480" s="158">
        <f t="shared" si="232"/>
        <v>42889.196165329035</v>
      </c>
      <c r="V480" s="155">
        <f t="shared" si="233"/>
        <v>0</v>
      </c>
      <c r="W480" s="155">
        <f t="shared" si="234"/>
        <v>0</v>
      </c>
      <c r="X480" s="155">
        <f t="shared" si="235"/>
        <v>2266.0937981544921</v>
      </c>
      <c r="Y480" s="155">
        <f t="shared" si="236"/>
        <v>4330.8041437134043</v>
      </c>
      <c r="Z480" s="155">
        <f t="shared" si="237"/>
        <v>16011.271935442557</v>
      </c>
      <c r="AA480" s="159">
        <f t="shared" si="238"/>
        <v>6390.9197811749054</v>
      </c>
      <c r="AB480" s="38">
        <f t="shared" si="261"/>
        <v>70741.440155093704</v>
      </c>
      <c r="AC480" s="35">
        <f t="shared" si="239"/>
        <v>0</v>
      </c>
      <c r="AD480" s="35">
        <f t="shared" si="240"/>
        <v>0</v>
      </c>
      <c r="AE480" s="35">
        <f t="shared" si="241"/>
        <v>16470.422943746478</v>
      </c>
      <c r="AF480" s="35">
        <f t="shared" si="242"/>
        <v>14810.917091085472</v>
      </c>
      <c r="AG480" s="35">
        <f t="shared" si="243"/>
        <v>17208.91507621366</v>
      </c>
      <c r="AH480" s="163">
        <f t="shared" si="244"/>
        <v>17376.271793036452</v>
      </c>
      <c r="AI480" s="144">
        <f t="shared" si="245"/>
        <v>136607.96705917577</v>
      </c>
      <c r="AJ480" s="144" t="e">
        <f t="shared" si="262"/>
        <v>#N/A</v>
      </c>
      <c r="AK480" s="35">
        <f>IF(OR(K480="Yes",Summary!$G$77="EP"),$AI480*M480,AB480)</f>
        <v>70741.440155093704</v>
      </c>
      <c r="AL480" s="38">
        <f>IF(OR(L480="Yes",Summary!$G$77="EP"),$AI480*N480,AC480)</f>
        <v>0</v>
      </c>
      <c r="AM480" s="38">
        <f>IF(OR(M480="Yes",Summary!$G$77="EP"),$AI480*O480,AD480)</f>
        <v>0</v>
      </c>
      <c r="AN480" s="38">
        <f>IF(OR(N480="Yes",Summary!$G$77="EP"),$AI480*P480,AE480)</f>
        <v>16470.422943746478</v>
      </c>
      <c r="AO480" s="38">
        <f>IF(OR(O480="Yes",Summary!$G$77="EP"),$AI480*Q480,AF480)</f>
        <v>14810.917091085472</v>
      </c>
      <c r="AP480" s="38">
        <f>IF(OR(P480="Yes",Summary!$G$77="EP"),$AI480*R480,AG480)</f>
        <v>17208.91507621366</v>
      </c>
      <c r="AQ480" s="156">
        <f>IF(OR(Q480="Yes",Summary!$G$77="EP"),$AI480*S480,AH480)</f>
        <v>17376.271793036452</v>
      </c>
      <c r="AR480" s="158">
        <f t="shared" si="246"/>
        <v>42889.196165329035</v>
      </c>
      <c r="AS480" s="155">
        <f t="shared" si="247"/>
        <v>0</v>
      </c>
      <c r="AT480" s="155">
        <f t="shared" si="248"/>
        <v>0</v>
      </c>
      <c r="AU480" s="155">
        <f t="shared" si="249"/>
        <v>2266.0937981544917</v>
      </c>
      <c r="AV480" s="155">
        <f t="shared" si="250"/>
        <v>4330.8041437134043</v>
      </c>
      <c r="AW480" s="155">
        <f t="shared" si="251"/>
        <v>16011.271935442557</v>
      </c>
      <c r="AX480" s="159">
        <f t="shared" si="252"/>
        <v>6390.9197811749063</v>
      </c>
      <c r="AZ480" s="40">
        <f t="shared" si="253"/>
        <v>101708.08410926805</v>
      </c>
      <c r="BA480" s="173">
        <f t="shared" si="254"/>
        <v>107579.62533872678</v>
      </c>
      <c r="BB480" s="41">
        <f t="shared" si="255"/>
        <v>107135.21920871001</v>
      </c>
      <c r="BC480" s="173">
        <f t="shared" si="256"/>
        <v>131763.38354997191</v>
      </c>
      <c r="BD480" s="41">
        <f t="shared" si="257"/>
        <v>118487.3367286838</v>
      </c>
      <c r="BE480" s="173">
        <f t="shared" si="258"/>
        <v>137671.32060970925</v>
      </c>
      <c r="BF480" s="42">
        <f t="shared" si="259"/>
        <v>139010.17434429162</v>
      </c>
    </row>
    <row r="481" spans="2:58" x14ac:dyDescent="0.25">
      <c r="B481" s="24">
        <v>65</v>
      </c>
      <c r="C481" s="10">
        <f>Cash!B487</f>
        <v>20180801</v>
      </c>
      <c r="D481" s="24">
        <f>Cash!F79</f>
        <v>1.6494</v>
      </c>
      <c r="E481" s="27">
        <f>Balanced!F79</f>
        <v>2.7797000000000001</v>
      </c>
      <c r="F481" s="27">
        <f>Growth!F79</f>
        <v>3.3973</v>
      </c>
      <c r="G481" s="27">
        <f>'High Growth 1'!F79</f>
        <v>7.6946000000000003</v>
      </c>
      <c r="H481" s="27">
        <f>'High Growth 2'!F79</f>
        <v>3.5958999999999999</v>
      </c>
      <c r="I481" s="27">
        <f>'High Growth 3'!F79</f>
        <v>1.1187</v>
      </c>
      <c r="J481" s="43">
        <f>'High Growth 4'!F79</f>
        <v>2.7863000000000002</v>
      </c>
      <c r="K481" s="10" t="str">
        <f>Growth!P79</f>
        <v>No</v>
      </c>
      <c r="L481" s="152"/>
      <c r="M481" s="147">
        <f>Summary!$G$67</f>
        <v>0.5</v>
      </c>
      <c r="N481" s="146">
        <f>Summary!$G$68</f>
        <v>0</v>
      </c>
      <c r="O481" s="146">
        <f>Summary!$G$69</f>
        <v>0</v>
      </c>
      <c r="P481" s="146">
        <f>Summary!$G$70</f>
        <v>0.125</v>
      </c>
      <c r="Q481" s="146">
        <f>Summary!$G$71</f>
        <v>0.125</v>
      </c>
      <c r="R481" s="146">
        <f>Summary!$G$72</f>
        <v>0.125</v>
      </c>
      <c r="S481" s="211">
        <f>Summary!$G$73</f>
        <v>0.125</v>
      </c>
      <c r="T481" s="150">
        <f t="shared" si="260"/>
        <v>1</v>
      </c>
      <c r="U481" s="158">
        <f t="shared" ref="U481:U544" si="263">AR482</f>
        <v>42889.196165329035</v>
      </c>
      <c r="V481" s="155">
        <f t="shared" ref="V481:V544" si="264">AS482</f>
        <v>0</v>
      </c>
      <c r="W481" s="155">
        <f t="shared" ref="W481:W544" si="265">AT482</f>
        <v>0</v>
      </c>
      <c r="X481" s="155">
        <f t="shared" ref="X481:X544" si="266">AU482</f>
        <v>2266.0937981544921</v>
      </c>
      <c r="Y481" s="155">
        <f t="shared" ref="Y481:Y544" si="267">AV482</f>
        <v>4330.8041437134043</v>
      </c>
      <c r="Z481" s="155">
        <f t="shared" ref="Z481:Z544" si="268">AW482</f>
        <v>16011.271935442557</v>
      </c>
      <c r="AA481" s="159">
        <f t="shared" ref="AA481:AA544" si="269">AX482</f>
        <v>6390.9197811749054</v>
      </c>
      <c r="AB481" s="38">
        <f t="shared" si="261"/>
        <v>70741.440155093704</v>
      </c>
      <c r="AC481" s="35">
        <f t="shared" ref="AC481:AC544" si="270">V481*E481</f>
        <v>0</v>
      </c>
      <c r="AD481" s="35">
        <f t="shared" ref="AD481:AD544" si="271">W481*F481</f>
        <v>0</v>
      </c>
      <c r="AE481" s="35">
        <f t="shared" ref="AE481:AE544" si="272">X481*G481</f>
        <v>17436.685339279557</v>
      </c>
      <c r="AF481" s="35">
        <f t="shared" ref="AF481:AF544" si="273">Y481*H481</f>
        <v>15573.13862037903</v>
      </c>
      <c r="AG481" s="35">
        <f t="shared" ref="AG481:AG544" si="274">Z481*I481</f>
        <v>17911.80991417959</v>
      </c>
      <c r="AH481" s="163">
        <f t="shared" ref="AH481:AH544" si="275">AA481*J481</f>
        <v>17807.019786287641</v>
      </c>
      <c r="AI481" s="144">
        <f t="shared" ref="AI481:AI544" si="276">SUM(AB481:AH481)</f>
        <v>139470.09381521953</v>
      </c>
      <c r="AJ481" s="144" t="e">
        <f t="shared" si="262"/>
        <v>#N/A</v>
      </c>
      <c r="AK481" s="35">
        <f>IF(OR(K481="Yes",Summary!$G$77="EP"),$AI481*M481,AB481)</f>
        <v>70741.440155093704</v>
      </c>
      <c r="AL481" s="38">
        <f>IF(OR(L481="Yes",Summary!$G$77="EP"),$AI481*N481,AC481)</f>
        <v>0</v>
      </c>
      <c r="AM481" s="38">
        <f>IF(OR(M481="Yes",Summary!$G$77="EP"),$AI481*O481,AD481)</f>
        <v>0</v>
      </c>
      <c r="AN481" s="38">
        <f>IF(OR(N481="Yes",Summary!$G$77="EP"),$AI481*P481,AE481)</f>
        <v>17436.685339279557</v>
      </c>
      <c r="AO481" s="38">
        <f>IF(OR(O481="Yes",Summary!$G$77="EP"),$AI481*Q481,AF481)</f>
        <v>15573.13862037903</v>
      </c>
      <c r="AP481" s="38">
        <f>IF(OR(P481="Yes",Summary!$G$77="EP"),$AI481*R481,AG481)</f>
        <v>17911.80991417959</v>
      </c>
      <c r="AQ481" s="156">
        <f>IF(OR(Q481="Yes",Summary!$G$77="EP"),$AI481*S481,AH481)</f>
        <v>17807.019786287641</v>
      </c>
      <c r="AR481" s="158">
        <f t="shared" ref="AR481:AR544" si="277">AK481/D481</f>
        <v>42889.196165329035</v>
      </c>
      <c r="AS481" s="155">
        <f t="shared" ref="AS481:AS544" si="278">AL481/E481</f>
        <v>0</v>
      </c>
      <c r="AT481" s="155">
        <f t="shared" ref="AT481:AT544" si="279">AM481/F481</f>
        <v>0</v>
      </c>
      <c r="AU481" s="155">
        <f t="shared" ref="AU481:AU544" si="280">AN481/G481</f>
        <v>2266.0937981544921</v>
      </c>
      <c r="AV481" s="155">
        <f t="shared" ref="AV481:AV544" si="281">AO481/H481</f>
        <v>4330.8041437134043</v>
      </c>
      <c r="AW481" s="155">
        <f t="shared" ref="AW481:AW544" si="282">AP481/I481</f>
        <v>16011.271935442557</v>
      </c>
      <c r="AX481" s="159">
        <f t="shared" ref="AX481:AX544" si="283">AQ481/J481</f>
        <v>6390.9197811749054</v>
      </c>
      <c r="AZ481" s="40">
        <f t="shared" ref="AZ481:AZ544" si="284">($L$408/$D$408)*D481</f>
        <v>101708.08410926805</v>
      </c>
      <c r="BA481" s="173">
        <f t="shared" ref="BA481:BA544" si="285">($L$408/$E$408)*E481</f>
        <v>109166.24121274006</v>
      </c>
      <c r="BB481" s="41">
        <f t="shared" ref="BB481:BB544" si="286">($L$408/$F$408)*F481</f>
        <v>110083.92469459836</v>
      </c>
      <c r="BC481" s="173">
        <f t="shared" ref="BC481:BC544" si="287">($L$408/$G$408)*G481</f>
        <v>139493.48271423654</v>
      </c>
      <c r="BD481" s="41">
        <f t="shared" ref="BD481:BD544" si="288">($L$408/$H$408)*H481</f>
        <v>124585.10896303227</v>
      </c>
      <c r="BE481" s="173">
        <f t="shared" ref="BE481:BE544" si="289">($L$408/$I$408)*I481</f>
        <v>143294.47931343666</v>
      </c>
      <c r="BF481" s="42">
        <f t="shared" ref="BF481:BF544" si="290">($L$408/$J$408)*J481</f>
        <v>142456.15829030113</v>
      </c>
    </row>
    <row r="482" spans="2:58" x14ac:dyDescent="0.25">
      <c r="B482" s="24">
        <v>66</v>
      </c>
      <c r="C482" s="10">
        <f>Cash!B488</f>
        <v>20180731</v>
      </c>
      <c r="D482" s="24">
        <f>Cash!F80</f>
        <v>1.6494</v>
      </c>
      <c r="E482" s="27">
        <f>Balanced!F80</f>
        <v>2.7898000000000001</v>
      </c>
      <c r="F482" s="27">
        <f>Growth!F80</f>
        <v>3.3563000000000001</v>
      </c>
      <c r="G482" s="27">
        <f>'High Growth 1'!F80</f>
        <v>7.4339000000000004</v>
      </c>
      <c r="H482" s="27">
        <f>'High Growth 2'!F80</f>
        <v>3.5061</v>
      </c>
      <c r="I482" s="27">
        <f>'High Growth 3'!F80</f>
        <v>1.1368</v>
      </c>
      <c r="J482" s="43">
        <f>'High Growth 4'!F80</f>
        <v>2.8068</v>
      </c>
      <c r="K482" s="10" t="str">
        <f>Growth!P80</f>
        <v>No</v>
      </c>
      <c r="L482" s="152"/>
      <c r="M482" s="147">
        <f>Summary!$G$67</f>
        <v>0.5</v>
      </c>
      <c r="N482" s="146">
        <f>Summary!$G$68</f>
        <v>0</v>
      </c>
      <c r="O482" s="146">
        <f>Summary!$G$69</f>
        <v>0</v>
      </c>
      <c r="P482" s="146">
        <f>Summary!$G$70</f>
        <v>0.125</v>
      </c>
      <c r="Q482" s="146">
        <f>Summary!$G$71</f>
        <v>0.125</v>
      </c>
      <c r="R482" s="146">
        <f>Summary!$G$72</f>
        <v>0.125</v>
      </c>
      <c r="S482" s="211">
        <f>Summary!$G$73</f>
        <v>0.125</v>
      </c>
      <c r="T482" s="150">
        <f t="shared" ref="T482:T545" si="291">SUM(M482:S482)</f>
        <v>1</v>
      </c>
      <c r="U482" s="158">
        <f t="shared" si="263"/>
        <v>42889.196165329027</v>
      </c>
      <c r="V482" s="155">
        <f t="shared" si="264"/>
        <v>0</v>
      </c>
      <c r="W482" s="155">
        <f t="shared" si="265"/>
        <v>0</v>
      </c>
      <c r="X482" s="155">
        <f t="shared" si="266"/>
        <v>2266.0937981544921</v>
      </c>
      <c r="Y482" s="155">
        <f t="shared" si="267"/>
        <v>4330.8041437134043</v>
      </c>
      <c r="Z482" s="155">
        <f t="shared" si="268"/>
        <v>16011.271935442557</v>
      </c>
      <c r="AA482" s="159">
        <f t="shared" si="269"/>
        <v>6390.9197811749054</v>
      </c>
      <c r="AB482" s="38">
        <f t="shared" ref="AB482:AB545" si="292">U482*D482</f>
        <v>70741.440155093704</v>
      </c>
      <c r="AC482" s="35">
        <f t="shared" si="270"/>
        <v>0</v>
      </c>
      <c r="AD482" s="35">
        <f t="shared" si="271"/>
        <v>0</v>
      </c>
      <c r="AE482" s="35">
        <f t="shared" si="272"/>
        <v>16845.914686100681</v>
      </c>
      <c r="AF482" s="35">
        <f t="shared" si="273"/>
        <v>15184.232408273567</v>
      </c>
      <c r="AG482" s="35">
        <f t="shared" si="274"/>
        <v>18201.613936211099</v>
      </c>
      <c r="AH482" s="163">
        <f t="shared" si="275"/>
        <v>17938.033641801725</v>
      </c>
      <c r="AI482" s="144">
        <f t="shared" si="276"/>
        <v>138911.23482748077</v>
      </c>
      <c r="AJ482" s="144" t="e">
        <f t="shared" ref="AJ482:AJ545" si="293">IF(K482="Yes",AI482,NA())</f>
        <v>#N/A</v>
      </c>
      <c r="AK482" s="35">
        <f>IF(OR(K482="Yes",Summary!$G$77="EP"),$AI482*M482,AB482)</f>
        <v>70741.440155093704</v>
      </c>
      <c r="AL482" s="38">
        <f>IF(OR(L482="Yes",Summary!$G$77="EP"),$AI482*N482,AC482)</f>
        <v>0</v>
      </c>
      <c r="AM482" s="38">
        <f>IF(OR(M482="Yes",Summary!$G$77="EP"),$AI482*O482,AD482)</f>
        <v>0</v>
      </c>
      <c r="AN482" s="38">
        <f>IF(OR(N482="Yes",Summary!$G$77="EP"),$AI482*P482,AE482)</f>
        <v>16845.914686100681</v>
      </c>
      <c r="AO482" s="38">
        <f>IF(OR(O482="Yes",Summary!$G$77="EP"),$AI482*Q482,AF482)</f>
        <v>15184.232408273567</v>
      </c>
      <c r="AP482" s="38">
        <f>IF(OR(P482="Yes",Summary!$G$77="EP"),$AI482*R482,AG482)</f>
        <v>18201.613936211099</v>
      </c>
      <c r="AQ482" s="156">
        <f>IF(OR(Q482="Yes",Summary!$G$77="EP"),$AI482*S482,AH482)</f>
        <v>17938.033641801725</v>
      </c>
      <c r="AR482" s="158">
        <f t="shared" si="277"/>
        <v>42889.196165329035</v>
      </c>
      <c r="AS482" s="155">
        <f t="shared" si="278"/>
        <v>0</v>
      </c>
      <c r="AT482" s="155">
        <f t="shared" si="279"/>
        <v>0</v>
      </c>
      <c r="AU482" s="155">
        <f t="shared" si="280"/>
        <v>2266.0937981544921</v>
      </c>
      <c r="AV482" s="155">
        <f t="shared" si="281"/>
        <v>4330.8041437134043</v>
      </c>
      <c r="AW482" s="155">
        <f t="shared" si="282"/>
        <v>16011.271935442557</v>
      </c>
      <c r="AX482" s="159">
        <f t="shared" si="283"/>
        <v>6390.9197811749054</v>
      </c>
      <c r="AZ482" s="40">
        <f t="shared" si="284"/>
        <v>101708.08410926805</v>
      </c>
      <c r="BA482" s="173">
        <f t="shared" si="285"/>
        <v>109562.89518124337</v>
      </c>
      <c r="BB482" s="41">
        <f t="shared" si="286"/>
        <v>108755.38705809922</v>
      </c>
      <c r="BC482" s="173">
        <f t="shared" si="287"/>
        <v>134767.31748880551</v>
      </c>
      <c r="BD482" s="41">
        <f t="shared" si="288"/>
        <v>121473.85926618856</v>
      </c>
      <c r="BE482" s="173">
        <f t="shared" si="289"/>
        <v>145612.91148968873</v>
      </c>
      <c r="BF482" s="42">
        <f t="shared" si="290"/>
        <v>143504.26913441383</v>
      </c>
    </row>
    <row r="483" spans="2:58" x14ac:dyDescent="0.25">
      <c r="B483" s="24">
        <v>67</v>
      </c>
      <c r="C483" s="10">
        <f>Cash!B489</f>
        <v>20180730</v>
      </c>
      <c r="D483" s="24">
        <f>Cash!F81</f>
        <v>1.6492</v>
      </c>
      <c r="E483" s="27">
        <f>Balanced!F81</f>
        <v>2.7730000000000001</v>
      </c>
      <c r="F483" s="27">
        <f>Growth!F81</f>
        <v>3.4083000000000001</v>
      </c>
      <c r="G483" s="27">
        <f>'High Growth 1'!F81</f>
        <v>7.6700999999999997</v>
      </c>
      <c r="H483" s="27">
        <f>'High Growth 2'!F81</f>
        <v>3.5767000000000002</v>
      </c>
      <c r="I483" s="27">
        <f>'High Growth 3'!F81</f>
        <v>1.0767</v>
      </c>
      <c r="J483" s="43">
        <f>'High Growth 4'!F81</f>
        <v>2.7482000000000002</v>
      </c>
      <c r="K483" s="10" t="str">
        <f>Growth!P81</f>
        <v>No</v>
      </c>
      <c r="L483" s="152"/>
      <c r="M483" s="147">
        <f>Summary!$G$67</f>
        <v>0.5</v>
      </c>
      <c r="N483" s="146">
        <f>Summary!$G$68</f>
        <v>0</v>
      </c>
      <c r="O483" s="146">
        <f>Summary!$G$69</f>
        <v>0</v>
      </c>
      <c r="P483" s="146">
        <f>Summary!$G$70</f>
        <v>0.125</v>
      </c>
      <c r="Q483" s="146">
        <f>Summary!$G$71</f>
        <v>0.125</v>
      </c>
      <c r="R483" s="146">
        <f>Summary!$G$72</f>
        <v>0.125</v>
      </c>
      <c r="S483" s="211">
        <f>Summary!$G$73</f>
        <v>0.125</v>
      </c>
      <c r="T483" s="150">
        <f t="shared" si="291"/>
        <v>1</v>
      </c>
      <c r="U483" s="158">
        <f t="shared" si="263"/>
        <v>42889.196165329027</v>
      </c>
      <c r="V483" s="155">
        <f t="shared" si="264"/>
        <v>0</v>
      </c>
      <c r="W483" s="155">
        <f t="shared" si="265"/>
        <v>0</v>
      </c>
      <c r="X483" s="155">
        <f t="shared" si="266"/>
        <v>2266.0937981544921</v>
      </c>
      <c r="Y483" s="155">
        <f t="shared" si="267"/>
        <v>4330.8041437134043</v>
      </c>
      <c r="Z483" s="155">
        <f t="shared" si="268"/>
        <v>16011.271935442559</v>
      </c>
      <c r="AA483" s="159">
        <f t="shared" si="269"/>
        <v>6390.9197811749054</v>
      </c>
      <c r="AB483" s="38">
        <f t="shared" si="292"/>
        <v>70732.862315860635</v>
      </c>
      <c r="AC483" s="35">
        <f t="shared" si="270"/>
        <v>0</v>
      </c>
      <c r="AD483" s="35">
        <f t="shared" si="271"/>
        <v>0</v>
      </c>
      <c r="AE483" s="35">
        <f t="shared" si="272"/>
        <v>17381.166041224769</v>
      </c>
      <c r="AF483" s="35">
        <f t="shared" si="273"/>
        <v>15489.987180819735</v>
      </c>
      <c r="AG483" s="35">
        <f t="shared" si="274"/>
        <v>17239.336492891001</v>
      </c>
      <c r="AH483" s="163">
        <f t="shared" si="275"/>
        <v>17563.525742624875</v>
      </c>
      <c r="AI483" s="144">
        <f t="shared" si="276"/>
        <v>138406.87777342103</v>
      </c>
      <c r="AJ483" s="144" t="e">
        <f t="shared" si="293"/>
        <v>#N/A</v>
      </c>
      <c r="AK483" s="35">
        <f>IF(OR(K483="Yes",Summary!$G$77="EP"),$AI483*M483,AB483)</f>
        <v>70732.862315860635</v>
      </c>
      <c r="AL483" s="38">
        <f>IF(OR(L483="Yes",Summary!$G$77="EP"),$AI483*N483,AC483)</f>
        <v>0</v>
      </c>
      <c r="AM483" s="38">
        <f>IF(OR(M483="Yes",Summary!$G$77="EP"),$AI483*O483,AD483)</f>
        <v>0</v>
      </c>
      <c r="AN483" s="38">
        <f>IF(OR(N483="Yes",Summary!$G$77="EP"),$AI483*P483,AE483)</f>
        <v>17381.166041224769</v>
      </c>
      <c r="AO483" s="38">
        <f>IF(OR(O483="Yes",Summary!$G$77="EP"),$AI483*Q483,AF483)</f>
        <v>15489.987180819735</v>
      </c>
      <c r="AP483" s="38">
        <f>IF(OR(P483="Yes",Summary!$G$77="EP"),$AI483*R483,AG483)</f>
        <v>17239.336492891001</v>
      </c>
      <c r="AQ483" s="156">
        <f>IF(OR(Q483="Yes",Summary!$G$77="EP"),$AI483*S483,AH483)</f>
        <v>17563.525742624875</v>
      </c>
      <c r="AR483" s="158">
        <f t="shared" si="277"/>
        <v>42889.196165329027</v>
      </c>
      <c r="AS483" s="155">
        <f t="shared" si="278"/>
        <v>0</v>
      </c>
      <c r="AT483" s="155">
        <f t="shared" si="279"/>
        <v>0</v>
      </c>
      <c r="AU483" s="155">
        <f t="shared" si="280"/>
        <v>2266.0937981544921</v>
      </c>
      <c r="AV483" s="155">
        <f t="shared" si="281"/>
        <v>4330.8041437134043</v>
      </c>
      <c r="AW483" s="155">
        <f t="shared" si="282"/>
        <v>16011.271935442557</v>
      </c>
      <c r="AX483" s="159">
        <f t="shared" si="283"/>
        <v>6390.9197811749054</v>
      </c>
      <c r="AZ483" s="40">
        <f t="shared" si="284"/>
        <v>101695.75137201702</v>
      </c>
      <c r="BA483" s="173">
        <f t="shared" si="285"/>
        <v>108903.11432274281</v>
      </c>
      <c r="BB483" s="41">
        <f t="shared" si="286"/>
        <v>110440.36162146398</v>
      </c>
      <c r="BC483" s="173">
        <f t="shared" si="287"/>
        <v>139049.32832979824</v>
      </c>
      <c r="BD483" s="41">
        <f t="shared" si="288"/>
        <v>123919.89744655789</v>
      </c>
      <c r="BE483" s="173">
        <f t="shared" si="289"/>
        <v>137914.69194312795</v>
      </c>
      <c r="BF483" s="42">
        <f t="shared" si="290"/>
        <v>140508.20594099903</v>
      </c>
    </row>
    <row r="484" spans="2:58" x14ac:dyDescent="0.25">
      <c r="B484" s="24">
        <v>68</v>
      </c>
      <c r="C484" s="10">
        <f>Cash!B490</f>
        <v>20180727</v>
      </c>
      <c r="D484" s="24">
        <f>Cash!F82</f>
        <v>1.6493</v>
      </c>
      <c r="E484" s="27">
        <f>Balanced!F82</f>
        <v>2.7824</v>
      </c>
      <c r="F484" s="27">
        <f>Growth!F82</f>
        <v>3.3853</v>
      </c>
      <c r="G484" s="27">
        <f>'High Growth 1'!F82</f>
        <v>7.5023999999999997</v>
      </c>
      <c r="H484" s="27">
        <f>'High Growth 2'!F82</f>
        <v>3.5051000000000001</v>
      </c>
      <c r="I484" s="27">
        <f>'High Growth 3'!F82</f>
        <v>1.0557000000000001</v>
      </c>
      <c r="J484" s="43">
        <f>'High Growth 4'!F82</f>
        <v>2.8144</v>
      </c>
      <c r="K484" s="10" t="str">
        <f>Growth!P82</f>
        <v>No</v>
      </c>
      <c r="L484" s="152"/>
      <c r="M484" s="147">
        <f>Summary!$G$67</f>
        <v>0.5</v>
      </c>
      <c r="N484" s="146">
        <f>Summary!$G$68</f>
        <v>0</v>
      </c>
      <c r="O484" s="146">
        <f>Summary!$G$69</f>
        <v>0</v>
      </c>
      <c r="P484" s="146">
        <f>Summary!$G$70</f>
        <v>0.125</v>
      </c>
      <c r="Q484" s="146">
        <f>Summary!$G$71</f>
        <v>0.125</v>
      </c>
      <c r="R484" s="146">
        <f>Summary!$G$72</f>
        <v>0.125</v>
      </c>
      <c r="S484" s="211">
        <f>Summary!$G$73</f>
        <v>0.125</v>
      </c>
      <c r="T484" s="150">
        <f t="shared" si="291"/>
        <v>1</v>
      </c>
      <c r="U484" s="158">
        <f t="shared" si="263"/>
        <v>42889.196165329035</v>
      </c>
      <c r="V484" s="155">
        <f t="shared" si="264"/>
        <v>0</v>
      </c>
      <c r="W484" s="155">
        <f t="shared" si="265"/>
        <v>0</v>
      </c>
      <c r="X484" s="155">
        <f t="shared" si="266"/>
        <v>2266.0937981544921</v>
      </c>
      <c r="Y484" s="155">
        <f t="shared" si="267"/>
        <v>4330.8041437134043</v>
      </c>
      <c r="Z484" s="155">
        <f t="shared" si="268"/>
        <v>16011.271935442557</v>
      </c>
      <c r="AA484" s="159">
        <f t="shared" si="269"/>
        <v>6390.9197811749054</v>
      </c>
      <c r="AB484" s="38">
        <f t="shared" si="292"/>
        <v>70737.151235477169</v>
      </c>
      <c r="AC484" s="35">
        <f t="shared" si="270"/>
        <v>0</v>
      </c>
      <c r="AD484" s="35">
        <f t="shared" si="271"/>
        <v>0</v>
      </c>
      <c r="AE484" s="35">
        <f t="shared" si="272"/>
        <v>17001.142111274261</v>
      </c>
      <c r="AF484" s="35">
        <f t="shared" si="273"/>
        <v>15179.901604129855</v>
      </c>
      <c r="AG484" s="35">
        <f t="shared" si="274"/>
        <v>16903.099782246711</v>
      </c>
      <c r="AH484" s="163">
        <f t="shared" si="275"/>
        <v>17986.604632138653</v>
      </c>
      <c r="AI484" s="144">
        <f t="shared" si="276"/>
        <v>137807.89936526664</v>
      </c>
      <c r="AJ484" s="144" t="e">
        <f t="shared" si="293"/>
        <v>#N/A</v>
      </c>
      <c r="AK484" s="35">
        <f>IF(OR(K484="Yes",Summary!$G$77="EP"),$AI484*M484,AB484)</f>
        <v>70737.151235477169</v>
      </c>
      <c r="AL484" s="38">
        <f>IF(OR(L484="Yes",Summary!$G$77="EP"),$AI484*N484,AC484)</f>
        <v>0</v>
      </c>
      <c r="AM484" s="38">
        <f>IF(OR(M484="Yes",Summary!$G$77="EP"),$AI484*O484,AD484)</f>
        <v>0</v>
      </c>
      <c r="AN484" s="38">
        <f>IF(OR(N484="Yes",Summary!$G$77="EP"),$AI484*P484,AE484)</f>
        <v>17001.142111274261</v>
      </c>
      <c r="AO484" s="38">
        <f>IF(OR(O484="Yes",Summary!$G$77="EP"),$AI484*Q484,AF484)</f>
        <v>15179.901604129855</v>
      </c>
      <c r="AP484" s="38">
        <f>IF(OR(P484="Yes",Summary!$G$77="EP"),$AI484*R484,AG484)</f>
        <v>16903.099782246711</v>
      </c>
      <c r="AQ484" s="156">
        <f>IF(OR(Q484="Yes",Summary!$G$77="EP"),$AI484*S484,AH484)</f>
        <v>17986.604632138653</v>
      </c>
      <c r="AR484" s="158">
        <f t="shared" si="277"/>
        <v>42889.196165329027</v>
      </c>
      <c r="AS484" s="155">
        <f t="shared" si="278"/>
        <v>0</v>
      </c>
      <c r="AT484" s="155">
        <f t="shared" si="279"/>
        <v>0</v>
      </c>
      <c r="AU484" s="155">
        <f t="shared" si="280"/>
        <v>2266.0937981544921</v>
      </c>
      <c r="AV484" s="155">
        <f t="shared" si="281"/>
        <v>4330.8041437134043</v>
      </c>
      <c r="AW484" s="155">
        <f t="shared" si="282"/>
        <v>16011.271935442559</v>
      </c>
      <c r="AX484" s="159">
        <f t="shared" si="283"/>
        <v>6390.9197811749054</v>
      </c>
      <c r="AZ484" s="40">
        <f t="shared" si="284"/>
        <v>101701.91774064254</v>
      </c>
      <c r="BA484" s="173">
        <f t="shared" si="285"/>
        <v>109272.27742214192</v>
      </c>
      <c r="BB484" s="41">
        <f t="shared" si="286"/>
        <v>109695.08441074495</v>
      </c>
      <c r="BC484" s="173">
        <f t="shared" si="287"/>
        <v>136009.13689019418</v>
      </c>
      <c r="BD484" s="41">
        <f t="shared" si="288"/>
        <v>121439.21283303885</v>
      </c>
      <c r="BE484" s="173">
        <f t="shared" si="289"/>
        <v>135224.79825797363</v>
      </c>
      <c r="BF484" s="42">
        <f t="shared" si="290"/>
        <v>143892.83705710925</v>
      </c>
    </row>
    <row r="485" spans="2:58" x14ac:dyDescent="0.25">
      <c r="B485" s="24">
        <v>69</v>
      </c>
      <c r="C485" s="10">
        <f>Cash!B491</f>
        <v>20180726</v>
      </c>
      <c r="D485" s="24">
        <f>Cash!F83</f>
        <v>1.6487000000000001</v>
      </c>
      <c r="E485" s="27">
        <f>Balanced!F83</f>
        <v>2.7675999999999998</v>
      </c>
      <c r="F485" s="27">
        <f>Growth!F83</f>
        <v>3.4018999999999999</v>
      </c>
      <c r="G485" s="27">
        <f>'High Growth 1'!F83</f>
        <v>7.5854999999999997</v>
      </c>
      <c r="H485" s="27">
        <f>'High Growth 2'!F83</f>
        <v>3.5501</v>
      </c>
      <c r="I485" s="27">
        <f>'High Growth 3'!F83</f>
        <v>1.0044999999999999</v>
      </c>
      <c r="J485" s="43">
        <f>'High Growth 4'!F83</f>
        <v>2.7633000000000001</v>
      </c>
      <c r="K485" s="10" t="str">
        <f>Growth!P83</f>
        <v>No</v>
      </c>
      <c r="L485" s="152"/>
      <c r="M485" s="147">
        <f>Summary!$G$67</f>
        <v>0.5</v>
      </c>
      <c r="N485" s="146">
        <f>Summary!$G$68</f>
        <v>0</v>
      </c>
      <c r="O485" s="146">
        <f>Summary!$G$69</f>
        <v>0</v>
      </c>
      <c r="P485" s="146">
        <f>Summary!$G$70</f>
        <v>0.125</v>
      </c>
      <c r="Q485" s="146">
        <f>Summary!$G$71</f>
        <v>0.125</v>
      </c>
      <c r="R485" s="146">
        <f>Summary!$G$72</f>
        <v>0.125</v>
      </c>
      <c r="S485" s="211">
        <f>Summary!$G$73</f>
        <v>0.125</v>
      </c>
      <c r="T485" s="150">
        <f t="shared" si="291"/>
        <v>1</v>
      </c>
      <c r="U485" s="158">
        <f t="shared" si="263"/>
        <v>42889.196165329035</v>
      </c>
      <c r="V485" s="155">
        <f t="shared" si="264"/>
        <v>0</v>
      </c>
      <c r="W485" s="155">
        <f t="shared" si="265"/>
        <v>0</v>
      </c>
      <c r="X485" s="155">
        <f t="shared" si="266"/>
        <v>2266.0937981544921</v>
      </c>
      <c r="Y485" s="155">
        <f t="shared" si="267"/>
        <v>4330.8041437134043</v>
      </c>
      <c r="Z485" s="155">
        <f t="shared" si="268"/>
        <v>16011.271935442557</v>
      </c>
      <c r="AA485" s="159">
        <f t="shared" si="269"/>
        <v>6390.9197811749054</v>
      </c>
      <c r="AB485" s="38">
        <f t="shared" si="292"/>
        <v>70711.417717777978</v>
      </c>
      <c r="AC485" s="35">
        <f t="shared" si="270"/>
        <v>0</v>
      </c>
      <c r="AD485" s="35">
        <f t="shared" si="271"/>
        <v>0</v>
      </c>
      <c r="AE485" s="35">
        <f t="shared" si="272"/>
        <v>17189.4545059009</v>
      </c>
      <c r="AF485" s="35">
        <f t="shared" si="273"/>
        <v>15374.787790596956</v>
      </c>
      <c r="AG485" s="35">
        <f t="shared" si="274"/>
        <v>16083.322659152047</v>
      </c>
      <c r="AH485" s="163">
        <f t="shared" si="275"/>
        <v>17660.028631320616</v>
      </c>
      <c r="AI485" s="144">
        <f t="shared" si="276"/>
        <v>137019.01130474848</v>
      </c>
      <c r="AJ485" s="144" t="e">
        <f t="shared" si="293"/>
        <v>#N/A</v>
      </c>
      <c r="AK485" s="35">
        <f>IF(OR(K485="Yes",Summary!$G$77="EP"),$AI485*M485,AB485)</f>
        <v>70711.417717777978</v>
      </c>
      <c r="AL485" s="38">
        <f>IF(OR(L485="Yes",Summary!$G$77="EP"),$AI485*N485,AC485)</f>
        <v>0</v>
      </c>
      <c r="AM485" s="38">
        <f>IF(OR(M485="Yes",Summary!$G$77="EP"),$AI485*O485,AD485)</f>
        <v>0</v>
      </c>
      <c r="AN485" s="38">
        <f>IF(OR(N485="Yes",Summary!$G$77="EP"),$AI485*P485,AE485)</f>
        <v>17189.4545059009</v>
      </c>
      <c r="AO485" s="38">
        <f>IF(OR(O485="Yes",Summary!$G$77="EP"),$AI485*Q485,AF485)</f>
        <v>15374.787790596956</v>
      </c>
      <c r="AP485" s="38">
        <f>IF(OR(P485="Yes",Summary!$G$77="EP"),$AI485*R485,AG485)</f>
        <v>16083.322659152047</v>
      </c>
      <c r="AQ485" s="156">
        <f>IF(OR(Q485="Yes",Summary!$G$77="EP"),$AI485*S485,AH485)</f>
        <v>17660.028631320616</v>
      </c>
      <c r="AR485" s="158">
        <f t="shared" si="277"/>
        <v>42889.196165329035</v>
      </c>
      <c r="AS485" s="155">
        <f t="shared" si="278"/>
        <v>0</v>
      </c>
      <c r="AT485" s="155">
        <f t="shared" si="279"/>
        <v>0</v>
      </c>
      <c r="AU485" s="155">
        <f t="shared" si="280"/>
        <v>2266.0937981544921</v>
      </c>
      <c r="AV485" s="155">
        <f t="shared" si="281"/>
        <v>4330.8041437134043</v>
      </c>
      <c r="AW485" s="155">
        <f t="shared" si="282"/>
        <v>16011.271935442557</v>
      </c>
      <c r="AX485" s="159">
        <f t="shared" si="283"/>
        <v>6390.9197811749054</v>
      </c>
      <c r="AZ485" s="40">
        <f t="shared" si="284"/>
        <v>101664.91952888944</v>
      </c>
      <c r="BA485" s="173">
        <f t="shared" si="285"/>
        <v>108691.04190393904</v>
      </c>
      <c r="BB485" s="41">
        <f t="shared" si="286"/>
        <v>110232.98013674216</v>
      </c>
      <c r="BC485" s="173">
        <f t="shared" si="287"/>
        <v>137515.63604720728</v>
      </c>
      <c r="BD485" s="41">
        <f t="shared" si="288"/>
        <v>122998.30232477568</v>
      </c>
      <c r="BE485" s="173">
        <f t="shared" si="289"/>
        <v>128666.58127321633</v>
      </c>
      <c r="BF485" s="42">
        <f t="shared" si="290"/>
        <v>141280.22905056496</v>
      </c>
    </row>
    <row r="486" spans="2:58" x14ac:dyDescent="0.25">
      <c r="B486" s="24">
        <v>70</v>
      </c>
      <c r="C486" s="10">
        <f>Cash!B492</f>
        <v>20180725</v>
      </c>
      <c r="D486" s="24">
        <f>Cash!F84</f>
        <v>1.6487000000000001</v>
      </c>
      <c r="E486" s="27">
        <f>Balanced!F84</f>
        <v>2.7675999999999998</v>
      </c>
      <c r="F486" s="27">
        <f>Growth!F84</f>
        <v>3.4018999999999999</v>
      </c>
      <c r="G486" s="27">
        <f>'High Growth 1'!F84</f>
        <v>7.5854999999999997</v>
      </c>
      <c r="H486" s="27">
        <f>'High Growth 2'!F84</f>
        <v>3.5501</v>
      </c>
      <c r="I486" s="27">
        <f>'High Growth 3'!F84</f>
        <v>1.0044999999999999</v>
      </c>
      <c r="J486" s="43">
        <f>'High Growth 4'!F84</f>
        <v>2.7633000000000001</v>
      </c>
      <c r="K486" s="10" t="str">
        <f>Growth!P84</f>
        <v>No</v>
      </c>
      <c r="L486" s="152"/>
      <c r="M486" s="147">
        <f>Summary!$G$67</f>
        <v>0.5</v>
      </c>
      <c r="N486" s="146">
        <f>Summary!$G$68</f>
        <v>0</v>
      </c>
      <c r="O486" s="146">
        <f>Summary!$G$69</f>
        <v>0</v>
      </c>
      <c r="P486" s="146">
        <f>Summary!$G$70</f>
        <v>0.125</v>
      </c>
      <c r="Q486" s="146">
        <f>Summary!$G$71</f>
        <v>0.125</v>
      </c>
      <c r="R486" s="146">
        <f>Summary!$G$72</f>
        <v>0.125</v>
      </c>
      <c r="S486" s="211">
        <f>Summary!$G$73</f>
        <v>0.125</v>
      </c>
      <c r="T486" s="150">
        <f t="shared" si="291"/>
        <v>1</v>
      </c>
      <c r="U486" s="158">
        <f t="shared" si="263"/>
        <v>42889.196165329035</v>
      </c>
      <c r="V486" s="155">
        <f t="shared" si="264"/>
        <v>0</v>
      </c>
      <c r="W486" s="155">
        <f t="shared" si="265"/>
        <v>0</v>
      </c>
      <c r="X486" s="155">
        <f t="shared" si="266"/>
        <v>2266.0937981544921</v>
      </c>
      <c r="Y486" s="155">
        <f t="shared" si="267"/>
        <v>4330.8041437134043</v>
      </c>
      <c r="Z486" s="155">
        <f t="shared" si="268"/>
        <v>16011.271935442557</v>
      </c>
      <c r="AA486" s="159">
        <f t="shared" si="269"/>
        <v>6390.9197811749054</v>
      </c>
      <c r="AB486" s="38">
        <f t="shared" si="292"/>
        <v>70711.417717777978</v>
      </c>
      <c r="AC486" s="35">
        <f t="shared" si="270"/>
        <v>0</v>
      </c>
      <c r="AD486" s="35">
        <f t="shared" si="271"/>
        <v>0</v>
      </c>
      <c r="AE486" s="35">
        <f t="shared" si="272"/>
        <v>17189.4545059009</v>
      </c>
      <c r="AF486" s="35">
        <f t="shared" si="273"/>
        <v>15374.787790596956</v>
      </c>
      <c r="AG486" s="35">
        <f t="shared" si="274"/>
        <v>16083.322659152047</v>
      </c>
      <c r="AH486" s="163">
        <f t="shared" si="275"/>
        <v>17660.028631320616</v>
      </c>
      <c r="AI486" s="144">
        <f t="shared" si="276"/>
        <v>137019.01130474848</v>
      </c>
      <c r="AJ486" s="144" t="e">
        <f t="shared" si="293"/>
        <v>#N/A</v>
      </c>
      <c r="AK486" s="35">
        <f>IF(OR(K486="Yes",Summary!$G$77="EP"),$AI486*M486,AB486)</f>
        <v>70711.417717777978</v>
      </c>
      <c r="AL486" s="38">
        <f>IF(OR(L486="Yes",Summary!$G$77="EP"),$AI486*N486,AC486)</f>
        <v>0</v>
      </c>
      <c r="AM486" s="38">
        <f>IF(OR(M486="Yes",Summary!$G$77="EP"),$AI486*O486,AD486)</f>
        <v>0</v>
      </c>
      <c r="AN486" s="38">
        <f>IF(OR(N486="Yes",Summary!$G$77="EP"),$AI486*P486,AE486)</f>
        <v>17189.4545059009</v>
      </c>
      <c r="AO486" s="38">
        <f>IF(OR(O486="Yes",Summary!$G$77="EP"),$AI486*Q486,AF486)</f>
        <v>15374.787790596956</v>
      </c>
      <c r="AP486" s="38">
        <f>IF(OR(P486="Yes",Summary!$G$77="EP"),$AI486*R486,AG486)</f>
        <v>16083.322659152047</v>
      </c>
      <c r="AQ486" s="156">
        <f>IF(OR(Q486="Yes",Summary!$G$77="EP"),$AI486*S486,AH486)</f>
        <v>17660.028631320616</v>
      </c>
      <c r="AR486" s="158">
        <f t="shared" si="277"/>
        <v>42889.196165329035</v>
      </c>
      <c r="AS486" s="155">
        <f t="shared" si="278"/>
        <v>0</v>
      </c>
      <c r="AT486" s="155">
        <f t="shared" si="279"/>
        <v>0</v>
      </c>
      <c r="AU486" s="155">
        <f t="shared" si="280"/>
        <v>2266.0937981544921</v>
      </c>
      <c r="AV486" s="155">
        <f t="shared" si="281"/>
        <v>4330.8041437134043</v>
      </c>
      <c r="AW486" s="155">
        <f t="shared" si="282"/>
        <v>16011.271935442557</v>
      </c>
      <c r="AX486" s="159">
        <f t="shared" si="283"/>
        <v>6390.9197811749054</v>
      </c>
      <c r="AZ486" s="40">
        <f t="shared" si="284"/>
        <v>101664.91952888944</v>
      </c>
      <c r="BA486" s="173">
        <f t="shared" si="285"/>
        <v>108691.04190393904</v>
      </c>
      <c r="BB486" s="41">
        <f t="shared" si="286"/>
        <v>110232.98013674216</v>
      </c>
      <c r="BC486" s="173">
        <f t="shared" si="287"/>
        <v>137515.63604720728</v>
      </c>
      <c r="BD486" s="41">
        <f t="shared" si="288"/>
        <v>122998.30232477568</v>
      </c>
      <c r="BE486" s="173">
        <f t="shared" si="289"/>
        <v>128666.58127321633</v>
      </c>
      <c r="BF486" s="42">
        <f t="shared" si="290"/>
        <v>141280.22905056496</v>
      </c>
    </row>
    <row r="487" spans="2:58" x14ac:dyDescent="0.25">
      <c r="B487" s="24">
        <v>71</v>
      </c>
      <c r="C487" s="10">
        <f>Cash!B493</f>
        <v>20180724</v>
      </c>
      <c r="D487" s="24">
        <f>Cash!F85</f>
        <v>1.6484000000000001</v>
      </c>
      <c r="E487" s="27">
        <f>Balanced!F85</f>
        <v>2.8048000000000002</v>
      </c>
      <c r="F487" s="27">
        <f>Growth!F85</f>
        <v>3.4965000000000002</v>
      </c>
      <c r="G487" s="27">
        <f>'High Growth 1'!F85</f>
        <v>8.0823999999999998</v>
      </c>
      <c r="H487" s="27">
        <f>'High Growth 2'!F85</f>
        <v>3.7643</v>
      </c>
      <c r="I487" s="27">
        <f>'High Growth 3'!F85</f>
        <v>1.0669999999999999</v>
      </c>
      <c r="J487" s="43">
        <f>'High Growth 4'!F85</f>
        <v>2.7246000000000001</v>
      </c>
      <c r="K487" s="10" t="str">
        <f>Growth!P85</f>
        <v>Yes</v>
      </c>
      <c r="L487" s="152"/>
      <c r="M487" s="147">
        <f>Summary!$G$67</f>
        <v>0.5</v>
      </c>
      <c r="N487" s="146">
        <f>Summary!$G$68</f>
        <v>0</v>
      </c>
      <c r="O487" s="146">
        <f>Summary!$G$69</f>
        <v>0</v>
      </c>
      <c r="P487" s="146">
        <f>Summary!$G$70</f>
        <v>0.125</v>
      </c>
      <c r="Q487" s="146">
        <f>Summary!$G$71</f>
        <v>0.125</v>
      </c>
      <c r="R487" s="146">
        <f>Summary!$G$72</f>
        <v>0.125</v>
      </c>
      <c r="S487" s="211">
        <f>Summary!$G$73</f>
        <v>0.125</v>
      </c>
      <c r="T487" s="150">
        <f t="shared" si="291"/>
        <v>1</v>
      </c>
      <c r="U487" s="158">
        <f t="shared" si="263"/>
        <v>43850.068050574002</v>
      </c>
      <c r="V487" s="155">
        <f t="shared" si="264"/>
        <v>0</v>
      </c>
      <c r="W487" s="155">
        <f t="shared" si="265"/>
        <v>0</v>
      </c>
      <c r="X487" s="155">
        <f t="shared" si="266"/>
        <v>2266.0937981544921</v>
      </c>
      <c r="Y487" s="155">
        <f t="shared" si="267"/>
        <v>4330.8041437134043</v>
      </c>
      <c r="Z487" s="155">
        <f t="shared" si="268"/>
        <v>16011.271935442559</v>
      </c>
      <c r="AA487" s="159">
        <f t="shared" si="269"/>
        <v>6390.9197811749054</v>
      </c>
      <c r="AB487" s="38">
        <f t="shared" si="292"/>
        <v>72282.452174566191</v>
      </c>
      <c r="AC487" s="35">
        <f t="shared" si="270"/>
        <v>0</v>
      </c>
      <c r="AD487" s="35">
        <f t="shared" si="271"/>
        <v>0</v>
      </c>
      <c r="AE487" s="35">
        <f t="shared" si="272"/>
        <v>18315.476514203867</v>
      </c>
      <c r="AF487" s="35">
        <f t="shared" si="273"/>
        <v>16302.446038180367</v>
      </c>
      <c r="AG487" s="35">
        <f t="shared" si="274"/>
        <v>17084.027155117208</v>
      </c>
      <c r="AH487" s="163">
        <f t="shared" si="275"/>
        <v>17412.700035789148</v>
      </c>
      <c r="AI487" s="144">
        <f t="shared" si="276"/>
        <v>141397.10191785678</v>
      </c>
      <c r="AJ487" s="144">
        <f t="shared" si="293"/>
        <v>141397.10191785678</v>
      </c>
      <c r="AK487" s="35">
        <f>IF(OR(K487="Yes",Summary!$G$77="EP"),$AI487*M487,AB487)</f>
        <v>70698.55095892839</v>
      </c>
      <c r="AL487" s="38">
        <f>IF(OR(L487="Yes",Summary!$G$77="EP"),$AI487*N487,AC487)</f>
        <v>0</v>
      </c>
      <c r="AM487" s="38">
        <f>IF(OR(M487="Yes",Summary!$G$77="EP"),$AI487*O487,AD487)</f>
        <v>0</v>
      </c>
      <c r="AN487" s="38">
        <f>IF(OR(N487="Yes",Summary!$G$77="EP"),$AI487*P487,AE487)</f>
        <v>18315.476514203867</v>
      </c>
      <c r="AO487" s="38">
        <f>IF(OR(O487="Yes",Summary!$G$77="EP"),$AI487*Q487,AF487)</f>
        <v>16302.446038180367</v>
      </c>
      <c r="AP487" s="38">
        <f>IF(OR(P487="Yes",Summary!$G$77="EP"),$AI487*R487,AG487)</f>
        <v>17084.027155117208</v>
      </c>
      <c r="AQ487" s="156">
        <f>IF(OR(Q487="Yes",Summary!$G$77="EP"),$AI487*S487,AH487)</f>
        <v>17412.700035789148</v>
      </c>
      <c r="AR487" s="158">
        <f t="shared" si="277"/>
        <v>42889.196165329035</v>
      </c>
      <c r="AS487" s="155">
        <f t="shared" si="278"/>
        <v>0</v>
      </c>
      <c r="AT487" s="155">
        <f t="shared" si="279"/>
        <v>0</v>
      </c>
      <c r="AU487" s="155">
        <f t="shared" si="280"/>
        <v>2266.0937981544921</v>
      </c>
      <c r="AV487" s="155">
        <f t="shared" si="281"/>
        <v>4330.8041437134043</v>
      </c>
      <c r="AW487" s="155">
        <f t="shared" si="282"/>
        <v>16011.271935442557</v>
      </c>
      <c r="AX487" s="159">
        <f t="shared" si="283"/>
        <v>6390.9197811749054</v>
      </c>
      <c r="AZ487" s="40">
        <f t="shared" si="284"/>
        <v>101646.4204230129</v>
      </c>
      <c r="BA487" s="173">
        <f t="shared" si="285"/>
        <v>110151.98523347604</v>
      </c>
      <c r="BB487" s="41">
        <f t="shared" si="286"/>
        <v>113298.33770778653</v>
      </c>
      <c r="BC487" s="173">
        <f t="shared" si="287"/>
        <v>146523.81211363102</v>
      </c>
      <c r="BD487" s="41">
        <f t="shared" si="288"/>
        <v>130419.56830544297</v>
      </c>
      <c r="BE487" s="173">
        <f t="shared" si="289"/>
        <v>136672.21724093761</v>
      </c>
      <c r="BF487" s="42">
        <f t="shared" si="290"/>
        <v>139301.60028631322</v>
      </c>
    </row>
    <row r="488" spans="2:58" x14ac:dyDescent="0.25">
      <c r="B488" s="24">
        <v>72</v>
      </c>
      <c r="C488" s="10">
        <f>Cash!B494</f>
        <v>20180723</v>
      </c>
      <c r="D488" s="24">
        <f>Cash!F86</f>
        <v>1.6484000000000001</v>
      </c>
      <c r="E488" s="27">
        <f>Balanced!F86</f>
        <v>2.8473999999999999</v>
      </c>
      <c r="F488" s="27">
        <f>Growth!F86</f>
        <v>3.5268000000000002</v>
      </c>
      <c r="G488" s="27">
        <f>'High Growth 1'!F86</f>
        <v>8.1496999999999993</v>
      </c>
      <c r="H488" s="27">
        <f>'High Growth 2'!F86</f>
        <v>3.8159000000000001</v>
      </c>
      <c r="I488" s="27">
        <f>'High Growth 3'!F86</f>
        <v>1.1454</v>
      </c>
      <c r="J488" s="43">
        <f>'High Growth 4'!F86</f>
        <v>2.8201999999999998</v>
      </c>
      <c r="K488" s="10" t="str">
        <f>Growth!P86</f>
        <v>Yes</v>
      </c>
      <c r="L488" s="152"/>
      <c r="M488" s="147">
        <f>Summary!$G$67</f>
        <v>0.5</v>
      </c>
      <c r="N488" s="146">
        <f>Summary!$G$68</f>
        <v>0</v>
      </c>
      <c r="O488" s="146">
        <f>Summary!$G$69</f>
        <v>0</v>
      </c>
      <c r="P488" s="146">
        <f>Summary!$G$70</f>
        <v>0.125</v>
      </c>
      <c r="Q488" s="146">
        <f>Summary!$G$71</f>
        <v>0.125</v>
      </c>
      <c r="R488" s="146">
        <f>Summary!$G$72</f>
        <v>0.125</v>
      </c>
      <c r="S488" s="211">
        <f>Summary!$G$73</f>
        <v>0.125</v>
      </c>
      <c r="T488" s="150">
        <f t="shared" si="291"/>
        <v>1</v>
      </c>
      <c r="U488" s="158">
        <f t="shared" si="263"/>
        <v>44411.563545614757</v>
      </c>
      <c r="V488" s="155">
        <f t="shared" si="264"/>
        <v>0</v>
      </c>
      <c r="W488" s="155">
        <f t="shared" si="265"/>
        <v>0</v>
      </c>
      <c r="X488" s="155">
        <f t="shared" si="266"/>
        <v>2266.0937981544921</v>
      </c>
      <c r="Y488" s="155">
        <f t="shared" si="267"/>
        <v>4330.8041437134043</v>
      </c>
      <c r="Z488" s="155">
        <f t="shared" si="268"/>
        <v>16011.271935442557</v>
      </c>
      <c r="AA488" s="159">
        <f t="shared" si="269"/>
        <v>6390.9197811749054</v>
      </c>
      <c r="AB488" s="38">
        <f t="shared" si="292"/>
        <v>73208.02134859137</v>
      </c>
      <c r="AC488" s="35">
        <f t="shared" si="270"/>
        <v>0</v>
      </c>
      <c r="AD488" s="35">
        <f t="shared" si="271"/>
        <v>0</v>
      </c>
      <c r="AE488" s="35">
        <f t="shared" si="272"/>
        <v>18467.984626819663</v>
      </c>
      <c r="AF488" s="35">
        <f t="shared" si="273"/>
        <v>16525.915531995979</v>
      </c>
      <c r="AG488" s="35">
        <f t="shared" si="274"/>
        <v>18339.310874855906</v>
      </c>
      <c r="AH488" s="163">
        <f t="shared" si="275"/>
        <v>18023.671966869468</v>
      </c>
      <c r="AI488" s="144">
        <f t="shared" si="276"/>
        <v>144564.90434913238</v>
      </c>
      <c r="AJ488" s="144">
        <f t="shared" si="293"/>
        <v>144564.90434913238</v>
      </c>
      <c r="AK488" s="35">
        <f>IF(OR(K488="Yes",Summary!$G$77="EP"),$AI488*M488,AB488)</f>
        <v>72282.452174566191</v>
      </c>
      <c r="AL488" s="38">
        <f>IF(OR(L488="Yes",Summary!$G$77="EP"),$AI488*N488,AC488)</f>
        <v>0</v>
      </c>
      <c r="AM488" s="38">
        <f>IF(OR(M488="Yes",Summary!$G$77="EP"),$AI488*O488,AD488)</f>
        <v>0</v>
      </c>
      <c r="AN488" s="38">
        <f>IF(OR(N488="Yes",Summary!$G$77="EP"),$AI488*P488,AE488)</f>
        <v>18467.984626819663</v>
      </c>
      <c r="AO488" s="38">
        <f>IF(OR(O488="Yes",Summary!$G$77="EP"),$AI488*Q488,AF488)</f>
        <v>16525.915531995979</v>
      </c>
      <c r="AP488" s="38">
        <f>IF(OR(P488="Yes",Summary!$G$77="EP"),$AI488*R488,AG488)</f>
        <v>18339.310874855906</v>
      </c>
      <c r="AQ488" s="156">
        <f>IF(OR(Q488="Yes",Summary!$G$77="EP"),$AI488*S488,AH488)</f>
        <v>18023.671966869468</v>
      </c>
      <c r="AR488" s="158">
        <f t="shared" si="277"/>
        <v>43850.068050574002</v>
      </c>
      <c r="AS488" s="155">
        <f t="shared" si="278"/>
        <v>0</v>
      </c>
      <c r="AT488" s="155">
        <f t="shared" si="279"/>
        <v>0</v>
      </c>
      <c r="AU488" s="155">
        <f t="shared" si="280"/>
        <v>2266.0937981544921</v>
      </c>
      <c r="AV488" s="155">
        <f t="shared" si="281"/>
        <v>4330.8041437134043</v>
      </c>
      <c r="AW488" s="155">
        <f t="shared" si="282"/>
        <v>16011.271935442559</v>
      </c>
      <c r="AX488" s="159">
        <f t="shared" si="283"/>
        <v>6390.9197811749054</v>
      </c>
      <c r="AZ488" s="40">
        <f t="shared" si="284"/>
        <v>101646.4204230129</v>
      </c>
      <c r="BA488" s="173">
        <f t="shared" si="285"/>
        <v>111825.00098181675</v>
      </c>
      <c r="BB488" s="41">
        <f t="shared" si="286"/>
        <v>114280.15942451637</v>
      </c>
      <c r="BC488" s="173">
        <f t="shared" si="287"/>
        <v>147743.87701455739</v>
      </c>
      <c r="BD488" s="41">
        <f t="shared" si="288"/>
        <v>132207.32425596786</v>
      </c>
      <c r="BE488" s="173">
        <f t="shared" si="289"/>
        <v>146714.48699884719</v>
      </c>
      <c r="BF488" s="42">
        <f t="shared" si="290"/>
        <v>144189.37573495577</v>
      </c>
    </row>
    <row r="489" spans="2:58" x14ac:dyDescent="0.25">
      <c r="B489" s="24">
        <v>73</v>
      </c>
      <c r="C489" s="10">
        <f>Cash!B495</f>
        <v>20180720</v>
      </c>
      <c r="D489" s="24">
        <f>Cash!F87</f>
        <v>1.6484000000000001</v>
      </c>
      <c r="E489" s="27">
        <f>Balanced!F87</f>
        <v>2.8675000000000002</v>
      </c>
      <c r="F489" s="27">
        <f>Growth!F87</f>
        <v>3.5991</v>
      </c>
      <c r="G489" s="27">
        <f>'High Growth 1'!F87</f>
        <v>8.5104000000000006</v>
      </c>
      <c r="H489" s="27">
        <f>'High Growth 2'!F87</f>
        <v>3.9704000000000002</v>
      </c>
      <c r="I489" s="27">
        <f>'High Growth 3'!F87</f>
        <v>1.1716</v>
      </c>
      <c r="J489" s="43">
        <f>'High Growth 4'!F87</f>
        <v>2.7913999999999999</v>
      </c>
      <c r="K489" s="10" t="str">
        <f>Growth!P87</f>
        <v>Yes</v>
      </c>
      <c r="L489" s="152"/>
      <c r="M489" s="147">
        <f>Summary!$G$67</f>
        <v>0.5</v>
      </c>
      <c r="N489" s="146">
        <f>Summary!$G$68</f>
        <v>0</v>
      </c>
      <c r="O489" s="146">
        <f>Summary!$G$69</f>
        <v>0</v>
      </c>
      <c r="P489" s="146">
        <f>Summary!$G$70</f>
        <v>0.125</v>
      </c>
      <c r="Q489" s="146">
        <f>Summary!$G$71</f>
        <v>0.125</v>
      </c>
      <c r="R489" s="146">
        <f>Summary!$G$72</f>
        <v>0.125</v>
      </c>
      <c r="S489" s="211">
        <f>Summary!$G$73</f>
        <v>0.125</v>
      </c>
      <c r="T489" s="150">
        <f t="shared" si="291"/>
        <v>1</v>
      </c>
      <c r="U489" s="158">
        <f t="shared" si="263"/>
        <v>44489.950005115825</v>
      </c>
      <c r="V489" s="155">
        <f t="shared" si="264"/>
        <v>0</v>
      </c>
      <c r="W489" s="155">
        <f t="shared" si="265"/>
        <v>0</v>
      </c>
      <c r="X489" s="155">
        <f t="shared" si="266"/>
        <v>2266.0937981544921</v>
      </c>
      <c r="Y489" s="155">
        <f t="shared" si="267"/>
        <v>4330.8041437134043</v>
      </c>
      <c r="Z489" s="155">
        <f t="shared" si="268"/>
        <v>16011.271935442559</v>
      </c>
      <c r="AA489" s="159">
        <f t="shared" si="269"/>
        <v>6390.9197811749054</v>
      </c>
      <c r="AB489" s="38">
        <f t="shared" si="292"/>
        <v>73337.233588432922</v>
      </c>
      <c r="AC489" s="35">
        <f t="shared" si="270"/>
        <v>0</v>
      </c>
      <c r="AD489" s="35">
        <f t="shared" si="271"/>
        <v>0</v>
      </c>
      <c r="AE489" s="35">
        <f t="shared" si="272"/>
        <v>19285.364659813989</v>
      </c>
      <c r="AF489" s="35">
        <f t="shared" si="273"/>
        <v>17195.0247721997</v>
      </c>
      <c r="AG489" s="35">
        <f t="shared" si="274"/>
        <v>18758.8061995645</v>
      </c>
      <c r="AH489" s="163">
        <f t="shared" si="275"/>
        <v>17839.613477171632</v>
      </c>
      <c r="AI489" s="144">
        <f t="shared" si="276"/>
        <v>146416.04269718274</v>
      </c>
      <c r="AJ489" s="144">
        <f t="shared" si="293"/>
        <v>146416.04269718274</v>
      </c>
      <c r="AK489" s="35">
        <f>IF(OR(K489="Yes",Summary!$G$77="EP"),$AI489*M489,AB489)</f>
        <v>73208.02134859137</v>
      </c>
      <c r="AL489" s="38">
        <f>IF(OR(L489="Yes",Summary!$G$77="EP"),$AI489*N489,AC489)</f>
        <v>0</v>
      </c>
      <c r="AM489" s="38">
        <f>IF(OR(M489="Yes",Summary!$G$77="EP"),$AI489*O489,AD489)</f>
        <v>0</v>
      </c>
      <c r="AN489" s="38">
        <f>IF(OR(N489="Yes",Summary!$G$77="EP"),$AI489*P489,AE489)</f>
        <v>19285.364659813989</v>
      </c>
      <c r="AO489" s="38">
        <f>IF(OR(O489="Yes",Summary!$G$77="EP"),$AI489*Q489,AF489)</f>
        <v>17195.0247721997</v>
      </c>
      <c r="AP489" s="38">
        <f>IF(OR(P489="Yes",Summary!$G$77="EP"),$AI489*R489,AG489)</f>
        <v>18758.8061995645</v>
      </c>
      <c r="AQ489" s="156">
        <f>IF(OR(Q489="Yes",Summary!$G$77="EP"),$AI489*S489,AH489)</f>
        <v>17839.613477171632</v>
      </c>
      <c r="AR489" s="158">
        <f t="shared" si="277"/>
        <v>44411.563545614757</v>
      </c>
      <c r="AS489" s="155">
        <f t="shared" si="278"/>
        <v>0</v>
      </c>
      <c r="AT489" s="155">
        <f t="shared" si="279"/>
        <v>0</v>
      </c>
      <c r="AU489" s="155">
        <f t="shared" si="280"/>
        <v>2266.0937981544921</v>
      </c>
      <c r="AV489" s="155">
        <f t="shared" si="281"/>
        <v>4330.8041437134043</v>
      </c>
      <c r="AW489" s="155">
        <f t="shared" si="282"/>
        <v>16011.271935442557</v>
      </c>
      <c r="AX489" s="159">
        <f t="shared" si="283"/>
        <v>6390.9197811749054</v>
      </c>
      <c r="AZ489" s="40">
        <f t="shared" si="284"/>
        <v>101646.4204230129</v>
      </c>
      <c r="BA489" s="173">
        <f t="shared" si="285"/>
        <v>112614.38165180851</v>
      </c>
      <c r="BB489" s="41">
        <f t="shared" si="286"/>
        <v>116622.92213473315</v>
      </c>
      <c r="BC489" s="173">
        <f t="shared" si="287"/>
        <v>154282.91727851203</v>
      </c>
      <c r="BD489" s="41">
        <f t="shared" si="288"/>
        <v>137560.19817759763</v>
      </c>
      <c r="BE489" s="173">
        <f t="shared" si="289"/>
        <v>150070.44959651594</v>
      </c>
      <c r="BF489" s="42">
        <f t="shared" si="290"/>
        <v>142716.90781737305</v>
      </c>
    </row>
    <row r="490" spans="2:58" x14ac:dyDescent="0.25">
      <c r="B490" s="24">
        <v>74</v>
      </c>
      <c r="C490" s="10">
        <f>Cash!B496</f>
        <v>20180719</v>
      </c>
      <c r="D490" s="24">
        <f>Cash!F88</f>
        <v>1.6483000000000001</v>
      </c>
      <c r="E490" s="27">
        <f>Balanced!F88</f>
        <v>2.9028999999999998</v>
      </c>
      <c r="F490" s="27">
        <f>Growth!F88</f>
        <v>3.6486000000000001</v>
      </c>
      <c r="G490" s="27">
        <f>'High Growth 1'!F88</f>
        <v>8.6868999999999996</v>
      </c>
      <c r="H490" s="27">
        <f>'High Growth 2'!F88</f>
        <v>4.0968999999999998</v>
      </c>
      <c r="I490" s="27">
        <f>'High Growth 3'!F88</f>
        <v>1.214</v>
      </c>
      <c r="J490" s="43">
        <f>'High Growth 4'!F88</f>
        <v>2.8258000000000001</v>
      </c>
      <c r="K490" s="10" t="str">
        <f>Growth!P88</f>
        <v>No</v>
      </c>
      <c r="L490" s="152"/>
      <c r="M490" s="147">
        <f>Summary!$G$67</f>
        <v>0.5</v>
      </c>
      <c r="N490" s="146">
        <f>Summary!$G$68</f>
        <v>0</v>
      </c>
      <c r="O490" s="146">
        <f>Summary!$G$69</f>
        <v>0</v>
      </c>
      <c r="P490" s="146">
        <f>Summary!$G$70</f>
        <v>0.125</v>
      </c>
      <c r="Q490" s="146">
        <f>Summary!$G$71</f>
        <v>0.125</v>
      </c>
      <c r="R490" s="146">
        <f>Summary!$G$72</f>
        <v>0.125</v>
      </c>
      <c r="S490" s="211">
        <f>Summary!$G$73</f>
        <v>0.125</v>
      </c>
      <c r="T490" s="150">
        <f t="shared" si="291"/>
        <v>1</v>
      </c>
      <c r="U490" s="158">
        <f t="shared" si="263"/>
        <v>44489.950005115825</v>
      </c>
      <c r="V490" s="155">
        <f t="shared" si="264"/>
        <v>0</v>
      </c>
      <c r="W490" s="155">
        <f t="shared" si="265"/>
        <v>0</v>
      </c>
      <c r="X490" s="155">
        <f t="shared" si="266"/>
        <v>2266.0937981544921</v>
      </c>
      <c r="Y490" s="155">
        <f t="shared" si="267"/>
        <v>4330.8041437134043</v>
      </c>
      <c r="Z490" s="155">
        <f t="shared" si="268"/>
        <v>16011.271935442559</v>
      </c>
      <c r="AA490" s="159">
        <f t="shared" si="269"/>
        <v>6390.9197811749054</v>
      </c>
      <c r="AB490" s="38">
        <f t="shared" si="292"/>
        <v>73332.784593432414</v>
      </c>
      <c r="AC490" s="35">
        <f t="shared" si="270"/>
        <v>0</v>
      </c>
      <c r="AD490" s="35">
        <f t="shared" si="271"/>
        <v>0</v>
      </c>
      <c r="AE490" s="35">
        <f t="shared" si="272"/>
        <v>19685.330215188256</v>
      </c>
      <c r="AF490" s="35">
        <f t="shared" si="273"/>
        <v>17742.871496379445</v>
      </c>
      <c r="AG490" s="35">
        <f t="shared" si="274"/>
        <v>19437.684129627265</v>
      </c>
      <c r="AH490" s="163">
        <f t="shared" si="275"/>
        <v>18059.461117644048</v>
      </c>
      <c r="AI490" s="144">
        <f t="shared" si="276"/>
        <v>148258.13155227143</v>
      </c>
      <c r="AJ490" s="144" t="e">
        <f t="shared" si="293"/>
        <v>#N/A</v>
      </c>
      <c r="AK490" s="35">
        <f>IF(OR(K490="Yes",Summary!$G$77="EP"),$AI490*M490,AB490)</f>
        <v>73332.784593432414</v>
      </c>
      <c r="AL490" s="38">
        <f>IF(OR(L490="Yes",Summary!$G$77="EP"),$AI490*N490,AC490)</f>
        <v>0</v>
      </c>
      <c r="AM490" s="38">
        <f>IF(OR(M490="Yes",Summary!$G$77="EP"),$AI490*O490,AD490)</f>
        <v>0</v>
      </c>
      <c r="AN490" s="38">
        <f>IF(OR(N490="Yes",Summary!$G$77="EP"),$AI490*P490,AE490)</f>
        <v>19685.330215188256</v>
      </c>
      <c r="AO490" s="38">
        <f>IF(OR(O490="Yes",Summary!$G$77="EP"),$AI490*Q490,AF490)</f>
        <v>17742.871496379445</v>
      </c>
      <c r="AP490" s="38">
        <f>IF(OR(P490="Yes",Summary!$G$77="EP"),$AI490*R490,AG490)</f>
        <v>19437.684129627265</v>
      </c>
      <c r="AQ490" s="156">
        <f>IF(OR(Q490="Yes",Summary!$G$77="EP"),$AI490*S490,AH490)</f>
        <v>18059.461117644048</v>
      </c>
      <c r="AR490" s="158">
        <f t="shared" si="277"/>
        <v>44489.950005115825</v>
      </c>
      <c r="AS490" s="155">
        <f t="shared" si="278"/>
        <v>0</v>
      </c>
      <c r="AT490" s="155">
        <f t="shared" si="279"/>
        <v>0</v>
      </c>
      <c r="AU490" s="155">
        <f t="shared" si="280"/>
        <v>2266.0937981544921</v>
      </c>
      <c r="AV490" s="155">
        <f t="shared" si="281"/>
        <v>4330.8041437134043</v>
      </c>
      <c r="AW490" s="155">
        <f t="shared" si="282"/>
        <v>16011.271935442559</v>
      </c>
      <c r="AX490" s="159">
        <f t="shared" si="283"/>
        <v>6390.9197811749054</v>
      </c>
      <c r="AZ490" s="40">
        <f t="shared" si="284"/>
        <v>101640.25405438738</v>
      </c>
      <c r="BA490" s="173">
        <f t="shared" si="285"/>
        <v>114004.63417507756</v>
      </c>
      <c r="BB490" s="41">
        <f t="shared" si="286"/>
        <v>118226.88830562845</v>
      </c>
      <c r="BC490" s="173">
        <f t="shared" si="287"/>
        <v>157482.64172150614</v>
      </c>
      <c r="BD490" s="41">
        <f t="shared" si="288"/>
        <v>141942.97197103559</v>
      </c>
      <c r="BE490" s="173">
        <f t="shared" si="289"/>
        <v>155501.47303701806</v>
      </c>
      <c r="BF490" s="42">
        <f t="shared" si="290"/>
        <v>144475.68894115242</v>
      </c>
    </row>
    <row r="491" spans="2:58" x14ac:dyDescent="0.25">
      <c r="B491" s="24">
        <v>75</v>
      </c>
      <c r="C491" s="10">
        <f>Cash!B497</f>
        <v>20180718</v>
      </c>
      <c r="D491" s="24">
        <f>Cash!F89</f>
        <v>1.6482000000000001</v>
      </c>
      <c r="E491" s="27">
        <f>Balanced!F89</f>
        <v>2.9439000000000002</v>
      </c>
      <c r="F491" s="27">
        <f>Growth!F89</f>
        <v>3.7241</v>
      </c>
      <c r="G491" s="27">
        <f>'High Growth 1'!F89</f>
        <v>9.0520999999999994</v>
      </c>
      <c r="H491" s="27">
        <f>'High Growth 2'!F89</f>
        <v>4.2271000000000001</v>
      </c>
      <c r="I491" s="27">
        <f>'High Growth 3'!F89</f>
        <v>1.2466999999999999</v>
      </c>
      <c r="J491" s="43">
        <f>'High Growth 4'!F89</f>
        <v>2.9182999999999999</v>
      </c>
      <c r="K491" s="10" t="str">
        <f>Growth!P89</f>
        <v>No</v>
      </c>
      <c r="L491" s="152"/>
      <c r="M491" s="147">
        <f>Summary!$G$67</f>
        <v>0.5</v>
      </c>
      <c r="N491" s="146">
        <f>Summary!$G$68</f>
        <v>0</v>
      </c>
      <c r="O491" s="146">
        <f>Summary!$G$69</f>
        <v>0</v>
      </c>
      <c r="P491" s="146">
        <f>Summary!$G$70</f>
        <v>0.125</v>
      </c>
      <c r="Q491" s="146">
        <f>Summary!$G$71</f>
        <v>0.125</v>
      </c>
      <c r="R491" s="146">
        <f>Summary!$G$72</f>
        <v>0.125</v>
      </c>
      <c r="S491" s="211">
        <f>Summary!$G$73</f>
        <v>0.125</v>
      </c>
      <c r="T491" s="150">
        <f t="shared" si="291"/>
        <v>1</v>
      </c>
      <c r="U491" s="158">
        <f t="shared" si="263"/>
        <v>44489.950005115825</v>
      </c>
      <c r="V491" s="155">
        <f t="shared" si="264"/>
        <v>0</v>
      </c>
      <c r="W491" s="155">
        <f t="shared" si="265"/>
        <v>0</v>
      </c>
      <c r="X491" s="155">
        <f t="shared" si="266"/>
        <v>2266.0937981544921</v>
      </c>
      <c r="Y491" s="155">
        <f t="shared" si="267"/>
        <v>4330.8041437134043</v>
      </c>
      <c r="Z491" s="155">
        <f t="shared" si="268"/>
        <v>16011.271935442559</v>
      </c>
      <c r="AA491" s="159">
        <f t="shared" si="269"/>
        <v>6390.9197811749045</v>
      </c>
      <c r="AB491" s="38">
        <f t="shared" si="292"/>
        <v>73328.335598431906</v>
      </c>
      <c r="AC491" s="35">
        <f t="shared" si="270"/>
        <v>0</v>
      </c>
      <c r="AD491" s="35">
        <f t="shared" si="271"/>
        <v>0</v>
      </c>
      <c r="AE491" s="35">
        <f t="shared" si="272"/>
        <v>20512.907670274275</v>
      </c>
      <c r="AF491" s="35">
        <f t="shared" si="273"/>
        <v>18306.742195890933</v>
      </c>
      <c r="AG491" s="35">
        <f t="shared" si="274"/>
        <v>19961.252721916237</v>
      </c>
      <c r="AH491" s="163">
        <f t="shared" si="275"/>
        <v>18650.621197402725</v>
      </c>
      <c r="AI491" s="144">
        <f t="shared" si="276"/>
        <v>150759.85938391607</v>
      </c>
      <c r="AJ491" s="144" t="e">
        <f t="shared" si="293"/>
        <v>#N/A</v>
      </c>
      <c r="AK491" s="35">
        <f>IF(OR(K491="Yes",Summary!$G$77="EP"),$AI491*M491,AB491)</f>
        <v>73328.335598431906</v>
      </c>
      <c r="AL491" s="38">
        <f>IF(OR(L491="Yes",Summary!$G$77="EP"),$AI491*N491,AC491)</f>
        <v>0</v>
      </c>
      <c r="AM491" s="38">
        <f>IF(OR(M491="Yes",Summary!$G$77="EP"),$AI491*O491,AD491)</f>
        <v>0</v>
      </c>
      <c r="AN491" s="38">
        <f>IF(OR(N491="Yes",Summary!$G$77="EP"),$AI491*P491,AE491)</f>
        <v>20512.907670274275</v>
      </c>
      <c r="AO491" s="38">
        <f>IF(OR(O491="Yes",Summary!$G$77="EP"),$AI491*Q491,AF491)</f>
        <v>18306.742195890933</v>
      </c>
      <c r="AP491" s="38">
        <f>IF(OR(P491="Yes",Summary!$G$77="EP"),$AI491*R491,AG491)</f>
        <v>19961.252721916237</v>
      </c>
      <c r="AQ491" s="156">
        <f>IF(OR(Q491="Yes",Summary!$G$77="EP"),$AI491*S491,AH491)</f>
        <v>18650.621197402725</v>
      </c>
      <c r="AR491" s="158">
        <f t="shared" si="277"/>
        <v>44489.950005115825</v>
      </c>
      <c r="AS491" s="155">
        <f t="shared" si="278"/>
        <v>0</v>
      </c>
      <c r="AT491" s="155">
        <f t="shared" si="279"/>
        <v>0</v>
      </c>
      <c r="AU491" s="155">
        <f t="shared" si="280"/>
        <v>2266.0937981544921</v>
      </c>
      <c r="AV491" s="155">
        <f t="shared" si="281"/>
        <v>4330.8041437134043</v>
      </c>
      <c r="AW491" s="155">
        <f t="shared" si="282"/>
        <v>16011.271935442559</v>
      </c>
      <c r="AX491" s="159">
        <f t="shared" si="283"/>
        <v>6390.9197811749054</v>
      </c>
      <c r="AZ491" s="40">
        <f t="shared" si="284"/>
        <v>101634.08768576187</v>
      </c>
      <c r="BA491" s="173">
        <f t="shared" si="285"/>
        <v>115614.81365118014</v>
      </c>
      <c r="BB491" s="41">
        <f t="shared" si="286"/>
        <v>120673.34175820614</v>
      </c>
      <c r="BC491" s="173">
        <f t="shared" si="287"/>
        <v>164103.26136219432</v>
      </c>
      <c r="BD491" s="41">
        <f t="shared" si="288"/>
        <v>146453.93756712749</v>
      </c>
      <c r="BE491" s="173">
        <f t="shared" si="289"/>
        <v>159690.02177532983</v>
      </c>
      <c r="BF491" s="42">
        <f t="shared" si="290"/>
        <v>149204.96957922183</v>
      </c>
    </row>
    <row r="492" spans="2:58" x14ac:dyDescent="0.25">
      <c r="B492" s="24">
        <v>76</v>
      </c>
      <c r="C492" s="10">
        <f>Cash!B498</f>
        <v>20180717</v>
      </c>
      <c r="D492" s="24">
        <f>Cash!F90</f>
        <v>1.6480999999999999</v>
      </c>
      <c r="E492" s="27">
        <f>Balanced!F90</f>
        <v>2.9506000000000001</v>
      </c>
      <c r="F492" s="27">
        <f>Growth!F90</f>
        <v>3.7347000000000001</v>
      </c>
      <c r="G492" s="27">
        <f>'High Growth 1'!F90</f>
        <v>9.1097999999999999</v>
      </c>
      <c r="H492" s="27">
        <f>'High Growth 2'!F90</f>
        <v>4.2808999999999999</v>
      </c>
      <c r="I492" s="27">
        <f>'High Growth 3'!F90</f>
        <v>1.254</v>
      </c>
      <c r="J492" s="43">
        <f>'High Growth 4'!F90</f>
        <v>2.9626999999999999</v>
      </c>
      <c r="K492" s="10" t="str">
        <f>Growth!P90</f>
        <v>No</v>
      </c>
      <c r="L492" s="152"/>
      <c r="M492" s="147">
        <f>Summary!$G$67</f>
        <v>0.5</v>
      </c>
      <c r="N492" s="146">
        <f>Summary!$G$68</f>
        <v>0</v>
      </c>
      <c r="O492" s="146">
        <f>Summary!$G$69</f>
        <v>0</v>
      </c>
      <c r="P492" s="146">
        <f>Summary!$G$70</f>
        <v>0.125</v>
      </c>
      <c r="Q492" s="146">
        <f>Summary!$G$71</f>
        <v>0.125</v>
      </c>
      <c r="R492" s="146">
        <f>Summary!$G$72</f>
        <v>0.125</v>
      </c>
      <c r="S492" s="211">
        <f>Summary!$G$73</f>
        <v>0.125</v>
      </c>
      <c r="T492" s="150">
        <f t="shared" si="291"/>
        <v>1</v>
      </c>
      <c r="U492" s="158">
        <f t="shared" si="263"/>
        <v>44489.950005115825</v>
      </c>
      <c r="V492" s="155">
        <f t="shared" si="264"/>
        <v>0</v>
      </c>
      <c r="W492" s="155">
        <f t="shared" si="265"/>
        <v>0</v>
      </c>
      <c r="X492" s="155">
        <f t="shared" si="266"/>
        <v>2266.0937981544921</v>
      </c>
      <c r="Y492" s="155">
        <f t="shared" si="267"/>
        <v>4330.8041437134043</v>
      </c>
      <c r="Z492" s="155">
        <f t="shared" si="268"/>
        <v>16011.271935442561</v>
      </c>
      <c r="AA492" s="159">
        <f t="shared" si="269"/>
        <v>6390.9197811749045</v>
      </c>
      <c r="AB492" s="38">
        <f t="shared" si="292"/>
        <v>73323.886603431383</v>
      </c>
      <c r="AC492" s="35">
        <f t="shared" si="270"/>
        <v>0</v>
      </c>
      <c r="AD492" s="35">
        <f t="shared" si="271"/>
        <v>0</v>
      </c>
      <c r="AE492" s="35">
        <f t="shared" si="272"/>
        <v>20643.661282427791</v>
      </c>
      <c r="AF492" s="35">
        <f t="shared" si="273"/>
        <v>18539.739458822711</v>
      </c>
      <c r="AG492" s="35">
        <f t="shared" si="274"/>
        <v>20078.13500704497</v>
      </c>
      <c r="AH492" s="163">
        <f t="shared" si="275"/>
        <v>18934.378035686888</v>
      </c>
      <c r="AI492" s="144">
        <f t="shared" si="276"/>
        <v>151519.80038741374</v>
      </c>
      <c r="AJ492" s="144" t="e">
        <f t="shared" si="293"/>
        <v>#N/A</v>
      </c>
      <c r="AK492" s="35">
        <f>IF(OR(K492="Yes",Summary!$G$77="EP"),$AI492*M492,AB492)</f>
        <v>73323.886603431383</v>
      </c>
      <c r="AL492" s="38">
        <f>IF(OR(L492="Yes",Summary!$G$77="EP"),$AI492*N492,AC492)</f>
        <v>0</v>
      </c>
      <c r="AM492" s="38">
        <f>IF(OR(M492="Yes",Summary!$G$77="EP"),$AI492*O492,AD492)</f>
        <v>0</v>
      </c>
      <c r="AN492" s="38">
        <f>IF(OR(N492="Yes",Summary!$G$77="EP"),$AI492*P492,AE492)</f>
        <v>20643.661282427791</v>
      </c>
      <c r="AO492" s="38">
        <f>IF(OR(O492="Yes",Summary!$G$77="EP"),$AI492*Q492,AF492)</f>
        <v>18539.739458822711</v>
      </c>
      <c r="AP492" s="38">
        <f>IF(OR(P492="Yes",Summary!$G$77="EP"),$AI492*R492,AG492)</f>
        <v>20078.13500704497</v>
      </c>
      <c r="AQ492" s="156">
        <f>IF(OR(Q492="Yes",Summary!$G$77="EP"),$AI492*S492,AH492)</f>
        <v>18934.378035686888</v>
      </c>
      <c r="AR492" s="158">
        <f t="shared" si="277"/>
        <v>44489.950005115825</v>
      </c>
      <c r="AS492" s="155">
        <f t="shared" si="278"/>
        <v>0</v>
      </c>
      <c r="AT492" s="155">
        <f t="shared" si="279"/>
        <v>0</v>
      </c>
      <c r="AU492" s="155">
        <f t="shared" si="280"/>
        <v>2266.0937981544921</v>
      </c>
      <c r="AV492" s="155">
        <f t="shared" si="281"/>
        <v>4330.8041437134043</v>
      </c>
      <c r="AW492" s="155">
        <f t="shared" si="282"/>
        <v>16011.271935442559</v>
      </c>
      <c r="AX492" s="159">
        <f t="shared" si="283"/>
        <v>6390.9197811749045</v>
      </c>
      <c r="AZ492" s="40">
        <f t="shared" si="284"/>
        <v>101627.92131713634</v>
      </c>
      <c r="BA492" s="173">
        <f t="shared" si="285"/>
        <v>115877.94054117739</v>
      </c>
      <c r="BB492" s="41">
        <f t="shared" si="286"/>
        <v>121016.81734227666</v>
      </c>
      <c r="BC492" s="173">
        <f t="shared" si="287"/>
        <v>165149.29025942244</v>
      </c>
      <c r="BD492" s="41">
        <f t="shared" si="288"/>
        <v>148317.91567058171</v>
      </c>
      <c r="BE492" s="173">
        <f t="shared" si="289"/>
        <v>160625.08005635967</v>
      </c>
      <c r="BF492" s="42">
        <f t="shared" si="290"/>
        <v>151475.02428549516</v>
      </c>
    </row>
    <row r="493" spans="2:58" x14ac:dyDescent="0.25">
      <c r="B493" s="24">
        <v>77</v>
      </c>
      <c r="C493" s="10">
        <f>Cash!B499</f>
        <v>20180716</v>
      </c>
      <c r="D493" s="24">
        <f>Cash!F91</f>
        <v>1.6480999999999999</v>
      </c>
      <c r="E493" s="27">
        <f>Balanced!F91</f>
        <v>2.9432</v>
      </c>
      <c r="F493" s="27">
        <f>Growth!F91</f>
        <v>3.7185000000000001</v>
      </c>
      <c r="G493" s="27">
        <f>'High Growth 1'!F91</f>
        <v>9.1236999999999995</v>
      </c>
      <c r="H493" s="27">
        <f>'High Growth 2'!F91</f>
        <v>4.2409999999999997</v>
      </c>
      <c r="I493" s="27">
        <f>'High Growth 3'!F91</f>
        <v>1.2375</v>
      </c>
      <c r="J493" s="43">
        <f>'High Growth 4'!F91</f>
        <v>2.9706000000000001</v>
      </c>
      <c r="K493" s="10" t="str">
        <f>Growth!P91</f>
        <v>No</v>
      </c>
      <c r="L493" s="152"/>
      <c r="M493" s="147">
        <f>Summary!$G$67</f>
        <v>0.5</v>
      </c>
      <c r="N493" s="146">
        <f>Summary!$G$68</f>
        <v>0</v>
      </c>
      <c r="O493" s="146">
        <f>Summary!$G$69</f>
        <v>0</v>
      </c>
      <c r="P493" s="146">
        <f>Summary!$G$70</f>
        <v>0.125</v>
      </c>
      <c r="Q493" s="146">
        <f>Summary!$G$71</f>
        <v>0.125</v>
      </c>
      <c r="R493" s="146">
        <f>Summary!$G$72</f>
        <v>0.125</v>
      </c>
      <c r="S493" s="211">
        <f>Summary!$G$73</f>
        <v>0.125</v>
      </c>
      <c r="T493" s="150">
        <f t="shared" si="291"/>
        <v>1</v>
      </c>
      <c r="U493" s="158">
        <f t="shared" si="263"/>
        <v>44489.950005115825</v>
      </c>
      <c r="V493" s="155">
        <f t="shared" si="264"/>
        <v>0</v>
      </c>
      <c r="W493" s="155">
        <f t="shared" si="265"/>
        <v>0</v>
      </c>
      <c r="X493" s="155">
        <f t="shared" si="266"/>
        <v>2266.0937981544921</v>
      </c>
      <c r="Y493" s="155">
        <f t="shared" si="267"/>
        <v>4330.8041437134043</v>
      </c>
      <c r="Z493" s="155">
        <f t="shared" si="268"/>
        <v>16011.271935442561</v>
      </c>
      <c r="AA493" s="159">
        <f t="shared" si="269"/>
        <v>6390.9197811749045</v>
      </c>
      <c r="AB493" s="38">
        <f t="shared" si="292"/>
        <v>73323.886603431383</v>
      </c>
      <c r="AC493" s="35">
        <f t="shared" si="270"/>
        <v>0</v>
      </c>
      <c r="AD493" s="35">
        <f t="shared" si="271"/>
        <v>0</v>
      </c>
      <c r="AE493" s="35">
        <f t="shared" si="272"/>
        <v>20675.159986222137</v>
      </c>
      <c r="AF493" s="35">
        <f t="shared" si="273"/>
        <v>18366.940373488545</v>
      </c>
      <c r="AG493" s="35">
        <f t="shared" si="274"/>
        <v>19813.949020110169</v>
      </c>
      <c r="AH493" s="163">
        <f t="shared" si="275"/>
        <v>18984.866301958173</v>
      </c>
      <c r="AI493" s="144">
        <f t="shared" si="276"/>
        <v>151164.8022852104</v>
      </c>
      <c r="AJ493" s="144" t="e">
        <f t="shared" si="293"/>
        <v>#N/A</v>
      </c>
      <c r="AK493" s="35">
        <f>IF(OR(K493="Yes",Summary!$G$77="EP"),$AI493*M493,AB493)</f>
        <v>73323.886603431383</v>
      </c>
      <c r="AL493" s="38">
        <f>IF(OR(L493="Yes",Summary!$G$77="EP"),$AI493*N493,AC493)</f>
        <v>0</v>
      </c>
      <c r="AM493" s="38">
        <f>IF(OR(M493="Yes",Summary!$G$77="EP"),$AI493*O493,AD493)</f>
        <v>0</v>
      </c>
      <c r="AN493" s="38">
        <f>IF(OR(N493="Yes",Summary!$G$77="EP"),$AI493*P493,AE493)</f>
        <v>20675.159986222137</v>
      </c>
      <c r="AO493" s="38">
        <f>IF(OR(O493="Yes",Summary!$G$77="EP"),$AI493*Q493,AF493)</f>
        <v>18366.940373488545</v>
      </c>
      <c r="AP493" s="38">
        <f>IF(OR(P493="Yes",Summary!$G$77="EP"),$AI493*R493,AG493)</f>
        <v>19813.949020110169</v>
      </c>
      <c r="AQ493" s="156">
        <f>IF(OR(Q493="Yes",Summary!$G$77="EP"),$AI493*S493,AH493)</f>
        <v>18984.866301958173</v>
      </c>
      <c r="AR493" s="158">
        <f t="shared" si="277"/>
        <v>44489.950005115825</v>
      </c>
      <c r="AS493" s="155">
        <f t="shared" si="278"/>
        <v>0</v>
      </c>
      <c r="AT493" s="155">
        <f t="shared" si="279"/>
        <v>0</v>
      </c>
      <c r="AU493" s="155">
        <f t="shared" si="280"/>
        <v>2266.0937981544921</v>
      </c>
      <c r="AV493" s="155">
        <f t="shared" si="281"/>
        <v>4330.8041437134043</v>
      </c>
      <c r="AW493" s="155">
        <f t="shared" si="282"/>
        <v>16011.271935442561</v>
      </c>
      <c r="AX493" s="159">
        <f t="shared" si="283"/>
        <v>6390.9197811749045</v>
      </c>
      <c r="AZ493" s="40">
        <f t="shared" si="284"/>
        <v>101627.92131713634</v>
      </c>
      <c r="BA493" s="173">
        <f t="shared" si="285"/>
        <v>115587.32278207595</v>
      </c>
      <c r="BB493" s="41">
        <f t="shared" si="286"/>
        <v>120491.88295907456</v>
      </c>
      <c r="BC493" s="173">
        <f t="shared" si="287"/>
        <v>165401.27988977722</v>
      </c>
      <c r="BD493" s="41">
        <f t="shared" si="288"/>
        <v>146935.52298790839</v>
      </c>
      <c r="BE493" s="173">
        <f t="shared" si="289"/>
        <v>158511.59216088126</v>
      </c>
      <c r="BF493" s="42">
        <f t="shared" si="290"/>
        <v>151878.93041566541</v>
      </c>
    </row>
    <row r="494" spans="2:58" x14ac:dyDescent="0.25">
      <c r="B494" s="24">
        <v>78</v>
      </c>
      <c r="C494" s="10">
        <f>Cash!B500</f>
        <v>20180713</v>
      </c>
      <c r="D494" s="24">
        <f>Cash!F92</f>
        <v>1.6479999999999999</v>
      </c>
      <c r="E494" s="27">
        <f>Balanced!F92</f>
        <v>2.9365000000000001</v>
      </c>
      <c r="F494" s="27">
        <f>Growth!F92</f>
        <v>3.7</v>
      </c>
      <c r="G494" s="27">
        <f>'High Growth 1'!F92</f>
        <v>9.0244999999999997</v>
      </c>
      <c r="H494" s="27">
        <f>'High Growth 2'!F92</f>
        <v>4.1898</v>
      </c>
      <c r="I494" s="27">
        <f>'High Growth 3'!F92</f>
        <v>1.25</v>
      </c>
      <c r="J494" s="43">
        <f>'High Growth 4'!F92</f>
        <v>2.9213</v>
      </c>
      <c r="K494" s="10" t="str">
        <f>Growth!P92</f>
        <v>No</v>
      </c>
      <c r="L494" s="152"/>
      <c r="M494" s="147">
        <f>Summary!$G$67</f>
        <v>0.5</v>
      </c>
      <c r="N494" s="146">
        <f>Summary!$G$68</f>
        <v>0</v>
      </c>
      <c r="O494" s="146">
        <f>Summary!$G$69</f>
        <v>0</v>
      </c>
      <c r="P494" s="146">
        <f>Summary!$G$70</f>
        <v>0.125</v>
      </c>
      <c r="Q494" s="146">
        <f>Summary!$G$71</f>
        <v>0.125</v>
      </c>
      <c r="R494" s="146">
        <f>Summary!$G$72</f>
        <v>0.125</v>
      </c>
      <c r="S494" s="211">
        <f>Summary!$G$73</f>
        <v>0.125</v>
      </c>
      <c r="T494" s="150">
        <f t="shared" si="291"/>
        <v>1</v>
      </c>
      <c r="U494" s="158">
        <f t="shared" si="263"/>
        <v>44489.950005115825</v>
      </c>
      <c r="V494" s="155">
        <f t="shared" si="264"/>
        <v>0</v>
      </c>
      <c r="W494" s="155">
        <f t="shared" si="265"/>
        <v>0</v>
      </c>
      <c r="X494" s="155">
        <f t="shared" si="266"/>
        <v>2266.0937981544921</v>
      </c>
      <c r="Y494" s="155">
        <f t="shared" si="267"/>
        <v>4330.8041437134043</v>
      </c>
      <c r="Z494" s="155">
        <f t="shared" si="268"/>
        <v>16011.271935442561</v>
      </c>
      <c r="AA494" s="159">
        <f t="shared" si="269"/>
        <v>6390.9197811749045</v>
      </c>
      <c r="AB494" s="38">
        <f t="shared" si="292"/>
        <v>73319.437608430875</v>
      </c>
      <c r="AC494" s="35">
        <f t="shared" si="270"/>
        <v>0</v>
      </c>
      <c r="AD494" s="35">
        <f t="shared" si="271"/>
        <v>0</v>
      </c>
      <c r="AE494" s="35">
        <f t="shared" si="272"/>
        <v>20450.363481445213</v>
      </c>
      <c r="AF494" s="35">
        <f t="shared" si="273"/>
        <v>18145.20320133042</v>
      </c>
      <c r="AG494" s="35">
        <f t="shared" si="274"/>
        <v>20014.089919303202</v>
      </c>
      <c r="AH494" s="163">
        <f t="shared" si="275"/>
        <v>18669.793956746249</v>
      </c>
      <c r="AI494" s="144">
        <f t="shared" si="276"/>
        <v>150598.88816725597</v>
      </c>
      <c r="AJ494" s="144" t="e">
        <f t="shared" si="293"/>
        <v>#N/A</v>
      </c>
      <c r="AK494" s="35">
        <f>IF(OR(K494="Yes",Summary!$G$77="EP"),$AI494*M494,AB494)</f>
        <v>73319.437608430875</v>
      </c>
      <c r="AL494" s="38">
        <f>IF(OR(L494="Yes",Summary!$G$77="EP"),$AI494*N494,AC494)</f>
        <v>0</v>
      </c>
      <c r="AM494" s="38">
        <f>IF(OR(M494="Yes",Summary!$G$77="EP"),$AI494*O494,AD494)</f>
        <v>0</v>
      </c>
      <c r="AN494" s="38">
        <f>IF(OR(N494="Yes",Summary!$G$77="EP"),$AI494*P494,AE494)</f>
        <v>20450.363481445213</v>
      </c>
      <c r="AO494" s="38">
        <f>IF(OR(O494="Yes",Summary!$G$77="EP"),$AI494*Q494,AF494)</f>
        <v>18145.20320133042</v>
      </c>
      <c r="AP494" s="38">
        <f>IF(OR(P494="Yes",Summary!$G$77="EP"),$AI494*R494,AG494)</f>
        <v>20014.089919303202</v>
      </c>
      <c r="AQ494" s="156">
        <f>IF(OR(Q494="Yes",Summary!$G$77="EP"),$AI494*S494,AH494)</f>
        <v>18669.793956746249</v>
      </c>
      <c r="AR494" s="158">
        <f t="shared" si="277"/>
        <v>44489.950005115825</v>
      </c>
      <c r="AS494" s="155">
        <f t="shared" si="278"/>
        <v>0</v>
      </c>
      <c r="AT494" s="155">
        <f t="shared" si="279"/>
        <v>0</v>
      </c>
      <c r="AU494" s="155">
        <f t="shared" si="280"/>
        <v>2266.0937981544921</v>
      </c>
      <c r="AV494" s="155">
        <f t="shared" si="281"/>
        <v>4330.8041437134043</v>
      </c>
      <c r="AW494" s="155">
        <f t="shared" si="282"/>
        <v>16011.271935442561</v>
      </c>
      <c r="AX494" s="159">
        <f t="shared" si="283"/>
        <v>6390.9197811749045</v>
      </c>
      <c r="AZ494" s="40">
        <f t="shared" si="284"/>
        <v>101621.75494851082</v>
      </c>
      <c r="BA494" s="173">
        <f t="shared" si="285"/>
        <v>115324.1958920787</v>
      </c>
      <c r="BB494" s="41">
        <f t="shared" si="286"/>
        <v>119892.42085480056</v>
      </c>
      <c r="BC494" s="173">
        <f t="shared" si="287"/>
        <v>163602.90785156182</v>
      </c>
      <c r="BD494" s="41">
        <f t="shared" si="288"/>
        <v>145161.62561064339</v>
      </c>
      <c r="BE494" s="173">
        <f t="shared" si="289"/>
        <v>160112.71935442553</v>
      </c>
      <c r="BF494" s="42">
        <f t="shared" si="290"/>
        <v>149358.35165397002</v>
      </c>
    </row>
    <row r="495" spans="2:58" x14ac:dyDescent="0.25">
      <c r="B495" s="24">
        <v>79</v>
      </c>
      <c r="C495" s="10">
        <f>Cash!B501</f>
        <v>20180712</v>
      </c>
      <c r="D495" s="24">
        <f>Cash!F93</f>
        <v>1.6479999999999999</v>
      </c>
      <c r="E495" s="27">
        <f>Balanced!F93</f>
        <v>2.9394999999999998</v>
      </c>
      <c r="F495" s="27">
        <f>Growth!F93</f>
        <v>3.7048000000000001</v>
      </c>
      <c r="G495" s="27">
        <f>'High Growth 1'!F93</f>
        <v>9.0531000000000006</v>
      </c>
      <c r="H495" s="27">
        <f>'High Growth 2'!F93</f>
        <v>4.2229000000000001</v>
      </c>
      <c r="I495" s="27">
        <f>'High Growth 3'!F93</f>
        <v>1.2477</v>
      </c>
      <c r="J495" s="43">
        <f>'High Growth 4'!F93</f>
        <v>2.8915999999999999</v>
      </c>
      <c r="K495" s="10" t="str">
        <f>Growth!P93</f>
        <v>No</v>
      </c>
      <c r="L495" s="152"/>
      <c r="M495" s="147">
        <f>Summary!$G$67</f>
        <v>0.5</v>
      </c>
      <c r="N495" s="146">
        <f>Summary!$G$68</f>
        <v>0</v>
      </c>
      <c r="O495" s="146">
        <f>Summary!$G$69</f>
        <v>0</v>
      </c>
      <c r="P495" s="146">
        <f>Summary!$G$70</f>
        <v>0.125</v>
      </c>
      <c r="Q495" s="146">
        <f>Summary!$G$71</f>
        <v>0.125</v>
      </c>
      <c r="R495" s="146">
        <f>Summary!$G$72</f>
        <v>0.125</v>
      </c>
      <c r="S495" s="211">
        <f>Summary!$G$73</f>
        <v>0.125</v>
      </c>
      <c r="T495" s="150">
        <f t="shared" si="291"/>
        <v>1</v>
      </c>
      <c r="U495" s="158">
        <f t="shared" si="263"/>
        <v>44489.950005115825</v>
      </c>
      <c r="V495" s="155">
        <f t="shared" si="264"/>
        <v>0</v>
      </c>
      <c r="W495" s="155">
        <f t="shared" si="265"/>
        <v>0</v>
      </c>
      <c r="X495" s="155">
        <f t="shared" si="266"/>
        <v>2266.0937981544921</v>
      </c>
      <c r="Y495" s="155">
        <f t="shared" si="267"/>
        <v>4330.8041437134043</v>
      </c>
      <c r="Z495" s="155">
        <f t="shared" si="268"/>
        <v>16011.271935442563</v>
      </c>
      <c r="AA495" s="159">
        <f t="shared" si="269"/>
        <v>6390.9197811749045</v>
      </c>
      <c r="AB495" s="38">
        <f t="shared" si="292"/>
        <v>73319.437608430875</v>
      </c>
      <c r="AC495" s="35">
        <f t="shared" si="270"/>
        <v>0</v>
      </c>
      <c r="AD495" s="35">
        <f t="shared" si="271"/>
        <v>0</v>
      </c>
      <c r="AE495" s="35">
        <f t="shared" si="272"/>
        <v>20515.173764072435</v>
      </c>
      <c r="AF495" s="35">
        <f t="shared" si="273"/>
        <v>18288.552818487336</v>
      </c>
      <c r="AG495" s="35">
        <f t="shared" si="274"/>
        <v>19977.263993851684</v>
      </c>
      <c r="AH495" s="163">
        <f t="shared" si="275"/>
        <v>18479.983639245354</v>
      </c>
      <c r="AI495" s="144">
        <f t="shared" si="276"/>
        <v>150580.4118240877</v>
      </c>
      <c r="AJ495" s="144" t="e">
        <f t="shared" si="293"/>
        <v>#N/A</v>
      </c>
      <c r="AK495" s="35">
        <f>IF(OR(K495="Yes",Summary!$G$77="EP"),$AI495*M495,AB495)</f>
        <v>73319.437608430875</v>
      </c>
      <c r="AL495" s="38">
        <f>IF(OR(L495="Yes",Summary!$G$77="EP"),$AI495*N495,AC495)</f>
        <v>0</v>
      </c>
      <c r="AM495" s="38">
        <f>IF(OR(M495="Yes",Summary!$G$77="EP"),$AI495*O495,AD495)</f>
        <v>0</v>
      </c>
      <c r="AN495" s="38">
        <f>IF(OR(N495="Yes",Summary!$G$77="EP"),$AI495*P495,AE495)</f>
        <v>20515.173764072435</v>
      </c>
      <c r="AO495" s="38">
        <f>IF(OR(O495="Yes",Summary!$G$77="EP"),$AI495*Q495,AF495)</f>
        <v>18288.552818487336</v>
      </c>
      <c r="AP495" s="38">
        <f>IF(OR(P495="Yes",Summary!$G$77="EP"),$AI495*R495,AG495)</f>
        <v>19977.263993851684</v>
      </c>
      <c r="AQ495" s="156">
        <f>IF(OR(Q495="Yes",Summary!$G$77="EP"),$AI495*S495,AH495)</f>
        <v>18479.983639245354</v>
      </c>
      <c r="AR495" s="158">
        <f t="shared" si="277"/>
        <v>44489.950005115825</v>
      </c>
      <c r="AS495" s="155">
        <f t="shared" si="278"/>
        <v>0</v>
      </c>
      <c r="AT495" s="155">
        <f t="shared" si="279"/>
        <v>0</v>
      </c>
      <c r="AU495" s="155">
        <f t="shared" si="280"/>
        <v>2266.0937981544921</v>
      </c>
      <c r="AV495" s="155">
        <f t="shared" si="281"/>
        <v>4330.8041437134043</v>
      </c>
      <c r="AW495" s="155">
        <f t="shared" si="282"/>
        <v>16011.271935442561</v>
      </c>
      <c r="AX495" s="159">
        <f t="shared" si="283"/>
        <v>6390.9197811749045</v>
      </c>
      <c r="AZ495" s="40">
        <f t="shared" si="284"/>
        <v>101621.75494851082</v>
      </c>
      <c r="BA495" s="173">
        <f t="shared" si="285"/>
        <v>115442.01390252523</v>
      </c>
      <c r="BB495" s="41">
        <f t="shared" si="286"/>
        <v>120047.95696834191</v>
      </c>
      <c r="BC495" s="173">
        <f t="shared" si="287"/>
        <v>164121.39011257957</v>
      </c>
      <c r="BD495" s="41">
        <f t="shared" si="288"/>
        <v>146308.42254789872</v>
      </c>
      <c r="BE495" s="173">
        <f t="shared" si="289"/>
        <v>159818.11195081339</v>
      </c>
      <c r="BF495" s="42">
        <f t="shared" si="290"/>
        <v>147839.86911396286</v>
      </c>
    </row>
    <row r="496" spans="2:58" x14ac:dyDescent="0.25">
      <c r="B496" s="24">
        <v>80</v>
      </c>
      <c r="C496" s="10">
        <f>Cash!B502</f>
        <v>20180711</v>
      </c>
      <c r="D496" s="24">
        <f>Cash!F94</f>
        <v>1.6478999999999999</v>
      </c>
      <c r="E496" s="27">
        <f>Balanced!F94</f>
        <v>2.9394999999999998</v>
      </c>
      <c r="F496" s="27">
        <f>Growth!F94</f>
        <v>3.702</v>
      </c>
      <c r="G496" s="27">
        <f>'High Growth 1'!F94</f>
        <v>8.9995999999999992</v>
      </c>
      <c r="H496" s="27">
        <f>'High Growth 2'!F94</f>
        <v>4.2267000000000001</v>
      </c>
      <c r="I496" s="27">
        <f>'High Growth 3'!F94</f>
        <v>1.2464999999999999</v>
      </c>
      <c r="J496" s="43">
        <f>'High Growth 4'!F94</f>
        <v>2.8910999999999998</v>
      </c>
      <c r="K496" s="10" t="str">
        <f>Growth!P94</f>
        <v>No</v>
      </c>
      <c r="L496" s="152"/>
      <c r="M496" s="147">
        <f>Summary!$G$67</f>
        <v>0.5</v>
      </c>
      <c r="N496" s="146">
        <f>Summary!$G$68</f>
        <v>0</v>
      </c>
      <c r="O496" s="146">
        <f>Summary!$G$69</f>
        <v>0</v>
      </c>
      <c r="P496" s="146">
        <f>Summary!$G$70</f>
        <v>0.125</v>
      </c>
      <c r="Q496" s="146">
        <f>Summary!$G$71</f>
        <v>0.125</v>
      </c>
      <c r="R496" s="146">
        <f>Summary!$G$72</f>
        <v>0.125</v>
      </c>
      <c r="S496" s="211">
        <f>Summary!$G$73</f>
        <v>0.125</v>
      </c>
      <c r="T496" s="150">
        <f t="shared" si="291"/>
        <v>1</v>
      </c>
      <c r="U496" s="158">
        <f t="shared" si="263"/>
        <v>44489.950005115825</v>
      </c>
      <c r="V496" s="155">
        <f t="shared" si="264"/>
        <v>0</v>
      </c>
      <c r="W496" s="155">
        <f t="shared" si="265"/>
        <v>0</v>
      </c>
      <c r="X496" s="155">
        <f t="shared" si="266"/>
        <v>2266.0937981544921</v>
      </c>
      <c r="Y496" s="155">
        <f t="shared" si="267"/>
        <v>4330.8041437134043</v>
      </c>
      <c r="Z496" s="155">
        <f t="shared" si="268"/>
        <v>16011.271935442563</v>
      </c>
      <c r="AA496" s="159">
        <f t="shared" si="269"/>
        <v>6390.9197811749036</v>
      </c>
      <c r="AB496" s="38">
        <f t="shared" si="292"/>
        <v>73314.988613430367</v>
      </c>
      <c r="AC496" s="35">
        <f t="shared" si="270"/>
        <v>0</v>
      </c>
      <c r="AD496" s="35">
        <f t="shared" si="271"/>
        <v>0</v>
      </c>
      <c r="AE496" s="35">
        <f t="shared" si="272"/>
        <v>20393.937745871164</v>
      </c>
      <c r="AF496" s="35">
        <f t="shared" si="273"/>
        <v>18305.009874233445</v>
      </c>
      <c r="AG496" s="35">
        <f t="shared" si="274"/>
        <v>19958.050467529152</v>
      </c>
      <c r="AH496" s="163">
        <f t="shared" si="275"/>
        <v>18476.788179354764</v>
      </c>
      <c r="AI496" s="144">
        <f t="shared" si="276"/>
        <v>150448.7748804189</v>
      </c>
      <c r="AJ496" s="144" t="e">
        <f t="shared" si="293"/>
        <v>#N/A</v>
      </c>
      <c r="AK496" s="35">
        <f>IF(OR(K496="Yes",Summary!$G$77="EP"),$AI496*M496,AB496)</f>
        <v>73314.988613430367</v>
      </c>
      <c r="AL496" s="38">
        <f>IF(OR(L496="Yes",Summary!$G$77="EP"),$AI496*N496,AC496)</f>
        <v>0</v>
      </c>
      <c r="AM496" s="38">
        <f>IF(OR(M496="Yes",Summary!$G$77="EP"),$AI496*O496,AD496)</f>
        <v>0</v>
      </c>
      <c r="AN496" s="38">
        <f>IF(OR(N496="Yes",Summary!$G$77="EP"),$AI496*P496,AE496)</f>
        <v>20393.937745871164</v>
      </c>
      <c r="AO496" s="38">
        <f>IF(OR(O496="Yes",Summary!$G$77="EP"),$AI496*Q496,AF496)</f>
        <v>18305.009874233445</v>
      </c>
      <c r="AP496" s="38">
        <f>IF(OR(P496="Yes",Summary!$G$77="EP"),$AI496*R496,AG496)</f>
        <v>19958.050467529152</v>
      </c>
      <c r="AQ496" s="156">
        <f>IF(OR(Q496="Yes",Summary!$G$77="EP"),$AI496*S496,AH496)</f>
        <v>18476.788179354764</v>
      </c>
      <c r="AR496" s="158">
        <f t="shared" si="277"/>
        <v>44489.950005115825</v>
      </c>
      <c r="AS496" s="155">
        <f t="shared" si="278"/>
        <v>0</v>
      </c>
      <c r="AT496" s="155">
        <f t="shared" si="279"/>
        <v>0</v>
      </c>
      <c r="AU496" s="155">
        <f t="shared" si="280"/>
        <v>2266.0937981544921</v>
      </c>
      <c r="AV496" s="155">
        <f t="shared" si="281"/>
        <v>4330.8041437134043</v>
      </c>
      <c r="AW496" s="155">
        <f t="shared" si="282"/>
        <v>16011.271935442563</v>
      </c>
      <c r="AX496" s="159">
        <f t="shared" si="283"/>
        <v>6390.9197811749045</v>
      </c>
      <c r="AZ496" s="40">
        <f t="shared" si="284"/>
        <v>101615.5885798853</v>
      </c>
      <c r="BA496" s="173">
        <f t="shared" si="285"/>
        <v>115442.01390252523</v>
      </c>
      <c r="BB496" s="41">
        <f t="shared" si="286"/>
        <v>119957.22756877611</v>
      </c>
      <c r="BC496" s="173">
        <f t="shared" si="287"/>
        <v>163151.50196696943</v>
      </c>
      <c r="BD496" s="41">
        <f t="shared" si="288"/>
        <v>146440.07899386762</v>
      </c>
      <c r="BE496" s="173">
        <f t="shared" si="289"/>
        <v>159664.40374023313</v>
      </c>
      <c r="BF496" s="42">
        <f t="shared" si="290"/>
        <v>147814.30543483817</v>
      </c>
    </row>
    <row r="497" spans="2:58" x14ac:dyDescent="0.25">
      <c r="B497" s="24">
        <v>81</v>
      </c>
      <c r="C497" s="10">
        <f>Cash!B503</f>
        <v>20180710</v>
      </c>
      <c r="D497" s="24">
        <f>Cash!F95</f>
        <v>1.6477999999999999</v>
      </c>
      <c r="E497" s="27">
        <f>Balanced!F95</f>
        <v>2.9348999999999998</v>
      </c>
      <c r="F497" s="27">
        <f>Growth!F95</f>
        <v>3.6945999999999999</v>
      </c>
      <c r="G497" s="27">
        <f>'High Growth 1'!F95</f>
        <v>8.9368999999999996</v>
      </c>
      <c r="H497" s="27">
        <f>'High Growth 2'!F95</f>
        <v>4.2064000000000004</v>
      </c>
      <c r="I497" s="27">
        <f>'High Growth 3'!F95</f>
        <v>1.2185999999999999</v>
      </c>
      <c r="J497" s="43">
        <f>'High Growth 4'!F95</f>
        <v>2.8761999999999999</v>
      </c>
      <c r="K497" s="10" t="str">
        <f>Growth!P95</f>
        <v>No</v>
      </c>
      <c r="L497" s="152"/>
      <c r="M497" s="147">
        <f>Summary!$G$67</f>
        <v>0.5</v>
      </c>
      <c r="N497" s="146">
        <f>Summary!$G$68</f>
        <v>0</v>
      </c>
      <c r="O497" s="146">
        <f>Summary!$G$69</f>
        <v>0</v>
      </c>
      <c r="P497" s="146">
        <f>Summary!$G$70</f>
        <v>0.125</v>
      </c>
      <c r="Q497" s="146">
        <f>Summary!$G$71</f>
        <v>0.125</v>
      </c>
      <c r="R497" s="146">
        <f>Summary!$G$72</f>
        <v>0.125</v>
      </c>
      <c r="S497" s="211">
        <f>Summary!$G$73</f>
        <v>0.125</v>
      </c>
      <c r="T497" s="150">
        <f t="shared" si="291"/>
        <v>1</v>
      </c>
      <c r="U497" s="158">
        <f t="shared" si="263"/>
        <v>44489.950005115825</v>
      </c>
      <c r="V497" s="155">
        <f t="shared" si="264"/>
        <v>0</v>
      </c>
      <c r="W497" s="155">
        <f t="shared" si="265"/>
        <v>0</v>
      </c>
      <c r="X497" s="155">
        <f t="shared" si="266"/>
        <v>2266.0937981544921</v>
      </c>
      <c r="Y497" s="155">
        <f t="shared" si="267"/>
        <v>4330.8041437134043</v>
      </c>
      <c r="Z497" s="155">
        <f t="shared" si="268"/>
        <v>16011.271935442563</v>
      </c>
      <c r="AA497" s="159">
        <f t="shared" si="269"/>
        <v>6390.9197811749036</v>
      </c>
      <c r="AB497" s="38">
        <f t="shared" si="292"/>
        <v>73310.539618429859</v>
      </c>
      <c r="AC497" s="35">
        <f t="shared" si="270"/>
        <v>0</v>
      </c>
      <c r="AD497" s="35">
        <f t="shared" si="271"/>
        <v>0</v>
      </c>
      <c r="AE497" s="35">
        <f t="shared" si="272"/>
        <v>20251.853664726881</v>
      </c>
      <c r="AF497" s="35">
        <f t="shared" si="273"/>
        <v>18217.094550116064</v>
      </c>
      <c r="AG497" s="35">
        <f t="shared" si="274"/>
        <v>19511.335980530304</v>
      </c>
      <c r="AH497" s="163">
        <f t="shared" si="275"/>
        <v>18381.563474615257</v>
      </c>
      <c r="AI497" s="144">
        <f t="shared" si="276"/>
        <v>149672.38728841834</v>
      </c>
      <c r="AJ497" s="144" t="e">
        <f t="shared" si="293"/>
        <v>#N/A</v>
      </c>
      <c r="AK497" s="35">
        <f>IF(OR(K497="Yes",Summary!$G$77="EP"),$AI497*M497,AB497)</f>
        <v>73310.539618429859</v>
      </c>
      <c r="AL497" s="38">
        <f>IF(OR(L497="Yes",Summary!$G$77="EP"),$AI497*N497,AC497)</f>
        <v>0</v>
      </c>
      <c r="AM497" s="38">
        <f>IF(OR(M497="Yes",Summary!$G$77="EP"),$AI497*O497,AD497)</f>
        <v>0</v>
      </c>
      <c r="AN497" s="38">
        <f>IF(OR(N497="Yes",Summary!$G$77="EP"),$AI497*P497,AE497)</f>
        <v>20251.853664726881</v>
      </c>
      <c r="AO497" s="38">
        <f>IF(OR(O497="Yes",Summary!$G$77="EP"),$AI497*Q497,AF497)</f>
        <v>18217.094550116064</v>
      </c>
      <c r="AP497" s="38">
        <f>IF(OR(P497="Yes",Summary!$G$77="EP"),$AI497*R497,AG497)</f>
        <v>19511.335980530304</v>
      </c>
      <c r="AQ497" s="156">
        <f>IF(OR(Q497="Yes",Summary!$G$77="EP"),$AI497*S497,AH497)</f>
        <v>18381.563474615257</v>
      </c>
      <c r="AR497" s="158">
        <f t="shared" si="277"/>
        <v>44489.950005115825</v>
      </c>
      <c r="AS497" s="155">
        <f t="shared" si="278"/>
        <v>0</v>
      </c>
      <c r="AT497" s="155">
        <f t="shared" si="279"/>
        <v>0</v>
      </c>
      <c r="AU497" s="155">
        <f t="shared" si="280"/>
        <v>2266.0937981544921</v>
      </c>
      <c r="AV497" s="155">
        <f t="shared" si="281"/>
        <v>4330.8041437134043</v>
      </c>
      <c r="AW497" s="155">
        <f t="shared" si="282"/>
        <v>16011.271935442563</v>
      </c>
      <c r="AX497" s="159">
        <f t="shared" si="283"/>
        <v>6390.9197811749036</v>
      </c>
      <c r="AZ497" s="40">
        <f t="shared" si="284"/>
        <v>101609.42221125979</v>
      </c>
      <c r="BA497" s="173">
        <f t="shared" si="285"/>
        <v>115261.35961984054</v>
      </c>
      <c r="BB497" s="41">
        <f t="shared" si="286"/>
        <v>119717.44272706652</v>
      </c>
      <c r="BC497" s="173">
        <f t="shared" si="287"/>
        <v>162014.82931781514</v>
      </c>
      <c r="BD497" s="41">
        <f t="shared" si="288"/>
        <v>145736.75640092854</v>
      </c>
      <c r="BE497" s="173">
        <f t="shared" si="289"/>
        <v>156090.68784424235</v>
      </c>
      <c r="BF497" s="42">
        <f t="shared" si="290"/>
        <v>147052.50779692212</v>
      </c>
    </row>
    <row r="498" spans="2:58" x14ac:dyDescent="0.25">
      <c r="B498" s="24">
        <v>82</v>
      </c>
      <c r="C498" s="10">
        <f>Cash!B504</f>
        <v>20180709</v>
      </c>
      <c r="D498" s="24">
        <f>Cash!F96</f>
        <v>1.6477999999999999</v>
      </c>
      <c r="E498" s="27">
        <f>Balanced!F96</f>
        <v>2.9340999999999999</v>
      </c>
      <c r="F498" s="27">
        <f>Growth!F96</f>
        <v>3.6856</v>
      </c>
      <c r="G498" s="27">
        <f>'High Growth 1'!F96</f>
        <v>8.8630999999999993</v>
      </c>
      <c r="H498" s="27">
        <f>'High Growth 2'!F96</f>
        <v>4.1824000000000003</v>
      </c>
      <c r="I498" s="27">
        <f>'High Growth 3'!F96</f>
        <v>1.206</v>
      </c>
      <c r="J498" s="43">
        <f>'High Growth 4'!F96</f>
        <v>2.8641000000000001</v>
      </c>
      <c r="K498" s="10" t="str">
        <f>Growth!P96</f>
        <v>No</v>
      </c>
      <c r="L498" s="152"/>
      <c r="M498" s="147">
        <f>Summary!$G$67</f>
        <v>0.5</v>
      </c>
      <c r="N498" s="146">
        <f>Summary!$G$68</f>
        <v>0</v>
      </c>
      <c r="O498" s="146">
        <f>Summary!$G$69</f>
        <v>0</v>
      </c>
      <c r="P498" s="146">
        <f>Summary!$G$70</f>
        <v>0.125</v>
      </c>
      <c r="Q498" s="146">
        <f>Summary!$G$71</f>
        <v>0.125</v>
      </c>
      <c r="R498" s="146">
        <f>Summary!$G$72</f>
        <v>0.125</v>
      </c>
      <c r="S498" s="211">
        <f>Summary!$G$73</f>
        <v>0.125</v>
      </c>
      <c r="T498" s="150">
        <f t="shared" si="291"/>
        <v>1</v>
      </c>
      <c r="U498" s="158">
        <f t="shared" si="263"/>
        <v>44489.950005115825</v>
      </c>
      <c r="V498" s="155">
        <f t="shared" si="264"/>
        <v>0</v>
      </c>
      <c r="W498" s="155">
        <f t="shared" si="265"/>
        <v>0</v>
      </c>
      <c r="X498" s="155">
        <f t="shared" si="266"/>
        <v>2266.0937981544921</v>
      </c>
      <c r="Y498" s="155">
        <f t="shared" si="267"/>
        <v>4330.8041437134043</v>
      </c>
      <c r="Z498" s="155">
        <f t="shared" si="268"/>
        <v>16011.271935442561</v>
      </c>
      <c r="AA498" s="159">
        <f t="shared" si="269"/>
        <v>6390.9197811749027</v>
      </c>
      <c r="AB498" s="38">
        <f t="shared" si="292"/>
        <v>73310.539618429859</v>
      </c>
      <c r="AC498" s="35">
        <f t="shared" si="270"/>
        <v>0</v>
      </c>
      <c r="AD498" s="35">
        <f t="shared" si="271"/>
        <v>0</v>
      </c>
      <c r="AE498" s="35">
        <f t="shared" si="272"/>
        <v>20084.615942423079</v>
      </c>
      <c r="AF498" s="35">
        <f t="shared" si="273"/>
        <v>18113.155250666943</v>
      </c>
      <c r="AG498" s="35">
        <f t="shared" si="274"/>
        <v>19309.593954143729</v>
      </c>
      <c r="AH498" s="163">
        <f t="shared" si="275"/>
        <v>18304.233345263041</v>
      </c>
      <c r="AI498" s="144">
        <f t="shared" si="276"/>
        <v>149122.13811092664</v>
      </c>
      <c r="AJ498" s="144" t="e">
        <f t="shared" si="293"/>
        <v>#N/A</v>
      </c>
      <c r="AK498" s="35">
        <f>IF(OR(K498="Yes",Summary!$G$77="EP"),$AI498*M498,AB498)</f>
        <v>73310.539618429859</v>
      </c>
      <c r="AL498" s="38">
        <f>IF(OR(L498="Yes",Summary!$G$77="EP"),$AI498*N498,AC498)</f>
        <v>0</v>
      </c>
      <c r="AM498" s="38">
        <f>IF(OR(M498="Yes",Summary!$G$77="EP"),$AI498*O498,AD498)</f>
        <v>0</v>
      </c>
      <c r="AN498" s="38">
        <f>IF(OR(N498="Yes",Summary!$G$77="EP"),$AI498*P498,AE498)</f>
        <v>20084.615942423079</v>
      </c>
      <c r="AO498" s="38">
        <f>IF(OR(O498="Yes",Summary!$G$77="EP"),$AI498*Q498,AF498)</f>
        <v>18113.155250666943</v>
      </c>
      <c r="AP498" s="38">
        <f>IF(OR(P498="Yes",Summary!$G$77="EP"),$AI498*R498,AG498)</f>
        <v>19309.593954143729</v>
      </c>
      <c r="AQ498" s="156">
        <f>IF(OR(Q498="Yes",Summary!$G$77="EP"),$AI498*S498,AH498)</f>
        <v>18304.233345263041</v>
      </c>
      <c r="AR498" s="158">
        <f t="shared" si="277"/>
        <v>44489.950005115825</v>
      </c>
      <c r="AS498" s="155">
        <f t="shared" si="278"/>
        <v>0</v>
      </c>
      <c r="AT498" s="155">
        <f t="shared" si="279"/>
        <v>0</v>
      </c>
      <c r="AU498" s="155">
        <f t="shared" si="280"/>
        <v>2266.0937981544921</v>
      </c>
      <c r="AV498" s="155">
        <f t="shared" si="281"/>
        <v>4330.8041437134043</v>
      </c>
      <c r="AW498" s="155">
        <f t="shared" si="282"/>
        <v>16011.271935442563</v>
      </c>
      <c r="AX498" s="159">
        <f t="shared" si="283"/>
        <v>6390.9197811749036</v>
      </c>
      <c r="AZ498" s="40">
        <f t="shared" si="284"/>
        <v>101609.42221125979</v>
      </c>
      <c r="BA498" s="173">
        <f t="shared" si="285"/>
        <v>115229.94148372147</v>
      </c>
      <c r="BB498" s="41">
        <f t="shared" si="286"/>
        <v>119425.81251417646</v>
      </c>
      <c r="BC498" s="173">
        <f t="shared" si="287"/>
        <v>160676.92753938472</v>
      </c>
      <c r="BD498" s="41">
        <f t="shared" si="288"/>
        <v>144905.24200533557</v>
      </c>
      <c r="BE498" s="173">
        <f t="shared" si="289"/>
        <v>154476.75163314975</v>
      </c>
      <c r="BF498" s="42">
        <f t="shared" si="290"/>
        <v>146433.86676210439</v>
      </c>
    </row>
    <row r="499" spans="2:58" x14ac:dyDescent="0.25">
      <c r="B499" s="24">
        <v>83</v>
      </c>
      <c r="C499" s="10">
        <f>Cash!B505</f>
        <v>20180706</v>
      </c>
      <c r="D499" s="24">
        <f>Cash!F97</f>
        <v>1.6477999999999999</v>
      </c>
      <c r="E499" s="27">
        <f>Balanced!F97</f>
        <v>2.9270999999999998</v>
      </c>
      <c r="F499" s="27">
        <f>Growth!F97</f>
        <v>3.6751</v>
      </c>
      <c r="G499" s="27">
        <f>'High Growth 1'!F97</f>
        <v>8.7937999999999992</v>
      </c>
      <c r="H499" s="27">
        <f>'High Growth 2'!F97</f>
        <v>4.1535000000000002</v>
      </c>
      <c r="I499" s="27">
        <f>'High Growth 3'!F97</f>
        <v>1.1987000000000001</v>
      </c>
      <c r="J499" s="43">
        <f>'High Growth 4'!F97</f>
        <v>2.8441000000000001</v>
      </c>
      <c r="K499" s="10" t="str">
        <f>Growth!P97</f>
        <v>No</v>
      </c>
      <c r="L499" s="152"/>
      <c r="M499" s="147">
        <f>Summary!$G$67</f>
        <v>0.5</v>
      </c>
      <c r="N499" s="146">
        <f>Summary!$G$68</f>
        <v>0</v>
      </c>
      <c r="O499" s="146">
        <f>Summary!$G$69</f>
        <v>0</v>
      </c>
      <c r="P499" s="146">
        <f>Summary!$G$70</f>
        <v>0.125</v>
      </c>
      <c r="Q499" s="146">
        <f>Summary!$G$71</f>
        <v>0.125</v>
      </c>
      <c r="R499" s="146">
        <f>Summary!$G$72</f>
        <v>0.125</v>
      </c>
      <c r="S499" s="211">
        <f>Summary!$G$73</f>
        <v>0.125</v>
      </c>
      <c r="T499" s="150">
        <f t="shared" si="291"/>
        <v>1</v>
      </c>
      <c r="U499" s="158">
        <f t="shared" si="263"/>
        <v>44489.950005115825</v>
      </c>
      <c r="V499" s="155">
        <f t="shared" si="264"/>
        <v>0</v>
      </c>
      <c r="W499" s="155">
        <f t="shared" si="265"/>
        <v>0</v>
      </c>
      <c r="X499" s="155">
        <f t="shared" si="266"/>
        <v>2266.0937981544921</v>
      </c>
      <c r="Y499" s="155">
        <f t="shared" si="267"/>
        <v>4330.8041437134043</v>
      </c>
      <c r="Z499" s="155">
        <f t="shared" si="268"/>
        <v>16011.271935442563</v>
      </c>
      <c r="AA499" s="159">
        <f t="shared" si="269"/>
        <v>6390.9197811749027</v>
      </c>
      <c r="AB499" s="38">
        <f t="shared" si="292"/>
        <v>73310.539618429859</v>
      </c>
      <c r="AC499" s="35">
        <f t="shared" si="270"/>
        <v>0</v>
      </c>
      <c r="AD499" s="35">
        <f t="shared" si="271"/>
        <v>0</v>
      </c>
      <c r="AE499" s="35">
        <f t="shared" si="272"/>
        <v>19927.57564221097</v>
      </c>
      <c r="AF499" s="35">
        <f t="shared" si="273"/>
        <v>17987.995010913626</v>
      </c>
      <c r="AG499" s="35">
        <f t="shared" si="274"/>
        <v>19192.711669015</v>
      </c>
      <c r="AH499" s="163">
        <f t="shared" si="275"/>
        <v>18176.41494963954</v>
      </c>
      <c r="AI499" s="144">
        <f t="shared" si="276"/>
        <v>148595.23689020899</v>
      </c>
      <c r="AJ499" s="144" t="e">
        <f t="shared" si="293"/>
        <v>#N/A</v>
      </c>
      <c r="AK499" s="35">
        <f>IF(OR(K499="Yes",Summary!$G$77="EP"),$AI499*M499,AB499)</f>
        <v>73310.539618429859</v>
      </c>
      <c r="AL499" s="38">
        <f>IF(OR(L499="Yes",Summary!$G$77="EP"),$AI499*N499,AC499)</f>
        <v>0</v>
      </c>
      <c r="AM499" s="38">
        <f>IF(OR(M499="Yes",Summary!$G$77="EP"),$AI499*O499,AD499)</f>
        <v>0</v>
      </c>
      <c r="AN499" s="38">
        <f>IF(OR(N499="Yes",Summary!$G$77="EP"),$AI499*P499,AE499)</f>
        <v>19927.57564221097</v>
      </c>
      <c r="AO499" s="38">
        <f>IF(OR(O499="Yes",Summary!$G$77="EP"),$AI499*Q499,AF499)</f>
        <v>17987.995010913626</v>
      </c>
      <c r="AP499" s="38">
        <f>IF(OR(P499="Yes",Summary!$G$77="EP"),$AI499*R499,AG499)</f>
        <v>19192.711669015</v>
      </c>
      <c r="AQ499" s="156">
        <f>IF(OR(Q499="Yes",Summary!$G$77="EP"),$AI499*S499,AH499)</f>
        <v>18176.41494963954</v>
      </c>
      <c r="AR499" s="158">
        <f t="shared" si="277"/>
        <v>44489.950005115825</v>
      </c>
      <c r="AS499" s="155">
        <f t="shared" si="278"/>
        <v>0</v>
      </c>
      <c r="AT499" s="155">
        <f t="shared" si="279"/>
        <v>0</v>
      </c>
      <c r="AU499" s="155">
        <f t="shared" si="280"/>
        <v>2266.0937981544921</v>
      </c>
      <c r="AV499" s="155">
        <f t="shared" si="281"/>
        <v>4330.8041437134043</v>
      </c>
      <c r="AW499" s="155">
        <f t="shared" si="282"/>
        <v>16011.271935442561</v>
      </c>
      <c r="AX499" s="159">
        <f t="shared" si="283"/>
        <v>6390.9197811749027</v>
      </c>
      <c r="AZ499" s="40">
        <f t="shared" si="284"/>
        <v>101609.42221125979</v>
      </c>
      <c r="BA499" s="173">
        <f t="shared" si="285"/>
        <v>114955.03279267956</v>
      </c>
      <c r="BB499" s="41">
        <f t="shared" si="286"/>
        <v>119085.57726580474</v>
      </c>
      <c r="BC499" s="173">
        <f t="shared" si="287"/>
        <v>159420.60513768787</v>
      </c>
      <c r="BD499" s="41">
        <f t="shared" si="288"/>
        <v>143903.96008730904</v>
      </c>
      <c r="BE499" s="173">
        <f t="shared" si="289"/>
        <v>153541.69335211991</v>
      </c>
      <c r="BF499" s="42">
        <f t="shared" si="290"/>
        <v>145411.31959711641</v>
      </c>
    </row>
    <row r="500" spans="2:58" x14ac:dyDescent="0.25">
      <c r="B500" s="24">
        <v>84</v>
      </c>
      <c r="C500" s="10">
        <f>Cash!B506</f>
        <v>20180705</v>
      </c>
      <c r="D500" s="24">
        <f>Cash!F98</f>
        <v>1.6476999999999999</v>
      </c>
      <c r="E500" s="27">
        <f>Balanced!F98</f>
        <v>2.9197000000000002</v>
      </c>
      <c r="F500" s="27">
        <f>Growth!F98</f>
        <v>3.6560999999999999</v>
      </c>
      <c r="G500" s="27">
        <f>'High Growth 1'!F98</f>
        <v>8.6885999999999992</v>
      </c>
      <c r="H500" s="27">
        <f>'High Growth 2'!F98</f>
        <v>4.1131000000000002</v>
      </c>
      <c r="I500" s="27">
        <f>'High Growth 3'!F98</f>
        <v>1.1907000000000001</v>
      </c>
      <c r="J500" s="43">
        <f>'High Growth 4'!F98</f>
        <v>2.843</v>
      </c>
      <c r="K500" s="10" t="str">
        <f>Growth!P98</f>
        <v>No</v>
      </c>
      <c r="L500" s="152"/>
      <c r="M500" s="147">
        <f>Summary!$G$67</f>
        <v>0.5</v>
      </c>
      <c r="N500" s="146">
        <f>Summary!$G$68</f>
        <v>0</v>
      </c>
      <c r="O500" s="146">
        <f>Summary!$G$69</f>
        <v>0</v>
      </c>
      <c r="P500" s="146">
        <f>Summary!$G$70</f>
        <v>0.125</v>
      </c>
      <c r="Q500" s="146">
        <f>Summary!$G$71</f>
        <v>0.125</v>
      </c>
      <c r="R500" s="146">
        <f>Summary!$G$72</f>
        <v>0.125</v>
      </c>
      <c r="S500" s="211">
        <f>Summary!$G$73</f>
        <v>0.125</v>
      </c>
      <c r="T500" s="150">
        <f t="shared" si="291"/>
        <v>1</v>
      </c>
      <c r="U500" s="158">
        <f t="shared" si="263"/>
        <v>44489.950005115817</v>
      </c>
      <c r="V500" s="155">
        <f t="shared" si="264"/>
        <v>0</v>
      </c>
      <c r="W500" s="155">
        <f t="shared" si="265"/>
        <v>0</v>
      </c>
      <c r="X500" s="155">
        <f t="shared" si="266"/>
        <v>2266.0937981544921</v>
      </c>
      <c r="Y500" s="155">
        <f t="shared" si="267"/>
        <v>4330.8041437134043</v>
      </c>
      <c r="Z500" s="155">
        <f t="shared" si="268"/>
        <v>16011.271935442561</v>
      </c>
      <c r="AA500" s="159">
        <f t="shared" si="269"/>
        <v>6390.9197811749027</v>
      </c>
      <c r="AB500" s="38">
        <f t="shared" si="292"/>
        <v>73306.090623429336</v>
      </c>
      <c r="AC500" s="35">
        <f t="shared" si="270"/>
        <v>0</v>
      </c>
      <c r="AD500" s="35">
        <f t="shared" si="271"/>
        <v>0</v>
      </c>
      <c r="AE500" s="35">
        <f t="shared" si="272"/>
        <v>19689.182574645118</v>
      </c>
      <c r="AF500" s="35">
        <f t="shared" si="273"/>
        <v>17813.030523507605</v>
      </c>
      <c r="AG500" s="35">
        <f t="shared" si="274"/>
        <v>19064.62149353146</v>
      </c>
      <c r="AH500" s="163">
        <f t="shared" si="275"/>
        <v>18169.384937880248</v>
      </c>
      <c r="AI500" s="144">
        <f t="shared" si="276"/>
        <v>148042.31015299377</v>
      </c>
      <c r="AJ500" s="144" t="e">
        <f t="shared" si="293"/>
        <v>#N/A</v>
      </c>
      <c r="AK500" s="35">
        <f>IF(OR(K500="Yes",Summary!$G$77="EP"),$AI500*M500,AB500)</f>
        <v>73306.090623429336</v>
      </c>
      <c r="AL500" s="38">
        <f>IF(OR(L500="Yes",Summary!$G$77="EP"),$AI500*N500,AC500)</f>
        <v>0</v>
      </c>
      <c r="AM500" s="38">
        <f>IF(OR(M500="Yes",Summary!$G$77="EP"),$AI500*O500,AD500)</f>
        <v>0</v>
      </c>
      <c r="AN500" s="38">
        <f>IF(OR(N500="Yes",Summary!$G$77="EP"),$AI500*P500,AE500)</f>
        <v>19689.182574645118</v>
      </c>
      <c r="AO500" s="38">
        <f>IF(OR(O500="Yes",Summary!$G$77="EP"),$AI500*Q500,AF500)</f>
        <v>17813.030523507605</v>
      </c>
      <c r="AP500" s="38">
        <f>IF(OR(P500="Yes",Summary!$G$77="EP"),$AI500*R500,AG500)</f>
        <v>19064.62149353146</v>
      </c>
      <c r="AQ500" s="156">
        <f>IF(OR(Q500="Yes",Summary!$G$77="EP"),$AI500*S500,AH500)</f>
        <v>18169.384937880248</v>
      </c>
      <c r="AR500" s="158">
        <f t="shared" si="277"/>
        <v>44489.950005115825</v>
      </c>
      <c r="AS500" s="155">
        <f t="shared" si="278"/>
        <v>0</v>
      </c>
      <c r="AT500" s="155">
        <f t="shared" si="279"/>
        <v>0</v>
      </c>
      <c r="AU500" s="155">
        <f t="shared" si="280"/>
        <v>2266.0937981544921</v>
      </c>
      <c r="AV500" s="155">
        <f t="shared" si="281"/>
        <v>4330.8041437134043</v>
      </c>
      <c r="AW500" s="155">
        <f t="shared" si="282"/>
        <v>16011.271935442563</v>
      </c>
      <c r="AX500" s="159">
        <f t="shared" si="283"/>
        <v>6390.9197811749027</v>
      </c>
      <c r="AZ500" s="40">
        <f t="shared" si="284"/>
        <v>101603.25584263427</v>
      </c>
      <c r="BA500" s="173">
        <f t="shared" si="285"/>
        <v>114664.41503357815</v>
      </c>
      <c r="BB500" s="41">
        <f t="shared" si="286"/>
        <v>118469.91348303683</v>
      </c>
      <c r="BC500" s="173">
        <f t="shared" si="287"/>
        <v>157513.46059716103</v>
      </c>
      <c r="BD500" s="41">
        <f t="shared" si="288"/>
        <v>142504.24418806087</v>
      </c>
      <c r="BE500" s="173">
        <f t="shared" si="289"/>
        <v>152516.97194825159</v>
      </c>
      <c r="BF500" s="42">
        <f t="shared" si="290"/>
        <v>145355.07950304207</v>
      </c>
    </row>
    <row r="501" spans="2:58" x14ac:dyDescent="0.25">
      <c r="B501" s="24">
        <v>85</v>
      </c>
      <c r="C501" s="10">
        <f>Cash!B507</f>
        <v>20180704</v>
      </c>
      <c r="D501" s="24">
        <f>Cash!F99</f>
        <v>1.6476</v>
      </c>
      <c r="E501" s="27">
        <f>Balanced!F99</f>
        <v>2.9192</v>
      </c>
      <c r="F501" s="27">
        <f>Growth!F99</f>
        <v>3.6635</v>
      </c>
      <c r="G501" s="27">
        <f>'High Growth 1'!F99</f>
        <v>8.7201000000000004</v>
      </c>
      <c r="H501" s="27">
        <f>'High Growth 2'!F99</f>
        <v>4.1148999999999996</v>
      </c>
      <c r="I501" s="27">
        <f>'High Growth 3'!F99</f>
        <v>1.1793</v>
      </c>
      <c r="J501" s="43">
        <f>'High Growth 4'!F99</f>
        <v>2.8174999999999999</v>
      </c>
      <c r="K501" s="10" t="str">
        <f>Growth!P99</f>
        <v>No</v>
      </c>
      <c r="L501" s="152"/>
      <c r="M501" s="147">
        <f>Summary!$G$67</f>
        <v>0.5</v>
      </c>
      <c r="N501" s="146">
        <f>Summary!$G$68</f>
        <v>0</v>
      </c>
      <c r="O501" s="146">
        <f>Summary!$G$69</f>
        <v>0</v>
      </c>
      <c r="P501" s="146">
        <f>Summary!$G$70</f>
        <v>0.125</v>
      </c>
      <c r="Q501" s="146">
        <f>Summary!$G$71</f>
        <v>0.125</v>
      </c>
      <c r="R501" s="146">
        <f>Summary!$G$72</f>
        <v>0.125</v>
      </c>
      <c r="S501" s="211">
        <f>Summary!$G$73</f>
        <v>0.125</v>
      </c>
      <c r="T501" s="150">
        <f t="shared" si="291"/>
        <v>1</v>
      </c>
      <c r="U501" s="158">
        <f t="shared" si="263"/>
        <v>44489.950005115817</v>
      </c>
      <c r="V501" s="155">
        <f t="shared" si="264"/>
        <v>0</v>
      </c>
      <c r="W501" s="155">
        <f t="shared" si="265"/>
        <v>0</v>
      </c>
      <c r="X501" s="155">
        <f t="shared" si="266"/>
        <v>2266.0937981544921</v>
      </c>
      <c r="Y501" s="155">
        <f t="shared" si="267"/>
        <v>4330.8041437134043</v>
      </c>
      <c r="Z501" s="155">
        <f t="shared" si="268"/>
        <v>16011.271935442561</v>
      </c>
      <c r="AA501" s="159">
        <f t="shared" si="269"/>
        <v>6390.9197811749036</v>
      </c>
      <c r="AB501" s="38">
        <f t="shared" si="292"/>
        <v>73301.641628428813</v>
      </c>
      <c r="AC501" s="35">
        <f t="shared" si="270"/>
        <v>0</v>
      </c>
      <c r="AD501" s="35">
        <f t="shared" si="271"/>
        <v>0</v>
      </c>
      <c r="AE501" s="35">
        <f t="shared" si="272"/>
        <v>19760.564529286989</v>
      </c>
      <c r="AF501" s="35">
        <f t="shared" si="273"/>
        <v>17820.825970966285</v>
      </c>
      <c r="AG501" s="35">
        <f t="shared" si="274"/>
        <v>18882.092993467413</v>
      </c>
      <c r="AH501" s="163">
        <f t="shared" si="275"/>
        <v>18006.416483460289</v>
      </c>
      <c r="AI501" s="144">
        <f t="shared" si="276"/>
        <v>147771.54160560979</v>
      </c>
      <c r="AJ501" s="144" t="e">
        <f t="shared" si="293"/>
        <v>#N/A</v>
      </c>
      <c r="AK501" s="35">
        <f>IF(OR(K501="Yes",Summary!$G$77="EP"),$AI501*M501,AB501)</f>
        <v>73301.641628428813</v>
      </c>
      <c r="AL501" s="38">
        <f>IF(OR(L501="Yes",Summary!$G$77="EP"),$AI501*N501,AC501)</f>
        <v>0</v>
      </c>
      <c r="AM501" s="38">
        <f>IF(OR(M501="Yes",Summary!$G$77="EP"),$AI501*O501,AD501)</f>
        <v>0</v>
      </c>
      <c r="AN501" s="38">
        <f>IF(OR(N501="Yes",Summary!$G$77="EP"),$AI501*P501,AE501)</f>
        <v>19760.564529286989</v>
      </c>
      <c r="AO501" s="38">
        <f>IF(OR(O501="Yes",Summary!$G$77="EP"),$AI501*Q501,AF501)</f>
        <v>17820.825970966285</v>
      </c>
      <c r="AP501" s="38">
        <f>IF(OR(P501="Yes",Summary!$G$77="EP"),$AI501*R501,AG501)</f>
        <v>18882.092993467413</v>
      </c>
      <c r="AQ501" s="156">
        <f>IF(OR(Q501="Yes",Summary!$G$77="EP"),$AI501*S501,AH501)</f>
        <v>18006.416483460289</v>
      </c>
      <c r="AR501" s="158">
        <f t="shared" si="277"/>
        <v>44489.950005115817</v>
      </c>
      <c r="AS501" s="155">
        <f t="shared" si="278"/>
        <v>0</v>
      </c>
      <c r="AT501" s="155">
        <f t="shared" si="279"/>
        <v>0</v>
      </c>
      <c r="AU501" s="155">
        <f t="shared" si="280"/>
        <v>2266.0937981544921</v>
      </c>
      <c r="AV501" s="155">
        <f t="shared" si="281"/>
        <v>4330.8041437134043</v>
      </c>
      <c r="AW501" s="155">
        <f t="shared" si="282"/>
        <v>16011.271935442561</v>
      </c>
      <c r="AX501" s="159">
        <f t="shared" si="283"/>
        <v>6390.9197811749027</v>
      </c>
      <c r="AZ501" s="40">
        <f t="shared" si="284"/>
        <v>101597.08947400875</v>
      </c>
      <c r="BA501" s="173">
        <f t="shared" si="285"/>
        <v>114644.77869850371</v>
      </c>
      <c r="BB501" s="41">
        <f t="shared" si="286"/>
        <v>118709.69832474644</v>
      </c>
      <c r="BC501" s="173">
        <f t="shared" si="287"/>
        <v>158084.516234296</v>
      </c>
      <c r="BD501" s="41">
        <f t="shared" si="288"/>
        <v>142566.60776773031</v>
      </c>
      <c r="BE501" s="173">
        <f t="shared" si="289"/>
        <v>151056.74394773922</v>
      </c>
      <c r="BF501" s="42">
        <f t="shared" si="290"/>
        <v>144051.33186768237</v>
      </c>
    </row>
    <row r="502" spans="2:58" x14ac:dyDescent="0.25">
      <c r="B502" s="24">
        <v>86</v>
      </c>
      <c r="C502" s="10">
        <f>Cash!B508</f>
        <v>20180703</v>
      </c>
      <c r="D502" s="24">
        <f>Cash!F100</f>
        <v>1.6476</v>
      </c>
      <c r="E502" s="27">
        <f>Balanced!F100</f>
        <v>2.9224000000000001</v>
      </c>
      <c r="F502" s="27">
        <f>Growth!F100</f>
        <v>3.6787999999999998</v>
      </c>
      <c r="G502" s="27">
        <f>'High Growth 1'!F100</f>
        <v>8.7459000000000007</v>
      </c>
      <c r="H502" s="27">
        <f>'High Growth 2'!F100</f>
        <v>4.1393000000000004</v>
      </c>
      <c r="I502" s="27">
        <f>'High Growth 3'!F100</f>
        <v>1.1701999999999999</v>
      </c>
      <c r="J502" s="43">
        <f>'High Growth 4'!F100</f>
        <v>2.8098000000000001</v>
      </c>
      <c r="K502" s="10" t="str">
        <f>Growth!P100</f>
        <v>No</v>
      </c>
      <c r="L502" s="152"/>
      <c r="M502" s="147">
        <f>Summary!$G$67</f>
        <v>0.5</v>
      </c>
      <c r="N502" s="146">
        <f>Summary!$G$68</f>
        <v>0</v>
      </c>
      <c r="O502" s="146">
        <f>Summary!$G$69</f>
        <v>0</v>
      </c>
      <c r="P502" s="146">
        <f>Summary!$G$70</f>
        <v>0.125</v>
      </c>
      <c r="Q502" s="146">
        <f>Summary!$G$71</f>
        <v>0.125</v>
      </c>
      <c r="R502" s="146">
        <f>Summary!$G$72</f>
        <v>0.125</v>
      </c>
      <c r="S502" s="211">
        <f>Summary!$G$73</f>
        <v>0.125</v>
      </c>
      <c r="T502" s="150">
        <f t="shared" si="291"/>
        <v>1</v>
      </c>
      <c r="U502" s="158">
        <f t="shared" si="263"/>
        <v>44489.950005115817</v>
      </c>
      <c r="V502" s="155">
        <f t="shared" si="264"/>
        <v>0</v>
      </c>
      <c r="W502" s="155">
        <f t="shared" si="265"/>
        <v>0</v>
      </c>
      <c r="X502" s="155">
        <f t="shared" si="266"/>
        <v>2266.0937981544921</v>
      </c>
      <c r="Y502" s="155">
        <f t="shared" si="267"/>
        <v>4330.8041437134043</v>
      </c>
      <c r="Z502" s="155">
        <f t="shared" si="268"/>
        <v>16011.271935442561</v>
      </c>
      <c r="AA502" s="159">
        <f t="shared" si="269"/>
        <v>6390.9197811749045</v>
      </c>
      <c r="AB502" s="38">
        <f t="shared" si="292"/>
        <v>73301.641628428813</v>
      </c>
      <c r="AC502" s="35">
        <f t="shared" si="270"/>
        <v>0</v>
      </c>
      <c r="AD502" s="35">
        <f t="shared" si="271"/>
        <v>0</v>
      </c>
      <c r="AE502" s="35">
        <f t="shared" si="272"/>
        <v>19819.029749279372</v>
      </c>
      <c r="AF502" s="35">
        <f t="shared" si="273"/>
        <v>17926.497592072898</v>
      </c>
      <c r="AG502" s="35">
        <f t="shared" si="274"/>
        <v>18736.390418854884</v>
      </c>
      <c r="AH502" s="163">
        <f t="shared" si="275"/>
        <v>17957.206401145246</v>
      </c>
      <c r="AI502" s="144">
        <f t="shared" si="276"/>
        <v>147740.76578978123</v>
      </c>
      <c r="AJ502" s="144" t="e">
        <f t="shared" si="293"/>
        <v>#N/A</v>
      </c>
      <c r="AK502" s="35">
        <f>IF(OR(K502="Yes",Summary!$G$77="EP"),$AI502*M502,AB502)</f>
        <v>73301.641628428813</v>
      </c>
      <c r="AL502" s="38">
        <f>IF(OR(L502="Yes",Summary!$G$77="EP"),$AI502*N502,AC502)</f>
        <v>0</v>
      </c>
      <c r="AM502" s="38">
        <f>IF(OR(M502="Yes",Summary!$G$77="EP"),$AI502*O502,AD502)</f>
        <v>0</v>
      </c>
      <c r="AN502" s="38">
        <f>IF(OR(N502="Yes",Summary!$G$77="EP"),$AI502*P502,AE502)</f>
        <v>19819.029749279372</v>
      </c>
      <c r="AO502" s="38">
        <f>IF(OR(O502="Yes",Summary!$G$77="EP"),$AI502*Q502,AF502)</f>
        <v>17926.497592072898</v>
      </c>
      <c r="AP502" s="38">
        <f>IF(OR(P502="Yes",Summary!$G$77="EP"),$AI502*R502,AG502)</f>
        <v>18736.390418854884</v>
      </c>
      <c r="AQ502" s="156">
        <f>IF(OR(Q502="Yes",Summary!$G$77="EP"),$AI502*S502,AH502)</f>
        <v>17957.206401145246</v>
      </c>
      <c r="AR502" s="158">
        <f t="shared" si="277"/>
        <v>44489.950005115817</v>
      </c>
      <c r="AS502" s="155">
        <f t="shared" si="278"/>
        <v>0</v>
      </c>
      <c r="AT502" s="155">
        <f t="shared" si="279"/>
        <v>0</v>
      </c>
      <c r="AU502" s="155">
        <f t="shared" si="280"/>
        <v>2266.0937981544921</v>
      </c>
      <c r="AV502" s="155">
        <f t="shared" si="281"/>
        <v>4330.8041437134043</v>
      </c>
      <c r="AW502" s="155">
        <f t="shared" si="282"/>
        <v>16011.271935442561</v>
      </c>
      <c r="AX502" s="159">
        <f t="shared" si="283"/>
        <v>6390.9197811749036</v>
      </c>
      <c r="AZ502" s="40">
        <f t="shared" si="284"/>
        <v>101597.08947400875</v>
      </c>
      <c r="BA502" s="173">
        <f t="shared" si="285"/>
        <v>114770.45124298001</v>
      </c>
      <c r="BB502" s="41">
        <f t="shared" si="286"/>
        <v>119205.46968665953</v>
      </c>
      <c r="BC502" s="173">
        <f t="shared" si="287"/>
        <v>158552.2379942351</v>
      </c>
      <c r="BD502" s="41">
        <f t="shared" si="288"/>
        <v>143411.98073658321</v>
      </c>
      <c r="BE502" s="173">
        <f t="shared" si="289"/>
        <v>149891.12335083899</v>
      </c>
      <c r="BF502" s="42">
        <f t="shared" si="290"/>
        <v>143657.65120916202</v>
      </c>
    </row>
    <row r="503" spans="2:58" x14ac:dyDescent="0.25">
      <c r="B503" s="24">
        <v>87</v>
      </c>
      <c r="C503" s="10">
        <f>Cash!B509</f>
        <v>20180702</v>
      </c>
      <c r="D503" s="24">
        <f>Cash!F101</f>
        <v>1.6476</v>
      </c>
      <c r="E503" s="27">
        <f>Balanced!F101</f>
        <v>2.9112</v>
      </c>
      <c r="F503" s="27">
        <f>Growth!F101</f>
        <v>3.6455000000000002</v>
      </c>
      <c r="G503" s="27">
        <f>'High Growth 1'!F101</f>
        <v>8.5785</v>
      </c>
      <c r="H503" s="27">
        <f>'High Growth 2'!F101</f>
        <v>4.0937999999999999</v>
      </c>
      <c r="I503" s="27">
        <f>'High Growth 3'!F101</f>
        <v>1.1629</v>
      </c>
      <c r="J503" s="43">
        <f>'High Growth 4'!F101</f>
        <v>2.7885</v>
      </c>
      <c r="K503" s="10" t="str">
        <f>Growth!P101</f>
        <v>No</v>
      </c>
      <c r="L503" s="152"/>
      <c r="M503" s="147">
        <f>Summary!$G$67</f>
        <v>0.5</v>
      </c>
      <c r="N503" s="146">
        <f>Summary!$G$68</f>
        <v>0</v>
      </c>
      <c r="O503" s="146">
        <f>Summary!$G$69</f>
        <v>0</v>
      </c>
      <c r="P503" s="146">
        <f>Summary!$G$70</f>
        <v>0.125</v>
      </c>
      <c r="Q503" s="146">
        <f>Summary!$G$71</f>
        <v>0.125</v>
      </c>
      <c r="R503" s="146">
        <f>Summary!$G$72</f>
        <v>0.125</v>
      </c>
      <c r="S503" s="211">
        <f>Summary!$G$73</f>
        <v>0.125</v>
      </c>
      <c r="T503" s="150">
        <f t="shared" si="291"/>
        <v>1</v>
      </c>
      <c r="U503" s="158">
        <f t="shared" si="263"/>
        <v>44489.950005115817</v>
      </c>
      <c r="V503" s="155">
        <f t="shared" si="264"/>
        <v>0</v>
      </c>
      <c r="W503" s="155">
        <f t="shared" si="265"/>
        <v>0</v>
      </c>
      <c r="X503" s="155">
        <f t="shared" si="266"/>
        <v>2266.0937981544921</v>
      </c>
      <c r="Y503" s="155">
        <f t="shared" si="267"/>
        <v>4330.8041437134043</v>
      </c>
      <c r="Z503" s="155">
        <f t="shared" si="268"/>
        <v>16011.271935442561</v>
      </c>
      <c r="AA503" s="159">
        <f t="shared" si="269"/>
        <v>6390.9197811749054</v>
      </c>
      <c r="AB503" s="38">
        <f t="shared" si="292"/>
        <v>73301.641628428813</v>
      </c>
      <c r="AC503" s="35">
        <f t="shared" si="270"/>
        <v>0</v>
      </c>
      <c r="AD503" s="35">
        <f t="shared" si="271"/>
        <v>0</v>
      </c>
      <c r="AE503" s="35">
        <f t="shared" si="272"/>
        <v>19439.685647468312</v>
      </c>
      <c r="AF503" s="35">
        <f t="shared" si="273"/>
        <v>17729.446003533933</v>
      </c>
      <c r="AG503" s="35">
        <f t="shared" si="274"/>
        <v>18619.508133726154</v>
      </c>
      <c r="AH503" s="163">
        <f t="shared" si="275"/>
        <v>17821.079809806222</v>
      </c>
      <c r="AI503" s="144">
        <f t="shared" si="276"/>
        <v>146911.36122296343</v>
      </c>
      <c r="AJ503" s="144" t="e">
        <f t="shared" si="293"/>
        <v>#N/A</v>
      </c>
      <c r="AK503" s="35">
        <f>IF(OR(K503="Yes",Summary!$G$77="EP"),$AI503*M503,AB503)</f>
        <v>73301.641628428813</v>
      </c>
      <c r="AL503" s="38">
        <f>IF(OR(L503="Yes",Summary!$G$77="EP"),$AI503*N503,AC503)</f>
        <v>0</v>
      </c>
      <c r="AM503" s="38">
        <f>IF(OR(M503="Yes",Summary!$G$77="EP"),$AI503*O503,AD503)</f>
        <v>0</v>
      </c>
      <c r="AN503" s="38">
        <f>IF(OR(N503="Yes",Summary!$G$77="EP"),$AI503*P503,AE503)</f>
        <v>19439.685647468312</v>
      </c>
      <c r="AO503" s="38">
        <f>IF(OR(O503="Yes",Summary!$G$77="EP"),$AI503*Q503,AF503)</f>
        <v>17729.446003533933</v>
      </c>
      <c r="AP503" s="38">
        <f>IF(OR(P503="Yes",Summary!$G$77="EP"),$AI503*R503,AG503)</f>
        <v>18619.508133726154</v>
      </c>
      <c r="AQ503" s="156">
        <f>IF(OR(Q503="Yes",Summary!$G$77="EP"),$AI503*S503,AH503)</f>
        <v>17821.079809806222</v>
      </c>
      <c r="AR503" s="158">
        <f t="shared" si="277"/>
        <v>44489.950005115817</v>
      </c>
      <c r="AS503" s="155">
        <f t="shared" si="278"/>
        <v>0</v>
      </c>
      <c r="AT503" s="155">
        <f t="shared" si="279"/>
        <v>0</v>
      </c>
      <c r="AU503" s="155">
        <f t="shared" si="280"/>
        <v>2266.0937981544921</v>
      </c>
      <c r="AV503" s="155">
        <f t="shared" si="281"/>
        <v>4330.8041437134043</v>
      </c>
      <c r="AW503" s="155">
        <f t="shared" si="282"/>
        <v>16011.271935442561</v>
      </c>
      <c r="AX503" s="159">
        <f t="shared" si="283"/>
        <v>6390.9197811749045</v>
      </c>
      <c r="AZ503" s="40">
        <f t="shared" si="284"/>
        <v>101597.08947400875</v>
      </c>
      <c r="BA503" s="173">
        <f t="shared" si="285"/>
        <v>114330.59733731297</v>
      </c>
      <c r="BB503" s="41">
        <f t="shared" si="286"/>
        <v>118126.43789896634</v>
      </c>
      <c r="BC503" s="173">
        <f t="shared" si="287"/>
        <v>155517.48517974658</v>
      </c>
      <c r="BD503" s="41">
        <f t="shared" si="288"/>
        <v>141835.56802827149</v>
      </c>
      <c r="BE503" s="173">
        <f t="shared" si="289"/>
        <v>148956.06506980915</v>
      </c>
      <c r="BF503" s="42">
        <f t="shared" si="290"/>
        <v>142568.63847844981</v>
      </c>
    </row>
    <row r="504" spans="2:58" x14ac:dyDescent="0.25">
      <c r="B504" s="24">
        <v>88</v>
      </c>
      <c r="C504" s="10">
        <f>Cash!B510</f>
        <v>20180630</v>
      </c>
      <c r="D504" s="24">
        <f>Cash!F102</f>
        <v>1.6476</v>
      </c>
      <c r="E504" s="27">
        <f>Balanced!F102</f>
        <v>2.9011</v>
      </c>
      <c r="F504" s="27">
        <f>Growth!F102</f>
        <v>3.6280000000000001</v>
      </c>
      <c r="G504" s="27">
        <f>'High Growth 1'!F102</f>
        <v>8.5037000000000003</v>
      </c>
      <c r="H504" s="27">
        <f>'High Growth 2'!F102</f>
        <v>4.0736999999999997</v>
      </c>
      <c r="I504" s="27">
        <f>'High Growth 3'!F102</f>
        <v>1.1633</v>
      </c>
      <c r="J504" s="43">
        <f>'High Growth 4'!F102</f>
        <v>2.8555999999999999</v>
      </c>
      <c r="K504" s="10" t="str">
        <f>Growth!P102</f>
        <v>No</v>
      </c>
      <c r="L504" s="152"/>
      <c r="M504" s="147">
        <f>Summary!$G$67</f>
        <v>0.5</v>
      </c>
      <c r="N504" s="146">
        <f>Summary!$G$68</f>
        <v>0</v>
      </c>
      <c r="O504" s="146">
        <f>Summary!$G$69</f>
        <v>0</v>
      </c>
      <c r="P504" s="146">
        <f>Summary!$G$70</f>
        <v>0.125</v>
      </c>
      <c r="Q504" s="146">
        <f>Summary!$G$71</f>
        <v>0.125</v>
      </c>
      <c r="R504" s="146">
        <f>Summary!$G$72</f>
        <v>0.125</v>
      </c>
      <c r="S504" s="211">
        <f>Summary!$G$73</f>
        <v>0.125</v>
      </c>
      <c r="T504" s="150">
        <f t="shared" si="291"/>
        <v>1</v>
      </c>
      <c r="U504" s="158">
        <f t="shared" si="263"/>
        <v>44489.950005115817</v>
      </c>
      <c r="V504" s="155">
        <f t="shared" si="264"/>
        <v>0</v>
      </c>
      <c r="W504" s="155">
        <f t="shared" si="265"/>
        <v>0</v>
      </c>
      <c r="X504" s="155">
        <f t="shared" si="266"/>
        <v>2266.0937981544921</v>
      </c>
      <c r="Y504" s="155">
        <f t="shared" si="267"/>
        <v>4330.8041437134043</v>
      </c>
      <c r="Z504" s="155">
        <f t="shared" si="268"/>
        <v>16011.271935442559</v>
      </c>
      <c r="AA504" s="159">
        <f t="shared" si="269"/>
        <v>6390.9197811749054</v>
      </c>
      <c r="AB504" s="38">
        <f t="shared" si="292"/>
        <v>73301.641628428813</v>
      </c>
      <c r="AC504" s="35">
        <f t="shared" si="270"/>
        <v>0</v>
      </c>
      <c r="AD504" s="35">
        <f t="shared" si="271"/>
        <v>0</v>
      </c>
      <c r="AE504" s="35">
        <f t="shared" si="272"/>
        <v>19270.181831366353</v>
      </c>
      <c r="AF504" s="35">
        <f t="shared" si="273"/>
        <v>17642.396840245292</v>
      </c>
      <c r="AG504" s="35">
        <f t="shared" si="274"/>
        <v>18625.912642500331</v>
      </c>
      <c r="AH504" s="163">
        <f t="shared" si="275"/>
        <v>18249.910527123058</v>
      </c>
      <c r="AI504" s="144">
        <f t="shared" si="276"/>
        <v>147090.04346966385</v>
      </c>
      <c r="AJ504" s="144" t="e">
        <f t="shared" si="293"/>
        <v>#N/A</v>
      </c>
      <c r="AK504" s="35">
        <f>IF(OR(K504="Yes",Summary!$G$77="EP"),$AI504*M504,AB504)</f>
        <v>73301.641628428813</v>
      </c>
      <c r="AL504" s="38">
        <f>IF(OR(L504="Yes",Summary!$G$77="EP"),$AI504*N504,AC504)</f>
        <v>0</v>
      </c>
      <c r="AM504" s="38">
        <f>IF(OR(M504="Yes",Summary!$G$77="EP"),$AI504*O504,AD504)</f>
        <v>0</v>
      </c>
      <c r="AN504" s="38">
        <f>IF(OR(N504="Yes",Summary!$G$77="EP"),$AI504*P504,AE504)</f>
        <v>19270.181831366353</v>
      </c>
      <c r="AO504" s="38">
        <f>IF(OR(O504="Yes",Summary!$G$77="EP"),$AI504*Q504,AF504)</f>
        <v>17642.396840245292</v>
      </c>
      <c r="AP504" s="38">
        <f>IF(OR(P504="Yes",Summary!$G$77="EP"),$AI504*R504,AG504)</f>
        <v>18625.912642500331</v>
      </c>
      <c r="AQ504" s="156">
        <f>IF(OR(Q504="Yes",Summary!$G$77="EP"),$AI504*S504,AH504)</f>
        <v>18249.910527123058</v>
      </c>
      <c r="AR504" s="158">
        <f t="shared" si="277"/>
        <v>44489.950005115817</v>
      </c>
      <c r="AS504" s="155">
        <f t="shared" si="278"/>
        <v>0</v>
      </c>
      <c r="AT504" s="155">
        <f t="shared" si="279"/>
        <v>0</v>
      </c>
      <c r="AU504" s="155">
        <f t="shared" si="280"/>
        <v>2266.0937981544921</v>
      </c>
      <c r="AV504" s="155">
        <f t="shared" si="281"/>
        <v>4330.8041437134043</v>
      </c>
      <c r="AW504" s="155">
        <f t="shared" si="282"/>
        <v>16011.271935442561</v>
      </c>
      <c r="AX504" s="159">
        <f t="shared" si="283"/>
        <v>6390.9197811749054</v>
      </c>
      <c r="AZ504" s="40">
        <f t="shared" si="284"/>
        <v>101597.08947400875</v>
      </c>
      <c r="BA504" s="173">
        <f t="shared" si="285"/>
        <v>113933.94336880965</v>
      </c>
      <c r="BB504" s="41">
        <f t="shared" si="286"/>
        <v>117559.37915168011</v>
      </c>
      <c r="BC504" s="173">
        <f t="shared" si="287"/>
        <v>154161.45465093094</v>
      </c>
      <c r="BD504" s="41">
        <f t="shared" si="288"/>
        <v>141139.17472196236</v>
      </c>
      <c r="BE504" s="173">
        <f t="shared" si="289"/>
        <v>149007.30114000256</v>
      </c>
      <c r="BF504" s="42">
        <f t="shared" si="290"/>
        <v>145999.2842169845</v>
      </c>
    </row>
    <row r="505" spans="2:58" x14ac:dyDescent="0.25">
      <c r="B505" s="24">
        <v>89</v>
      </c>
      <c r="C505" s="10">
        <f>Cash!B511</f>
        <v>20180629</v>
      </c>
      <c r="D505" s="24">
        <f>Cash!F103</f>
        <v>1.6476</v>
      </c>
      <c r="E505" s="27">
        <f>Balanced!F103</f>
        <v>2.8893</v>
      </c>
      <c r="F505" s="27">
        <f>Growth!F103</f>
        <v>3.6166999999999998</v>
      </c>
      <c r="G505" s="27">
        <f>'High Growth 1'!F103</f>
        <v>8.4393999999999991</v>
      </c>
      <c r="H505" s="27">
        <f>'High Growth 2'!F103</f>
        <v>4.0308000000000002</v>
      </c>
      <c r="I505" s="27">
        <f>'High Growth 3'!F103</f>
        <v>1.1499999999999999</v>
      </c>
      <c r="J505" s="43">
        <f>'High Growth 4'!F103</f>
        <v>2.7804000000000002</v>
      </c>
      <c r="K505" s="10" t="str">
        <f>Growth!P103</f>
        <v>No</v>
      </c>
      <c r="L505" s="152"/>
      <c r="M505" s="147">
        <f>Summary!$G$67</f>
        <v>0.5</v>
      </c>
      <c r="N505" s="146">
        <f>Summary!$G$68</f>
        <v>0</v>
      </c>
      <c r="O505" s="146">
        <f>Summary!$G$69</f>
        <v>0</v>
      </c>
      <c r="P505" s="146">
        <f>Summary!$G$70</f>
        <v>0.125</v>
      </c>
      <c r="Q505" s="146">
        <f>Summary!$G$71</f>
        <v>0.125</v>
      </c>
      <c r="R505" s="146">
        <f>Summary!$G$72</f>
        <v>0.125</v>
      </c>
      <c r="S505" s="211">
        <f>Summary!$G$73</f>
        <v>0.125</v>
      </c>
      <c r="T505" s="150">
        <f t="shared" si="291"/>
        <v>1</v>
      </c>
      <c r="U505" s="158">
        <f t="shared" si="263"/>
        <v>44489.95000511581</v>
      </c>
      <c r="V505" s="155">
        <f t="shared" si="264"/>
        <v>0</v>
      </c>
      <c r="W505" s="155">
        <f t="shared" si="265"/>
        <v>0</v>
      </c>
      <c r="X505" s="155">
        <f t="shared" si="266"/>
        <v>2266.0937981544921</v>
      </c>
      <c r="Y505" s="155">
        <f t="shared" si="267"/>
        <v>4330.8041437134043</v>
      </c>
      <c r="Z505" s="155">
        <f t="shared" si="268"/>
        <v>16011.271935442561</v>
      </c>
      <c r="AA505" s="159">
        <f t="shared" si="269"/>
        <v>6390.9197811749054</v>
      </c>
      <c r="AB505" s="38">
        <f t="shared" si="292"/>
        <v>73301.641628428813</v>
      </c>
      <c r="AC505" s="35">
        <f t="shared" si="270"/>
        <v>0</v>
      </c>
      <c r="AD505" s="35">
        <f t="shared" si="271"/>
        <v>0</v>
      </c>
      <c r="AE505" s="35">
        <f t="shared" si="272"/>
        <v>19124.472000145019</v>
      </c>
      <c r="AF505" s="35">
        <f t="shared" si="273"/>
        <v>17456.60534247999</v>
      </c>
      <c r="AG505" s="35">
        <f t="shared" si="274"/>
        <v>18412.962725758942</v>
      </c>
      <c r="AH505" s="163">
        <f t="shared" si="275"/>
        <v>17769.313359578708</v>
      </c>
      <c r="AI505" s="144">
        <f t="shared" si="276"/>
        <v>146064.99505639146</v>
      </c>
      <c r="AJ505" s="144" t="e">
        <f t="shared" si="293"/>
        <v>#N/A</v>
      </c>
      <c r="AK505" s="35">
        <f>IF(OR(K505="Yes",Summary!$G$77="EP"),$AI505*M505,AB505)</f>
        <v>73301.641628428813</v>
      </c>
      <c r="AL505" s="38">
        <f>IF(OR(L505="Yes",Summary!$G$77="EP"),$AI505*N505,AC505)</f>
        <v>0</v>
      </c>
      <c r="AM505" s="38">
        <f>IF(OR(M505="Yes",Summary!$G$77="EP"),$AI505*O505,AD505)</f>
        <v>0</v>
      </c>
      <c r="AN505" s="38">
        <f>IF(OR(N505="Yes",Summary!$G$77="EP"),$AI505*P505,AE505)</f>
        <v>19124.472000145019</v>
      </c>
      <c r="AO505" s="38">
        <f>IF(OR(O505="Yes",Summary!$G$77="EP"),$AI505*Q505,AF505)</f>
        <v>17456.60534247999</v>
      </c>
      <c r="AP505" s="38">
        <f>IF(OR(P505="Yes",Summary!$G$77="EP"),$AI505*R505,AG505)</f>
        <v>18412.962725758942</v>
      </c>
      <c r="AQ505" s="156">
        <f>IF(OR(Q505="Yes",Summary!$G$77="EP"),$AI505*S505,AH505)</f>
        <v>17769.313359578708</v>
      </c>
      <c r="AR505" s="158">
        <f t="shared" si="277"/>
        <v>44489.950005115817</v>
      </c>
      <c r="AS505" s="155">
        <f t="shared" si="278"/>
        <v>0</v>
      </c>
      <c r="AT505" s="155">
        <f t="shared" si="279"/>
        <v>0</v>
      </c>
      <c r="AU505" s="155">
        <f t="shared" si="280"/>
        <v>2266.0937981544921</v>
      </c>
      <c r="AV505" s="155">
        <f t="shared" si="281"/>
        <v>4330.8041437134043</v>
      </c>
      <c r="AW505" s="155">
        <f t="shared" si="282"/>
        <v>16011.271935442559</v>
      </c>
      <c r="AX505" s="159">
        <f t="shared" si="283"/>
        <v>6390.9197811749054</v>
      </c>
      <c r="AZ505" s="40">
        <f t="shared" si="284"/>
        <v>101597.08947400875</v>
      </c>
      <c r="BA505" s="173">
        <f t="shared" si="285"/>
        <v>113470.52586105329</v>
      </c>
      <c r="BB505" s="41">
        <f t="shared" si="286"/>
        <v>117193.22121771815</v>
      </c>
      <c r="BC505" s="173">
        <f t="shared" si="287"/>
        <v>152995.77600116024</v>
      </c>
      <c r="BD505" s="41">
        <f t="shared" si="288"/>
        <v>139652.84273983995</v>
      </c>
      <c r="BE505" s="173">
        <f t="shared" si="289"/>
        <v>147303.70180607148</v>
      </c>
      <c r="BF505" s="42">
        <f t="shared" si="290"/>
        <v>142154.50687662969</v>
      </c>
    </row>
    <row r="506" spans="2:58" x14ac:dyDescent="0.25">
      <c r="B506" s="24">
        <v>90</v>
      </c>
      <c r="C506" s="10">
        <f>Cash!B512</f>
        <v>20180628</v>
      </c>
      <c r="D506" s="24">
        <f>Cash!F104</f>
        <v>1.6475</v>
      </c>
      <c r="E506" s="27">
        <f>Balanced!F104</f>
        <v>2.8980999999999999</v>
      </c>
      <c r="F506" s="27">
        <f>Growth!F104</f>
        <v>3.6669</v>
      </c>
      <c r="G506" s="27">
        <f>'High Growth 1'!F104</f>
        <v>8.6320999999999994</v>
      </c>
      <c r="H506" s="27">
        <f>'High Growth 2'!F104</f>
        <v>4.1151999999999997</v>
      </c>
      <c r="I506" s="27">
        <f>'High Growth 3'!F104</f>
        <v>1.1456</v>
      </c>
      <c r="J506" s="43">
        <f>'High Growth 4'!F104</f>
        <v>2.6993</v>
      </c>
      <c r="K506" s="10" t="str">
        <f>Growth!P104</f>
        <v>No</v>
      </c>
      <c r="L506" s="152"/>
      <c r="M506" s="147">
        <f>Summary!$G$67</f>
        <v>0.5</v>
      </c>
      <c r="N506" s="146">
        <f>Summary!$G$68</f>
        <v>0</v>
      </c>
      <c r="O506" s="146">
        <f>Summary!$G$69</f>
        <v>0</v>
      </c>
      <c r="P506" s="146">
        <f>Summary!$G$70</f>
        <v>0.125</v>
      </c>
      <c r="Q506" s="146">
        <f>Summary!$G$71</f>
        <v>0.125</v>
      </c>
      <c r="R506" s="146">
        <f>Summary!$G$72</f>
        <v>0.125</v>
      </c>
      <c r="S506" s="211">
        <f>Summary!$G$73</f>
        <v>0.125</v>
      </c>
      <c r="T506" s="150">
        <f t="shared" si="291"/>
        <v>1</v>
      </c>
      <c r="U506" s="158">
        <f t="shared" si="263"/>
        <v>44489.95000511581</v>
      </c>
      <c r="V506" s="155">
        <f t="shared" si="264"/>
        <v>0</v>
      </c>
      <c r="W506" s="155">
        <f t="shared" si="265"/>
        <v>0</v>
      </c>
      <c r="X506" s="155">
        <f t="shared" si="266"/>
        <v>2266.0937981544921</v>
      </c>
      <c r="Y506" s="155">
        <f t="shared" si="267"/>
        <v>4330.8041437134043</v>
      </c>
      <c r="Z506" s="155">
        <f t="shared" si="268"/>
        <v>16011.271935442561</v>
      </c>
      <c r="AA506" s="159">
        <f t="shared" si="269"/>
        <v>6390.9197811749063</v>
      </c>
      <c r="AB506" s="38">
        <f t="shared" si="292"/>
        <v>73297.192633428291</v>
      </c>
      <c r="AC506" s="35">
        <f t="shared" si="270"/>
        <v>0</v>
      </c>
      <c r="AD506" s="35">
        <f t="shared" si="271"/>
        <v>0</v>
      </c>
      <c r="AE506" s="35">
        <f t="shared" si="272"/>
        <v>19561.148275049389</v>
      </c>
      <c r="AF506" s="35">
        <f t="shared" si="273"/>
        <v>17822.125212209401</v>
      </c>
      <c r="AG506" s="35">
        <f t="shared" si="274"/>
        <v>18342.513129242998</v>
      </c>
      <c r="AH506" s="163">
        <f t="shared" si="275"/>
        <v>17251.009765325423</v>
      </c>
      <c r="AI506" s="144">
        <f t="shared" si="276"/>
        <v>146273.9890152555</v>
      </c>
      <c r="AJ506" s="144" t="e">
        <f t="shared" si="293"/>
        <v>#N/A</v>
      </c>
      <c r="AK506" s="35">
        <f>IF(OR(K506="Yes",Summary!$G$77="EP"),$AI506*M506,AB506)</f>
        <v>73297.192633428291</v>
      </c>
      <c r="AL506" s="38">
        <f>IF(OR(L506="Yes",Summary!$G$77="EP"),$AI506*N506,AC506)</f>
        <v>0</v>
      </c>
      <c r="AM506" s="38">
        <f>IF(OR(M506="Yes",Summary!$G$77="EP"),$AI506*O506,AD506)</f>
        <v>0</v>
      </c>
      <c r="AN506" s="38">
        <f>IF(OR(N506="Yes",Summary!$G$77="EP"),$AI506*P506,AE506)</f>
        <v>19561.148275049389</v>
      </c>
      <c r="AO506" s="38">
        <f>IF(OR(O506="Yes",Summary!$G$77="EP"),$AI506*Q506,AF506)</f>
        <v>17822.125212209401</v>
      </c>
      <c r="AP506" s="38">
        <f>IF(OR(P506="Yes",Summary!$G$77="EP"),$AI506*R506,AG506)</f>
        <v>18342.513129242998</v>
      </c>
      <c r="AQ506" s="156">
        <f>IF(OR(Q506="Yes",Summary!$G$77="EP"),$AI506*S506,AH506)</f>
        <v>17251.009765325423</v>
      </c>
      <c r="AR506" s="158">
        <f t="shared" si="277"/>
        <v>44489.95000511581</v>
      </c>
      <c r="AS506" s="155">
        <f t="shared" si="278"/>
        <v>0</v>
      </c>
      <c r="AT506" s="155">
        <f t="shared" si="279"/>
        <v>0</v>
      </c>
      <c r="AU506" s="155">
        <f t="shared" si="280"/>
        <v>2266.0937981544921</v>
      </c>
      <c r="AV506" s="155">
        <f t="shared" si="281"/>
        <v>4330.8041437134043</v>
      </c>
      <c r="AW506" s="155">
        <f t="shared" si="282"/>
        <v>16011.271935442561</v>
      </c>
      <c r="AX506" s="159">
        <f t="shared" si="283"/>
        <v>6390.9197811749054</v>
      </c>
      <c r="AZ506" s="40">
        <f t="shared" si="284"/>
        <v>101590.92310538323</v>
      </c>
      <c r="BA506" s="173">
        <f t="shared" si="285"/>
        <v>113816.1253583631</v>
      </c>
      <c r="BB506" s="41">
        <f t="shared" si="286"/>
        <v>118819.8697385049</v>
      </c>
      <c r="BC506" s="173">
        <f t="shared" si="287"/>
        <v>156489.18620039523</v>
      </c>
      <c r="BD506" s="41">
        <f t="shared" si="288"/>
        <v>142577.00169767524</v>
      </c>
      <c r="BE506" s="173">
        <f t="shared" si="289"/>
        <v>146740.1050339439</v>
      </c>
      <c r="BF506" s="42">
        <f t="shared" si="290"/>
        <v>138008.07812260339</v>
      </c>
    </row>
    <row r="507" spans="2:58" x14ac:dyDescent="0.25">
      <c r="B507" s="24">
        <v>91</v>
      </c>
      <c r="C507" s="10">
        <f>Cash!B513</f>
        <v>20180627</v>
      </c>
      <c r="D507" s="24">
        <f>Cash!F105</f>
        <v>1.6474</v>
      </c>
      <c r="E507" s="27">
        <f>Balanced!F105</f>
        <v>2.9083999999999999</v>
      </c>
      <c r="F507" s="27">
        <f>Growth!F105</f>
        <v>3.6637</v>
      </c>
      <c r="G507" s="27">
        <f>'High Growth 1'!F105</f>
        <v>8.6064000000000007</v>
      </c>
      <c r="H507" s="27">
        <f>'High Growth 2'!F105</f>
        <v>4.0936000000000003</v>
      </c>
      <c r="I507" s="27">
        <f>'High Growth 3'!F105</f>
        <v>1.159</v>
      </c>
      <c r="J507" s="43">
        <f>'High Growth 4'!F105</f>
        <v>2.7050999999999998</v>
      </c>
      <c r="K507" s="10" t="str">
        <f>Growth!P105</f>
        <v>No</v>
      </c>
      <c r="L507" s="152"/>
      <c r="M507" s="147">
        <f>Summary!$G$67</f>
        <v>0.5</v>
      </c>
      <c r="N507" s="146">
        <f>Summary!$G$68</f>
        <v>0</v>
      </c>
      <c r="O507" s="146">
        <f>Summary!$G$69</f>
        <v>0</v>
      </c>
      <c r="P507" s="146">
        <f>Summary!$G$70</f>
        <v>0.125</v>
      </c>
      <c r="Q507" s="146">
        <f>Summary!$G$71</f>
        <v>0.125</v>
      </c>
      <c r="R507" s="146">
        <f>Summary!$G$72</f>
        <v>0.125</v>
      </c>
      <c r="S507" s="211">
        <f>Summary!$G$73</f>
        <v>0.125</v>
      </c>
      <c r="T507" s="150">
        <f t="shared" si="291"/>
        <v>1</v>
      </c>
      <c r="U507" s="158">
        <f t="shared" si="263"/>
        <v>44489.95000511581</v>
      </c>
      <c r="V507" s="155">
        <f t="shared" si="264"/>
        <v>0</v>
      </c>
      <c r="W507" s="155">
        <f t="shared" si="265"/>
        <v>0</v>
      </c>
      <c r="X507" s="155">
        <f t="shared" si="266"/>
        <v>2266.0937981544921</v>
      </c>
      <c r="Y507" s="155">
        <f t="shared" si="267"/>
        <v>4330.8041437134043</v>
      </c>
      <c r="Z507" s="155">
        <f t="shared" si="268"/>
        <v>16011.271935442561</v>
      </c>
      <c r="AA507" s="159">
        <f t="shared" si="269"/>
        <v>6390.9197811749063</v>
      </c>
      <c r="AB507" s="38">
        <f t="shared" si="292"/>
        <v>73292.743638427783</v>
      </c>
      <c r="AC507" s="35">
        <f t="shared" si="270"/>
        <v>0</v>
      </c>
      <c r="AD507" s="35">
        <f t="shared" si="271"/>
        <v>0</v>
      </c>
      <c r="AE507" s="35">
        <f t="shared" si="272"/>
        <v>19502.909664436822</v>
      </c>
      <c r="AF507" s="35">
        <f t="shared" si="273"/>
        <v>17728.579842705192</v>
      </c>
      <c r="AG507" s="35">
        <f t="shared" si="274"/>
        <v>18557.064173177929</v>
      </c>
      <c r="AH507" s="163">
        <f t="shared" si="275"/>
        <v>17288.077100056238</v>
      </c>
      <c r="AI507" s="144">
        <f t="shared" si="276"/>
        <v>146369.37441880396</v>
      </c>
      <c r="AJ507" s="144" t="e">
        <f t="shared" si="293"/>
        <v>#N/A</v>
      </c>
      <c r="AK507" s="35">
        <f>IF(OR(K507="Yes",Summary!$G$77="EP"),$AI507*M507,AB507)</f>
        <v>73292.743638427783</v>
      </c>
      <c r="AL507" s="38">
        <f>IF(OR(L507="Yes",Summary!$G$77="EP"),$AI507*N507,AC507)</f>
        <v>0</v>
      </c>
      <c r="AM507" s="38">
        <f>IF(OR(M507="Yes",Summary!$G$77="EP"),$AI507*O507,AD507)</f>
        <v>0</v>
      </c>
      <c r="AN507" s="38">
        <f>IF(OR(N507="Yes",Summary!$G$77="EP"),$AI507*P507,AE507)</f>
        <v>19502.909664436822</v>
      </c>
      <c r="AO507" s="38">
        <f>IF(OR(O507="Yes",Summary!$G$77="EP"),$AI507*Q507,AF507)</f>
        <v>17728.579842705192</v>
      </c>
      <c r="AP507" s="38">
        <f>IF(OR(P507="Yes",Summary!$G$77="EP"),$AI507*R507,AG507)</f>
        <v>18557.064173177929</v>
      </c>
      <c r="AQ507" s="156">
        <f>IF(OR(Q507="Yes",Summary!$G$77="EP"),$AI507*S507,AH507)</f>
        <v>17288.077100056238</v>
      </c>
      <c r="AR507" s="158">
        <f t="shared" si="277"/>
        <v>44489.95000511581</v>
      </c>
      <c r="AS507" s="155">
        <f t="shared" si="278"/>
        <v>0</v>
      </c>
      <c r="AT507" s="155">
        <f t="shared" si="279"/>
        <v>0</v>
      </c>
      <c r="AU507" s="155">
        <f t="shared" si="280"/>
        <v>2266.0937981544921</v>
      </c>
      <c r="AV507" s="155">
        <f t="shared" si="281"/>
        <v>4330.8041437134043</v>
      </c>
      <c r="AW507" s="155">
        <f t="shared" si="282"/>
        <v>16011.271935442561</v>
      </c>
      <c r="AX507" s="159">
        <f t="shared" si="283"/>
        <v>6390.9197811749063</v>
      </c>
      <c r="AZ507" s="40">
        <f t="shared" si="284"/>
        <v>101584.75673675773</v>
      </c>
      <c r="BA507" s="173">
        <f t="shared" si="285"/>
        <v>114220.6338608962</v>
      </c>
      <c r="BB507" s="41">
        <f t="shared" si="286"/>
        <v>118716.17899614399</v>
      </c>
      <c r="BC507" s="173">
        <f t="shared" si="287"/>
        <v>156023.27731549466</v>
      </c>
      <c r="BD507" s="41">
        <f t="shared" si="288"/>
        <v>141828.63874164157</v>
      </c>
      <c r="BE507" s="173">
        <f t="shared" si="289"/>
        <v>148456.51338542334</v>
      </c>
      <c r="BF507" s="42">
        <f t="shared" si="290"/>
        <v>138304.6168004499</v>
      </c>
    </row>
    <row r="508" spans="2:58" x14ac:dyDescent="0.25">
      <c r="B508" s="24">
        <v>92</v>
      </c>
      <c r="C508" s="10">
        <f>Cash!B514</f>
        <v>20180626</v>
      </c>
      <c r="D508" s="24">
        <f>Cash!F106</f>
        <v>1.6474</v>
      </c>
      <c r="E508" s="27">
        <f>Balanced!F106</f>
        <v>2.9121000000000001</v>
      </c>
      <c r="F508" s="27">
        <f>Growth!F106</f>
        <v>3.6724999999999999</v>
      </c>
      <c r="G508" s="27">
        <f>'High Growth 1'!F106</f>
        <v>8.6563999999999997</v>
      </c>
      <c r="H508" s="27">
        <f>'High Growth 2'!F106</f>
        <v>4.1223999999999998</v>
      </c>
      <c r="I508" s="27">
        <f>'High Growth 3'!F106</f>
        <v>1.1555</v>
      </c>
      <c r="J508" s="43">
        <f>'High Growth 4'!F106</f>
        <v>2.6985999999999999</v>
      </c>
      <c r="K508" s="10" t="str">
        <f>Growth!P106</f>
        <v>No</v>
      </c>
      <c r="L508" s="152"/>
      <c r="M508" s="147">
        <f>Summary!$G$67</f>
        <v>0.5</v>
      </c>
      <c r="N508" s="146">
        <f>Summary!$G$68</f>
        <v>0</v>
      </c>
      <c r="O508" s="146">
        <f>Summary!$G$69</f>
        <v>0</v>
      </c>
      <c r="P508" s="146">
        <f>Summary!$G$70</f>
        <v>0.125</v>
      </c>
      <c r="Q508" s="146">
        <f>Summary!$G$71</f>
        <v>0.125</v>
      </c>
      <c r="R508" s="146">
        <f>Summary!$G$72</f>
        <v>0.125</v>
      </c>
      <c r="S508" s="211">
        <f>Summary!$G$73</f>
        <v>0.125</v>
      </c>
      <c r="T508" s="150">
        <f t="shared" si="291"/>
        <v>1</v>
      </c>
      <c r="U508" s="158">
        <f t="shared" si="263"/>
        <v>44489.95000511581</v>
      </c>
      <c r="V508" s="155">
        <f t="shared" si="264"/>
        <v>0</v>
      </c>
      <c r="W508" s="155">
        <f t="shared" si="265"/>
        <v>0</v>
      </c>
      <c r="X508" s="155">
        <f t="shared" si="266"/>
        <v>2266.0937981544921</v>
      </c>
      <c r="Y508" s="155">
        <f t="shared" si="267"/>
        <v>4330.8041437134043</v>
      </c>
      <c r="Z508" s="155">
        <f t="shared" si="268"/>
        <v>16011.271935442563</v>
      </c>
      <c r="AA508" s="159">
        <f t="shared" si="269"/>
        <v>6390.9197811749063</v>
      </c>
      <c r="AB508" s="38">
        <f t="shared" si="292"/>
        <v>73292.743638427783</v>
      </c>
      <c r="AC508" s="35">
        <f t="shared" si="270"/>
        <v>0</v>
      </c>
      <c r="AD508" s="35">
        <f t="shared" si="271"/>
        <v>0</v>
      </c>
      <c r="AE508" s="35">
        <f t="shared" si="272"/>
        <v>19616.214354344545</v>
      </c>
      <c r="AF508" s="35">
        <f t="shared" si="273"/>
        <v>17853.307002044137</v>
      </c>
      <c r="AG508" s="35">
        <f t="shared" si="274"/>
        <v>18501.024721403879</v>
      </c>
      <c r="AH508" s="163">
        <f t="shared" si="275"/>
        <v>17246.536121478603</v>
      </c>
      <c r="AI508" s="144">
        <f t="shared" si="276"/>
        <v>146509.82583769894</v>
      </c>
      <c r="AJ508" s="144" t="e">
        <f t="shared" si="293"/>
        <v>#N/A</v>
      </c>
      <c r="AK508" s="35">
        <f>IF(OR(K508="Yes",Summary!$G$77="EP"),$AI508*M508,AB508)</f>
        <v>73292.743638427783</v>
      </c>
      <c r="AL508" s="38">
        <f>IF(OR(L508="Yes",Summary!$G$77="EP"),$AI508*N508,AC508)</f>
        <v>0</v>
      </c>
      <c r="AM508" s="38">
        <f>IF(OR(M508="Yes",Summary!$G$77="EP"),$AI508*O508,AD508)</f>
        <v>0</v>
      </c>
      <c r="AN508" s="38">
        <f>IF(OR(N508="Yes",Summary!$G$77="EP"),$AI508*P508,AE508)</f>
        <v>19616.214354344545</v>
      </c>
      <c r="AO508" s="38">
        <f>IF(OR(O508="Yes",Summary!$G$77="EP"),$AI508*Q508,AF508)</f>
        <v>17853.307002044137</v>
      </c>
      <c r="AP508" s="38">
        <f>IF(OR(P508="Yes",Summary!$G$77="EP"),$AI508*R508,AG508)</f>
        <v>18501.024721403879</v>
      </c>
      <c r="AQ508" s="156">
        <f>IF(OR(Q508="Yes",Summary!$G$77="EP"),$AI508*S508,AH508)</f>
        <v>17246.536121478603</v>
      </c>
      <c r="AR508" s="158">
        <f t="shared" si="277"/>
        <v>44489.95000511581</v>
      </c>
      <c r="AS508" s="155">
        <f t="shared" si="278"/>
        <v>0</v>
      </c>
      <c r="AT508" s="155">
        <f t="shared" si="279"/>
        <v>0</v>
      </c>
      <c r="AU508" s="155">
        <f t="shared" si="280"/>
        <v>2266.0937981544921</v>
      </c>
      <c r="AV508" s="155">
        <f t="shared" si="281"/>
        <v>4330.8041437134043</v>
      </c>
      <c r="AW508" s="155">
        <f t="shared" si="282"/>
        <v>16011.271935442561</v>
      </c>
      <c r="AX508" s="159">
        <f t="shared" si="283"/>
        <v>6390.9197811749063</v>
      </c>
      <c r="AZ508" s="40">
        <f t="shared" si="284"/>
        <v>101584.75673675773</v>
      </c>
      <c r="BA508" s="173">
        <f t="shared" si="285"/>
        <v>114365.94274044693</v>
      </c>
      <c r="BB508" s="41">
        <f t="shared" si="286"/>
        <v>119001.32853763649</v>
      </c>
      <c r="BC508" s="173">
        <f t="shared" si="287"/>
        <v>156929.71483475645</v>
      </c>
      <c r="BD508" s="41">
        <f t="shared" si="288"/>
        <v>142826.45601635313</v>
      </c>
      <c r="BE508" s="173">
        <f t="shared" si="289"/>
        <v>148008.19777123095</v>
      </c>
      <c r="BF508" s="42">
        <f t="shared" si="290"/>
        <v>137972.28897182882</v>
      </c>
    </row>
    <row r="509" spans="2:58" x14ac:dyDescent="0.25">
      <c r="B509" s="24">
        <v>93</v>
      </c>
      <c r="C509" s="10">
        <f>Cash!B515</f>
        <v>20180625</v>
      </c>
      <c r="D509" s="24">
        <f>Cash!F107</f>
        <v>1.6473</v>
      </c>
      <c r="E509" s="27">
        <f>Balanced!F107</f>
        <v>2.9104000000000001</v>
      </c>
      <c r="F509" s="27">
        <f>Growth!F107</f>
        <v>3.6625000000000001</v>
      </c>
      <c r="G509" s="27">
        <f>'High Growth 1'!F107</f>
        <v>8.5386000000000006</v>
      </c>
      <c r="H509" s="27">
        <f>'High Growth 2'!F107</f>
        <v>4.0679999999999996</v>
      </c>
      <c r="I509" s="27">
        <f>'High Growth 3'!F107</f>
        <v>1.1514</v>
      </c>
      <c r="J509" s="43">
        <f>'High Growth 4'!F107</f>
        <v>2.6856</v>
      </c>
      <c r="K509" s="10" t="str">
        <f>Growth!P107</f>
        <v>No</v>
      </c>
      <c r="L509" s="152"/>
      <c r="M509" s="147">
        <f>Summary!$G$67</f>
        <v>0.5</v>
      </c>
      <c r="N509" s="146">
        <f>Summary!$G$68</f>
        <v>0</v>
      </c>
      <c r="O509" s="146">
        <f>Summary!$G$69</f>
        <v>0</v>
      </c>
      <c r="P509" s="146">
        <f>Summary!$G$70</f>
        <v>0.125</v>
      </c>
      <c r="Q509" s="146">
        <f>Summary!$G$71</f>
        <v>0.125</v>
      </c>
      <c r="R509" s="146">
        <f>Summary!$G$72</f>
        <v>0.125</v>
      </c>
      <c r="S509" s="211">
        <f>Summary!$G$73</f>
        <v>0.125</v>
      </c>
      <c r="T509" s="150">
        <f t="shared" si="291"/>
        <v>1</v>
      </c>
      <c r="U509" s="158">
        <f t="shared" si="263"/>
        <v>44489.95000511581</v>
      </c>
      <c r="V509" s="155">
        <f t="shared" si="264"/>
        <v>0</v>
      </c>
      <c r="W509" s="155">
        <f t="shared" si="265"/>
        <v>0</v>
      </c>
      <c r="X509" s="155">
        <f t="shared" si="266"/>
        <v>2266.0937981544921</v>
      </c>
      <c r="Y509" s="155">
        <f t="shared" si="267"/>
        <v>4330.8041437134043</v>
      </c>
      <c r="Z509" s="155">
        <f t="shared" si="268"/>
        <v>16011.271935442563</v>
      </c>
      <c r="AA509" s="159">
        <f t="shared" si="269"/>
        <v>6390.9197811749063</v>
      </c>
      <c r="AB509" s="38">
        <f t="shared" si="292"/>
        <v>73288.294643427274</v>
      </c>
      <c r="AC509" s="35">
        <f t="shared" si="270"/>
        <v>0</v>
      </c>
      <c r="AD509" s="35">
        <f t="shared" si="271"/>
        <v>0</v>
      </c>
      <c r="AE509" s="35">
        <f t="shared" si="272"/>
        <v>19349.268504921947</v>
      </c>
      <c r="AF509" s="35">
        <f t="shared" si="273"/>
        <v>17617.711256626128</v>
      </c>
      <c r="AG509" s="35">
        <f t="shared" si="274"/>
        <v>18435.378506468565</v>
      </c>
      <c r="AH509" s="163">
        <f t="shared" si="275"/>
        <v>17163.454164323328</v>
      </c>
      <c r="AI509" s="144">
        <f t="shared" si="276"/>
        <v>145854.10707576724</v>
      </c>
      <c r="AJ509" s="144" t="e">
        <f t="shared" si="293"/>
        <v>#N/A</v>
      </c>
      <c r="AK509" s="35">
        <f>IF(OR(K509="Yes",Summary!$G$77="EP"),$AI509*M509,AB509)</f>
        <v>73288.294643427274</v>
      </c>
      <c r="AL509" s="38">
        <f>IF(OR(L509="Yes",Summary!$G$77="EP"),$AI509*N509,AC509)</f>
        <v>0</v>
      </c>
      <c r="AM509" s="38">
        <f>IF(OR(M509="Yes",Summary!$G$77="EP"),$AI509*O509,AD509)</f>
        <v>0</v>
      </c>
      <c r="AN509" s="38">
        <f>IF(OR(N509="Yes",Summary!$G$77="EP"),$AI509*P509,AE509)</f>
        <v>19349.268504921947</v>
      </c>
      <c r="AO509" s="38">
        <f>IF(OR(O509="Yes",Summary!$G$77="EP"),$AI509*Q509,AF509)</f>
        <v>17617.711256626128</v>
      </c>
      <c r="AP509" s="38">
        <f>IF(OR(P509="Yes",Summary!$G$77="EP"),$AI509*R509,AG509)</f>
        <v>18435.378506468565</v>
      </c>
      <c r="AQ509" s="156">
        <f>IF(OR(Q509="Yes",Summary!$G$77="EP"),$AI509*S509,AH509)</f>
        <v>17163.454164323328</v>
      </c>
      <c r="AR509" s="158">
        <f t="shared" si="277"/>
        <v>44489.95000511581</v>
      </c>
      <c r="AS509" s="155">
        <f t="shared" si="278"/>
        <v>0</v>
      </c>
      <c r="AT509" s="155">
        <f t="shared" si="279"/>
        <v>0</v>
      </c>
      <c r="AU509" s="155">
        <f t="shared" si="280"/>
        <v>2266.0937981544921</v>
      </c>
      <c r="AV509" s="155">
        <f t="shared" si="281"/>
        <v>4330.8041437134043</v>
      </c>
      <c r="AW509" s="155">
        <f t="shared" si="282"/>
        <v>16011.271935442563</v>
      </c>
      <c r="AX509" s="159">
        <f t="shared" si="283"/>
        <v>6390.9197811749063</v>
      </c>
      <c r="AZ509" s="40">
        <f t="shared" si="284"/>
        <v>101578.59036813221</v>
      </c>
      <c r="BA509" s="173">
        <f t="shared" si="285"/>
        <v>114299.1792011939</v>
      </c>
      <c r="BB509" s="41">
        <f t="shared" si="286"/>
        <v>118677.29496775866</v>
      </c>
      <c r="BC509" s="173">
        <f t="shared" si="287"/>
        <v>154794.14803937566</v>
      </c>
      <c r="BD509" s="41">
        <f t="shared" si="288"/>
        <v>140941.69005300905</v>
      </c>
      <c r="BE509" s="173">
        <f t="shared" si="289"/>
        <v>147483.02805174844</v>
      </c>
      <c r="BF509" s="42">
        <f t="shared" si="290"/>
        <v>137307.63331458662</v>
      </c>
    </row>
    <row r="510" spans="2:58" x14ac:dyDescent="0.25">
      <c r="B510" s="24">
        <v>94</v>
      </c>
      <c r="C510" s="10">
        <f>Cash!B516</f>
        <v>20180622</v>
      </c>
      <c r="D510" s="24">
        <f>Cash!F108</f>
        <v>1.6472</v>
      </c>
      <c r="E510" s="27">
        <f>Balanced!F108</f>
        <v>2.9237000000000002</v>
      </c>
      <c r="F510" s="27">
        <f>Growth!F108</f>
        <v>3.7134999999999998</v>
      </c>
      <c r="G510" s="27">
        <f>'High Growth 1'!F108</f>
        <v>8.7087000000000003</v>
      </c>
      <c r="H510" s="27">
        <f>'High Growth 2'!F108</f>
        <v>4.1718999999999999</v>
      </c>
      <c r="I510" s="27">
        <f>'High Growth 3'!F108</f>
        <v>1.1597</v>
      </c>
      <c r="J510" s="43">
        <f>'High Growth 4'!F108</f>
        <v>2.6737000000000002</v>
      </c>
      <c r="K510" s="10" t="str">
        <f>Growth!P108</f>
        <v>No</v>
      </c>
      <c r="L510" s="152"/>
      <c r="M510" s="147">
        <f>Summary!$G$67</f>
        <v>0.5</v>
      </c>
      <c r="N510" s="146">
        <f>Summary!$G$68</f>
        <v>0</v>
      </c>
      <c r="O510" s="146">
        <f>Summary!$G$69</f>
        <v>0</v>
      </c>
      <c r="P510" s="146">
        <f>Summary!$G$70</f>
        <v>0.125</v>
      </c>
      <c r="Q510" s="146">
        <f>Summary!$G$71</f>
        <v>0.125</v>
      </c>
      <c r="R510" s="146">
        <f>Summary!$G$72</f>
        <v>0.125</v>
      </c>
      <c r="S510" s="211">
        <f>Summary!$G$73</f>
        <v>0.125</v>
      </c>
      <c r="T510" s="150">
        <f t="shared" si="291"/>
        <v>1</v>
      </c>
      <c r="U510" s="158">
        <f t="shared" si="263"/>
        <v>44489.95000511581</v>
      </c>
      <c r="V510" s="155">
        <f t="shared" si="264"/>
        <v>0</v>
      </c>
      <c r="W510" s="155">
        <f t="shared" si="265"/>
        <v>0</v>
      </c>
      <c r="X510" s="155">
        <f t="shared" si="266"/>
        <v>2266.0937981544921</v>
      </c>
      <c r="Y510" s="155">
        <f t="shared" si="267"/>
        <v>4330.8041437134043</v>
      </c>
      <c r="Z510" s="155">
        <f t="shared" si="268"/>
        <v>16011.271935442561</v>
      </c>
      <c r="AA510" s="159">
        <f t="shared" si="269"/>
        <v>6390.9197811749063</v>
      </c>
      <c r="AB510" s="38">
        <f t="shared" si="292"/>
        <v>73283.845648426766</v>
      </c>
      <c r="AC510" s="35">
        <f t="shared" si="270"/>
        <v>0</v>
      </c>
      <c r="AD510" s="35">
        <f t="shared" si="271"/>
        <v>0</v>
      </c>
      <c r="AE510" s="35">
        <f t="shared" si="272"/>
        <v>19734.731059988026</v>
      </c>
      <c r="AF510" s="35">
        <f t="shared" si="273"/>
        <v>18067.681807157951</v>
      </c>
      <c r="AG510" s="35">
        <f t="shared" si="274"/>
        <v>18568.272063532739</v>
      </c>
      <c r="AH510" s="163">
        <f t="shared" si="275"/>
        <v>17087.402218927349</v>
      </c>
      <c r="AI510" s="144">
        <f t="shared" si="276"/>
        <v>146741.93279803282</v>
      </c>
      <c r="AJ510" s="144" t="e">
        <f t="shared" si="293"/>
        <v>#N/A</v>
      </c>
      <c r="AK510" s="35">
        <f>IF(OR(K510="Yes",Summary!$G$77="EP"),$AI510*M510,AB510)</f>
        <v>73283.845648426766</v>
      </c>
      <c r="AL510" s="38">
        <f>IF(OR(L510="Yes",Summary!$G$77="EP"),$AI510*N510,AC510)</f>
        <v>0</v>
      </c>
      <c r="AM510" s="38">
        <f>IF(OR(M510="Yes",Summary!$G$77="EP"),$AI510*O510,AD510)</f>
        <v>0</v>
      </c>
      <c r="AN510" s="38">
        <f>IF(OR(N510="Yes",Summary!$G$77="EP"),$AI510*P510,AE510)</f>
        <v>19734.731059988026</v>
      </c>
      <c r="AO510" s="38">
        <f>IF(OR(O510="Yes",Summary!$G$77="EP"),$AI510*Q510,AF510)</f>
        <v>18067.681807157951</v>
      </c>
      <c r="AP510" s="38">
        <f>IF(OR(P510="Yes",Summary!$G$77="EP"),$AI510*R510,AG510)</f>
        <v>18568.272063532739</v>
      </c>
      <c r="AQ510" s="156">
        <f>IF(OR(Q510="Yes",Summary!$G$77="EP"),$AI510*S510,AH510)</f>
        <v>17087.402218927349</v>
      </c>
      <c r="AR510" s="158">
        <f t="shared" si="277"/>
        <v>44489.95000511581</v>
      </c>
      <c r="AS510" s="155">
        <f t="shared" si="278"/>
        <v>0</v>
      </c>
      <c r="AT510" s="155">
        <f t="shared" si="279"/>
        <v>0</v>
      </c>
      <c r="AU510" s="155">
        <f t="shared" si="280"/>
        <v>2266.0937981544921</v>
      </c>
      <c r="AV510" s="155">
        <f t="shared" si="281"/>
        <v>4330.8041437134043</v>
      </c>
      <c r="AW510" s="155">
        <f t="shared" si="282"/>
        <v>16011.271935442563</v>
      </c>
      <c r="AX510" s="159">
        <f t="shared" si="283"/>
        <v>6390.9197811749063</v>
      </c>
      <c r="AZ510" s="40">
        <f t="shared" si="284"/>
        <v>101572.42399950669</v>
      </c>
      <c r="BA510" s="173">
        <f t="shared" si="285"/>
        <v>114821.50571417352</v>
      </c>
      <c r="BB510" s="41">
        <f t="shared" si="286"/>
        <v>120329.86617413563</v>
      </c>
      <c r="BC510" s="173">
        <f t="shared" si="287"/>
        <v>157877.84847990429</v>
      </c>
      <c r="BD510" s="41">
        <f t="shared" si="288"/>
        <v>144541.45445726364</v>
      </c>
      <c r="BE510" s="173">
        <f t="shared" si="289"/>
        <v>148546.17650826182</v>
      </c>
      <c r="BF510" s="42">
        <f t="shared" si="290"/>
        <v>136699.21775141879</v>
      </c>
    </row>
    <row r="511" spans="2:58" x14ac:dyDescent="0.25">
      <c r="B511" s="24">
        <v>95</v>
      </c>
      <c r="C511" s="10">
        <f>Cash!B517</f>
        <v>20180621</v>
      </c>
      <c r="D511" s="24">
        <f>Cash!F109</f>
        <v>1.6473</v>
      </c>
      <c r="E511" s="27">
        <f>Balanced!F109</f>
        <v>2.9237000000000002</v>
      </c>
      <c r="F511" s="27">
        <f>Growth!F109</f>
        <v>3.7126999999999999</v>
      </c>
      <c r="G511" s="27">
        <f>'High Growth 1'!F109</f>
        <v>8.7037999999999993</v>
      </c>
      <c r="H511" s="27">
        <f>'High Growth 2'!F109</f>
        <v>4.1779999999999999</v>
      </c>
      <c r="I511" s="27">
        <f>'High Growth 3'!F109</f>
        <v>1.1555</v>
      </c>
      <c r="J511" s="43">
        <f>'High Growth 4'!F109</f>
        <v>2.6844000000000001</v>
      </c>
      <c r="K511" s="10" t="str">
        <f>Growth!P109</f>
        <v>No</v>
      </c>
      <c r="L511" s="152"/>
      <c r="M511" s="147">
        <f>Summary!$G$67</f>
        <v>0.5</v>
      </c>
      <c r="N511" s="146">
        <f>Summary!$G$68</f>
        <v>0</v>
      </c>
      <c r="O511" s="146">
        <f>Summary!$G$69</f>
        <v>0</v>
      </c>
      <c r="P511" s="146">
        <f>Summary!$G$70</f>
        <v>0.125</v>
      </c>
      <c r="Q511" s="146">
        <f>Summary!$G$71</f>
        <v>0.125</v>
      </c>
      <c r="R511" s="146">
        <f>Summary!$G$72</f>
        <v>0.125</v>
      </c>
      <c r="S511" s="211">
        <f>Summary!$G$73</f>
        <v>0.125</v>
      </c>
      <c r="T511" s="150">
        <f t="shared" si="291"/>
        <v>1</v>
      </c>
      <c r="U511" s="158">
        <f t="shared" si="263"/>
        <v>44489.95000511581</v>
      </c>
      <c r="V511" s="155">
        <f t="shared" si="264"/>
        <v>0</v>
      </c>
      <c r="W511" s="155">
        <f t="shared" si="265"/>
        <v>0</v>
      </c>
      <c r="X511" s="155">
        <f t="shared" si="266"/>
        <v>2266.0937981544921</v>
      </c>
      <c r="Y511" s="155">
        <f t="shared" si="267"/>
        <v>4330.8041437134043</v>
      </c>
      <c r="Z511" s="155">
        <f t="shared" si="268"/>
        <v>16011.271935442561</v>
      </c>
      <c r="AA511" s="159">
        <f t="shared" si="269"/>
        <v>6390.9197811749073</v>
      </c>
      <c r="AB511" s="38">
        <f t="shared" si="292"/>
        <v>73288.294643427274</v>
      </c>
      <c r="AC511" s="35">
        <f t="shared" si="270"/>
        <v>0</v>
      </c>
      <c r="AD511" s="35">
        <f t="shared" si="271"/>
        <v>0</v>
      </c>
      <c r="AE511" s="35">
        <f t="shared" si="272"/>
        <v>19723.627200377068</v>
      </c>
      <c r="AF511" s="35">
        <f t="shared" si="273"/>
        <v>18094.099712434603</v>
      </c>
      <c r="AG511" s="35">
        <f t="shared" si="274"/>
        <v>18501.024721403879</v>
      </c>
      <c r="AH511" s="163">
        <f t="shared" si="275"/>
        <v>17155.78506058592</v>
      </c>
      <c r="AI511" s="144">
        <f t="shared" si="276"/>
        <v>146762.83133822875</v>
      </c>
      <c r="AJ511" s="144" t="e">
        <f t="shared" si="293"/>
        <v>#N/A</v>
      </c>
      <c r="AK511" s="35">
        <f>IF(OR(K511="Yes",Summary!$G$77="EP"),$AI511*M511,AB511)</f>
        <v>73288.294643427274</v>
      </c>
      <c r="AL511" s="38">
        <f>IF(OR(L511="Yes",Summary!$G$77="EP"),$AI511*N511,AC511)</f>
        <v>0</v>
      </c>
      <c r="AM511" s="38">
        <f>IF(OR(M511="Yes",Summary!$G$77="EP"),$AI511*O511,AD511)</f>
        <v>0</v>
      </c>
      <c r="AN511" s="38">
        <f>IF(OR(N511="Yes",Summary!$G$77="EP"),$AI511*P511,AE511)</f>
        <v>19723.627200377068</v>
      </c>
      <c r="AO511" s="38">
        <f>IF(OR(O511="Yes",Summary!$G$77="EP"),$AI511*Q511,AF511)</f>
        <v>18094.099712434603</v>
      </c>
      <c r="AP511" s="38">
        <f>IF(OR(P511="Yes",Summary!$G$77="EP"),$AI511*R511,AG511)</f>
        <v>18501.024721403879</v>
      </c>
      <c r="AQ511" s="156">
        <f>IF(OR(Q511="Yes",Summary!$G$77="EP"),$AI511*S511,AH511)</f>
        <v>17155.78506058592</v>
      </c>
      <c r="AR511" s="158">
        <f t="shared" si="277"/>
        <v>44489.95000511581</v>
      </c>
      <c r="AS511" s="155">
        <f t="shared" si="278"/>
        <v>0</v>
      </c>
      <c r="AT511" s="155">
        <f t="shared" si="279"/>
        <v>0</v>
      </c>
      <c r="AU511" s="155">
        <f t="shared" si="280"/>
        <v>2266.0937981544921</v>
      </c>
      <c r="AV511" s="155">
        <f t="shared" si="281"/>
        <v>4330.8041437134043</v>
      </c>
      <c r="AW511" s="155">
        <f t="shared" si="282"/>
        <v>16011.271935442561</v>
      </c>
      <c r="AX511" s="159">
        <f t="shared" si="283"/>
        <v>6390.9197811749063</v>
      </c>
      <c r="AZ511" s="40">
        <f t="shared" si="284"/>
        <v>101578.59036813221</v>
      </c>
      <c r="BA511" s="173">
        <f t="shared" si="285"/>
        <v>114821.50571417352</v>
      </c>
      <c r="BB511" s="41">
        <f t="shared" si="286"/>
        <v>120303.94348854541</v>
      </c>
      <c r="BC511" s="173">
        <f t="shared" si="287"/>
        <v>157789.01760301663</v>
      </c>
      <c r="BD511" s="41">
        <f t="shared" si="288"/>
        <v>144752.79769947685</v>
      </c>
      <c r="BE511" s="173">
        <f t="shared" si="289"/>
        <v>148008.19777123095</v>
      </c>
      <c r="BF511" s="42">
        <f t="shared" si="290"/>
        <v>137246.28048468736</v>
      </c>
    </row>
    <row r="512" spans="2:58" x14ac:dyDescent="0.25">
      <c r="B512" s="24">
        <v>96</v>
      </c>
      <c r="C512" s="10">
        <f>Cash!B518</f>
        <v>20180620</v>
      </c>
      <c r="D512" s="24">
        <f>Cash!F110</f>
        <v>1.6472</v>
      </c>
      <c r="E512" s="27">
        <f>Balanced!F110</f>
        <v>2.9315000000000002</v>
      </c>
      <c r="F512" s="27">
        <f>Growth!F110</f>
        <v>3.7347999999999999</v>
      </c>
      <c r="G512" s="27">
        <f>'High Growth 1'!F110</f>
        <v>8.7652999999999999</v>
      </c>
      <c r="H512" s="27">
        <f>'High Growth 2'!F110</f>
        <v>4.2474999999999996</v>
      </c>
      <c r="I512" s="27">
        <f>'High Growth 3'!F110</f>
        <v>1.1462000000000001</v>
      </c>
      <c r="J512" s="43">
        <f>'High Growth 4'!F110</f>
        <v>2.6983999999999999</v>
      </c>
      <c r="K512" s="10" t="str">
        <f>Growth!P110</f>
        <v>Yes</v>
      </c>
      <c r="L512" s="152"/>
      <c r="M512" s="147">
        <f>Summary!$G$67</f>
        <v>0.5</v>
      </c>
      <c r="N512" s="146">
        <f>Summary!$G$68</f>
        <v>0</v>
      </c>
      <c r="O512" s="146">
        <f>Summary!$G$69</f>
        <v>0</v>
      </c>
      <c r="P512" s="146">
        <f>Summary!$G$70</f>
        <v>0.125</v>
      </c>
      <c r="Q512" s="146">
        <f>Summary!$G$71</f>
        <v>0.125</v>
      </c>
      <c r="R512" s="146">
        <f>Summary!$G$72</f>
        <v>0.125</v>
      </c>
      <c r="S512" s="211">
        <f>Summary!$G$73</f>
        <v>0.125</v>
      </c>
      <c r="T512" s="150">
        <f t="shared" si="291"/>
        <v>1</v>
      </c>
      <c r="U512" s="158">
        <f t="shared" si="263"/>
        <v>44142.92793682652</v>
      </c>
      <c r="V512" s="155">
        <f t="shared" si="264"/>
        <v>0</v>
      </c>
      <c r="W512" s="155">
        <f t="shared" si="265"/>
        <v>0</v>
      </c>
      <c r="X512" s="155">
        <f t="shared" si="266"/>
        <v>2266.0937981544921</v>
      </c>
      <c r="Y512" s="155">
        <f t="shared" si="267"/>
        <v>4330.8041437134043</v>
      </c>
      <c r="Z512" s="155">
        <f t="shared" si="268"/>
        <v>16011.271935442563</v>
      </c>
      <c r="AA512" s="159">
        <f t="shared" si="269"/>
        <v>6390.9197811749073</v>
      </c>
      <c r="AB512" s="38">
        <f t="shared" si="292"/>
        <v>72712.230897540649</v>
      </c>
      <c r="AC512" s="35">
        <f t="shared" si="270"/>
        <v>0</v>
      </c>
      <c r="AD512" s="35">
        <f t="shared" si="271"/>
        <v>0</v>
      </c>
      <c r="AE512" s="35">
        <f t="shared" si="272"/>
        <v>19862.991968963568</v>
      </c>
      <c r="AF512" s="35">
        <f t="shared" si="273"/>
        <v>18395.090600422682</v>
      </c>
      <c r="AG512" s="35">
        <f t="shared" si="274"/>
        <v>18352.119892404266</v>
      </c>
      <c r="AH512" s="163">
        <f t="shared" si="275"/>
        <v>17245.257937522369</v>
      </c>
      <c r="AI512" s="144">
        <f t="shared" si="276"/>
        <v>146567.69129685353</v>
      </c>
      <c r="AJ512" s="144">
        <f t="shared" si="293"/>
        <v>146567.69129685353</v>
      </c>
      <c r="AK512" s="35">
        <f>IF(OR(K512="Yes",Summary!$G$77="EP"),$AI512*M512,AB512)</f>
        <v>73283.845648426766</v>
      </c>
      <c r="AL512" s="38">
        <f>IF(OR(L512="Yes",Summary!$G$77="EP"),$AI512*N512,AC512)</f>
        <v>0</v>
      </c>
      <c r="AM512" s="38">
        <f>IF(OR(M512="Yes",Summary!$G$77="EP"),$AI512*O512,AD512)</f>
        <v>0</v>
      </c>
      <c r="AN512" s="38">
        <f>IF(OR(N512="Yes",Summary!$G$77="EP"),$AI512*P512,AE512)</f>
        <v>19862.991968963568</v>
      </c>
      <c r="AO512" s="38">
        <f>IF(OR(O512="Yes",Summary!$G$77="EP"),$AI512*Q512,AF512)</f>
        <v>18395.090600422682</v>
      </c>
      <c r="AP512" s="38">
        <f>IF(OR(P512="Yes",Summary!$G$77="EP"),$AI512*R512,AG512)</f>
        <v>18352.119892404266</v>
      </c>
      <c r="AQ512" s="156">
        <f>IF(OR(Q512="Yes",Summary!$G$77="EP"),$AI512*S512,AH512)</f>
        <v>17245.257937522369</v>
      </c>
      <c r="AR512" s="158">
        <f t="shared" si="277"/>
        <v>44489.95000511581</v>
      </c>
      <c r="AS512" s="155">
        <f t="shared" si="278"/>
        <v>0</v>
      </c>
      <c r="AT512" s="155">
        <f t="shared" si="279"/>
        <v>0</v>
      </c>
      <c r="AU512" s="155">
        <f t="shared" si="280"/>
        <v>2266.0937981544921</v>
      </c>
      <c r="AV512" s="155">
        <f t="shared" si="281"/>
        <v>4330.8041437134043</v>
      </c>
      <c r="AW512" s="155">
        <f t="shared" si="282"/>
        <v>16011.271935442561</v>
      </c>
      <c r="AX512" s="159">
        <f t="shared" si="283"/>
        <v>6390.9197811749073</v>
      </c>
      <c r="AZ512" s="40">
        <f t="shared" si="284"/>
        <v>101572.42399950669</v>
      </c>
      <c r="BA512" s="173">
        <f t="shared" si="285"/>
        <v>115127.83254133449</v>
      </c>
      <c r="BB512" s="41">
        <f t="shared" si="286"/>
        <v>121020.05767797543</v>
      </c>
      <c r="BC512" s="173">
        <f t="shared" si="287"/>
        <v>158903.93575170866</v>
      </c>
      <c r="BD512" s="41">
        <f t="shared" si="288"/>
        <v>147160.72480338148</v>
      </c>
      <c r="BE512" s="173">
        <f t="shared" si="289"/>
        <v>146816.95913923404</v>
      </c>
      <c r="BF512" s="42">
        <f t="shared" si="290"/>
        <v>137962.06350017892</v>
      </c>
    </row>
    <row r="513" spans="2:58" x14ac:dyDescent="0.25">
      <c r="B513" s="24">
        <v>97</v>
      </c>
      <c r="C513" s="10">
        <f>Cash!B519</f>
        <v>20180619</v>
      </c>
      <c r="D513" s="24">
        <f>Cash!F111</f>
        <v>1.6472</v>
      </c>
      <c r="E513" s="27">
        <f>Balanced!F111</f>
        <v>2.9218999999999999</v>
      </c>
      <c r="F513" s="27">
        <f>Growth!F111</f>
        <v>3.7117</v>
      </c>
      <c r="G513" s="27">
        <f>'High Growth 1'!F111</f>
        <v>8.5790000000000006</v>
      </c>
      <c r="H513" s="27">
        <f>'High Growth 2'!F111</f>
        <v>4.2012</v>
      </c>
      <c r="I513" s="27">
        <f>'High Growth 3'!F111</f>
        <v>1.1434</v>
      </c>
      <c r="J513" s="43">
        <f>'High Growth 4'!F111</f>
        <v>2.6865000000000001</v>
      </c>
      <c r="K513" s="10" t="str">
        <f>Growth!P111</f>
        <v>No</v>
      </c>
      <c r="L513" s="152"/>
      <c r="M513" s="147">
        <f>Summary!$G$67</f>
        <v>0.5</v>
      </c>
      <c r="N513" s="146">
        <f>Summary!$G$68</f>
        <v>0</v>
      </c>
      <c r="O513" s="146">
        <f>Summary!$G$69</f>
        <v>0</v>
      </c>
      <c r="P513" s="146">
        <f>Summary!$G$70</f>
        <v>0.125</v>
      </c>
      <c r="Q513" s="146">
        <f>Summary!$G$71</f>
        <v>0.125</v>
      </c>
      <c r="R513" s="146">
        <f>Summary!$G$72</f>
        <v>0.125</v>
      </c>
      <c r="S513" s="211">
        <f>Summary!$G$73</f>
        <v>0.125</v>
      </c>
      <c r="T513" s="150">
        <f t="shared" si="291"/>
        <v>1</v>
      </c>
      <c r="U513" s="158">
        <f t="shared" si="263"/>
        <v>44142.92793682652</v>
      </c>
      <c r="V513" s="155">
        <f t="shared" si="264"/>
        <v>0</v>
      </c>
      <c r="W513" s="155">
        <f t="shared" si="265"/>
        <v>0</v>
      </c>
      <c r="X513" s="155">
        <f t="shared" si="266"/>
        <v>2266.0937981544921</v>
      </c>
      <c r="Y513" s="155">
        <f t="shared" si="267"/>
        <v>4330.8041437134043</v>
      </c>
      <c r="Z513" s="155">
        <f t="shared" si="268"/>
        <v>16011.271935442563</v>
      </c>
      <c r="AA513" s="159">
        <f t="shared" si="269"/>
        <v>6390.9197811749073</v>
      </c>
      <c r="AB513" s="38">
        <f t="shared" si="292"/>
        <v>72712.230897540649</v>
      </c>
      <c r="AC513" s="35">
        <f t="shared" si="270"/>
        <v>0</v>
      </c>
      <c r="AD513" s="35">
        <f t="shared" si="271"/>
        <v>0</v>
      </c>
      <c r="AE513" s="35">
        <f t="shared" si="272"/>
        <v>19440.81869436739</v>
      </c>
      <c r="AF513" s="35">
        <f t="shared" si="273"/>
        <v>18194.574368568756</v>
      </c>
      <c r="AG513" s="35">
        <f t="shared" si="274"/>
        <v>18307.288330985026</v>
      </c>
      <c r="AH513" s="163">
        <f t="shared" si="275"/>
        <v>17169.20599212639</v>
      </c>
      <c r="AI513" s="144">
        <f t="shared" si="276"/>
        <v>145824.11828358824</v>
      </c>
      <c r="AJ513" s="144" t="e">
        <f t="shared" si="293"/>
        <v>#N/A</v>
      </c>
      <c r="AK513" s="35">
        <f>IF(OR(K513="Yes",Summary!$G$77="EP"),$AI513*M513,AB513)</f>
        <v>72712.230897540649</v>
      </c>
      <c r="AL513" s="38">
        <f>IF(OR(L513="Yes",Summary!$G$77="EP"),$AI513*N513,AC513)</f>
        <v>0</v>
      </c>
      <c r="AM513" s="38">
        <f>IF(OR(M513="Yes",Summary!$G$77="EP"),$AI513*O513,AD513)</f>
        <v>0</v>
      </c>
      <c r="AN513" s="38">
        <f>IF(OR(N513="Yes",Summary!$G$77="EP"),$AI513*P513,AE513)</f>
        <v>19440.81869436739</v>
      </c>
      <c r="AO513" s="38">
        <f>IF(OR(O513="Yes",Summary!$G$77="EP"),$AI513*Q513,AF513)</f>
        <v>18194.574368568756</v>
      </c>
      <c r="AP513" s="38">
        <f>IF(OR(P513="Yes",Summary!$G$77="EP"),$AI513*R513,AG513)</f>
        <v>18307.288330985026</v>
      </c>
      <c r="AQ513" s="156">
        <f>IF(OR(Q513="Yes",Summary!$G$77="EP"),$AI513*S513,AH513)</f>
        <v>17169.20599212639</v>
      </c>
      <c r="AR513" s="158">
        <f t="shared" si="277"/>
        <v>44142.92793682652</v>
      </c>
      <c r="AS513" s="155">
        <f t="shared" si="278"/>
        <v>0</v>
      </c>
      <c r="AT513" s="155">
        <f t="shared" si="279"/>
        <v>0</v>
      </c>
      <c r="AU513" s="155">
        <f t="shared" si="280"/>
        <v>2266.0937981544921</v>
      </c>
      <c r="AV513" s="155">
        <f t="shared" si="281"/>
        <v>4330.8041437134043</v>
      </c>
      <c r="AW513" s="155">
        <f t="shared" si="282"/>
        <v>16011.271935442563</v>
      </c>
      <c r="AX513" s="159">
        <f t="shared" si="283"/>
        <v>6390.9197811749073</v>
      </c>
      <c r="AZ513" s="40">
        <f t="shared" si="284"/>
        <v>101572.42399950669</v>
      </c>
      <c r="BA513" s="173">
        <f t="shared" si="285"/>
        <v>114750.81490790559</v>
      </c>
      <c r="BB513" s="41">
        <f t="shared" si="286"/>
        <v>120271.54013155762</v>
      </c>
      <c r="BC513" s="173">
        <f t="shared" si="287"/>
        <v>155526.54955493921</v>
      </c>
      <c r="BD513" s="41">
        <f t="shared" si="288"/>
        <v>145556.59494855008</v>
      </c>
      <c r="BE513" s="173">
        <f t="shared" si="289"/>
        <v>146458.30664788012</v>
      </c>
      <c r="BF513" s="42">
        <f t="shared" si="290"/>
        <v>137353.64793701109</v>
      </c>
    </row>
    <row r="514" spans="2:58" x14ac:dyDescent="0.25">
      <c r="B514" s="24">
        <v>98</v>
      </c>
      <c r="C514" s="10">
        <f>Cash!B520</f>
        <v>20180618</v>
      </c>
      <c r="D514" s="24">
        <f>Cash!F112</f>
        <v>1.6471</v>
      </c>
      <c r="E514" s="27">
        <f>Balanced!F112</f>
        <v>2.9272</v>
      </c>
      <c r="F514" s="27">
        <f>Growth!F112</f>
        <v>3.7166999999999999</v>
      </c>
      <c r="G514" s="27">
        <f>'High Growth 1'!F112</f>
        <v>8.5879999999999992</v>
      </c>
      <c r="H514" s="27">
        <f>'High Growth 2'!F112</f>
        <v>4.2020999999999997</v>
      </c>
      <c r="I514" s="27">
        <f>'High Growth 3'!F112</f>
        <v>1.1336999999999999</v>
      </c>
      <c r="J514" s="43">
        <f>'High Growth 4'!F112</f>
        <v>2.6869000000000001</v>
      </c>
      <c r="K514" s="10" t="str">
        <f>Growth!P112</f>
        <v>Yes</v>
      </c>
      <c r="L514" s="152"/>
      <c r="M514" s="147">
        <f>Summary!$G$67</f>
        <v>0.5</v>
      </c>
      <c r="N514" s="146">
        <f>Summary!$G$68</f>
        <v>0</v>
      </c>
      <c r="O514" s="146">
        <f>Summary!$G$69</f>
        <v>0</v>
      </c>
      <c r="P514" s="146">
        <f>Summary!$G$70</f>
        <v>0.125</v>
      </c>
      <c r="Q514" s="146">
        <f>Summary!$G$71</f>
        <v>0.125</v>
      </c>
      <c r="R514" s="146">
        <f>Summary!$G$72</f>
        <v>0.125</v>
      </c>
      <c r="S514" s="211">
        <f>Summary!$G$73</f>
        <v>0.125</v>
      </c>
      <c r="T514" s="150">
        <f t="shared" si="291"/>
        <v>1</v>
      </c>
      <c r="U514" s="158">
        <f t="shared" si="263"/>
        <v>43975.597246915771</v>
      </c>
      <c r="V514" s="155">
        <f t="shared" si="264"/>
        <v>0</v>
      </c>
      <c r="W514" s="155">
        <f t="shared" si="265"/>
        <v>0</v>
      </c>
      <c r="X514" s="155">
        <f t="shared" si="266"/>
        <v>2266.0937981544921</v>
      </c>
      <c r="Y514" s="155">
        <f t="shared" si="267"/>
        <v>4330.8041437134043</v>
      </c>
      <c r="Z514" s="155">
        <f t="shared" si="268"/>
        <v>16011.271935442563</v>
      </c>
      <c r="AA514" s="159">
        <f t="shared" si="269"/>
        <v>6390.9197811749063</v>
      </c>
      <c r="AB514" s="38">
        <f t="shared" si="292"/>
        <v>72432.20622539497</v>
      </c>
      <c r="AC514" s="35">
        <f t="shared" si="270"/>
        <v>0</v>
      </c>
      <c r="AD514" s="35">
        <f t="shared" si="271"/>
        <v>0</v>
      </c>
      <c r="AE514" s="35">
        <f t="shared" si="272"/>
        <v>19461.213538550775</v>
      </c>
      <c r="AF514" s="35">
        <f t="shared" si="273"/>
        <v>18198.472092298096</v>
      </c>
      <c r="AG514" s="35">
        <f t="shared" si="274"/>
        <v>18151.978993211233</v>
      </c>
      <c r="AH514" s="163">
        <f t="shared" si="275"/>
        <v>17171.762360038858</v>
      </c>
      <c r="AI514" s="144">
        <f t="shared" si="276"/>
        <v>145415.63320949391</v>
      </c>
      <c r="AJ514" s="144">
        <f t="shared" si="293"/>
        <v>145415.63320949391</v>
      </c>
      <c r="AK514" s="35">
        <f>IF(OR(K514="Yes",Summary!$G$77="EP"),$AI514*M514,AB514)</f>
        <v>72707.816604746957</v>
      </c>
      <c r="AL514" s="38">
        <f>IF(OR(L514="Yes",Summary!$G$77="EP"),$AI514*N514,AC514)</f>
        <v>0</v>
      </c>
      <c r="AM514" s="38">
        <f>IF(OR(M514="Yes",Summary!$G$77="EP"),$AI514*O514,AD514)</f>
        <v>0</v>
      </c>
      <c r="AN514" s="38">
        <f>IF(OR(N514="Yes",Summary!$G$77="EP"),$AI514*P514,AE514)</f>
        <v>19461.213538550775</v>
      </c>
      <c r="AO514" s="38">
        <f>IF(OR(O514="Yes",Summary!$G$77="EP"),$AI514*Q514,AF514)</f>
        <v>18198.472092298096</v>
      </c>
      <c r="AP514" s="38">
        <f>IF(OR(P514="Yes",Summary!$G$77="EP"),$AI514*R514,AG514)</f>
        <v>18151.978993211233</v>
      </c>
      <c r="AQ514" s="156">
        <f>IF(OR(Q514="Yes",Summary!$G$77="EP"),$AI514*S514,AH514)</f>
        <v>17171.762360038858</v>
      </c>
      <c r="AR514" s="158">
        <f t="shared" si="277"/>
        <v>44142.92793682652</v>
      </c>
      <c r="AS514" s="155">
        <f t="shared" si="278"/>
        <v>0</v>
      </c>
      <c r="AT514" s="155">
        <f t="shared" si="279"/>
        <v>0</v>
      </c>
      <c r="AU514" s="155">
        <f t="shared" si="280"/>
        <v>2266.0937981544921</v>
      </c>
      <c r="AV514" s="155">
        <f t="shared" si="281"/>
        <v>4330.8041437134043</v>
      </c>
      <c r="AW514" s="155">
        <f t="shared" si="282"/>
        <v>16011.271935442563</v>
      </c>
      <c r="AX514" s="159">
        <f t="shared" si="283"/>
        <v>6390.9197811749073</v>
      </c>
      <c r="AZ514" s="40">
        <f t="shared" si="284"/>
        <v>101566.25763088118</v>
      </c>
      <c r="BA514" s="173">
        <f t="shared" si="285"/>
        <v>114958.96005969445</v>
      </c>
      <c r="BB514" s="41">
        <f t="shared" si="286"/>
        <v>120433.55691649654</v>
      </c>
      <c r="BC514" s="173">
        <f t="shared" si="287"/>
        <v>155689.70830840629</v>
      </c>
      <c r="BD514" s="41">
        <f t="shared" si="288"/>
        <v>145587.7767383848</v>
      </c>
      <c r="BE514" s="173">
        <f t="shared" si="289"/>
        <v>145215.83194568974</v>
      </c>
      <c r="BF514" s="42">
        <f t="shared" si="290"/>
        <v>137374.09888031086</v>
      </c>
    </row>
    <row r="515" spans="2:58" x14ac:dyDescent="0.25">
      <c r="B515" s="24">
        <v>99</v>
      </c>
      <c r="C515" s="10">
        <f>Cash!B521</f>
        <v>20180615</v>
      </c>
      <c r="D515" s="24">
        <f>Cash!F113</f>
        <v>1.647</v>
      </c>
      <c r="E515" s="27">
        <f>Balanced!F113</f>
        <v>2.9257</v>
      </c>
      <c r="F515" s="27">
        <f>Growth!F113</f>
        <v>3.7097000000000002</v>
      </c>
      <c r="G515" s="27">
        <f>'High Growth 1'!F113</f>
        <v>8.5393000000000008</v>
      </c>
      <c r="H515" s="27">
        <f>'High Growth 2'!F113</f>
        <v>4.2179000000000002</v>
      </c>
      <c r="I515" s="27">
        <f>'High Growth 3'!F113</f>
        <v>1.1356999999999999</v>
      </c>
      <c r="J515" s="43">
        <f>'High Growth 4'!F113</f>
        <v>2.6911</v>
      </c>
      <c r="K515" s="10" t="str">
        <f>Growth!P113</f>
        <v>Yes</v>
      </c>
      <c r="L515" s="152"/>
      <c r="M515" s="147">
        <f>Summary!$G$67</f>
        <v>0.5</v>
      </c>
      <c r="N515" s="146">
        <f>Summary!$G$68</f>
        <v>0</v>
      </c>
      <c r="O515" s="146">
        <f>Summary!$G$69</f>
        <v>0</v>
      </c>
      <c r="P515" s="146">
        <f>Summary!$G$70</f>
        <v>0.125</v>
      </c>
      <c r="Q515" s="146">
        <f>Summary!$G$71</f>
        <v>0.125</v>
      </c>
      <c r="R515" s="146">
        <f>Summary!$G$72</f>
        <v>0.125</v>
      </c>
      <c r="S515" s="211">
        <f>Summary!$G$73</f>
        <v>0.125</v>
      </c>
      <c r="T515" s="150">
        <f t="shared" si="291"/>
        <v>1</v>
      </c>
      <c r="U515" s="158">
        <f t="shared" si="263"/>
        <v>43627.964786150107</v>
      </c>
      <c r="V515" s="155">
        <f t="shared" si="264"/>
        <v>0</v>
      </c>
      <c r="W515" s="155">
        <f t="shared" si="265"/>
        <v>0</v>
      </c>
      <c r="X515" s="155">
        <f t="shared" si="266"/>
        <v>2266.0937981544921</v>
      </c>
      <c r="Y515" s="155">
        <f t="shared" si="267"/>
        <v>4330.8041437134043</v>
      </c>
      <c r="Z515" s="155">
        <f t="shared" si="268"/>
        <v>16011.271935442563</v>
      </c>
      <c r="AA515" s="159">
        <f t="shared" si="269"/>
        <v>6390.9197811749063</v>
      </c>
      <c r="AB515" s="38">
        <f t="shared" si="292"/>
        <v>71855.258002789225</v>
      </c>
      <c r="AC515" s="35">
        <f t="shared" si="270"/>
        <v>0</v>
      </c>
      <c r="AD515" s="35">
        <f t="shared" si="271"/>
        <v>0</v>
      </c>
      <c r="AE515" s="35">
        <f t="shared" si="272"/>
        <v>19350.854770580656</v>
      </c>
      <c r="AF515" s="35">
        <f t="shared" si="273"/>
        <v>18266.898797768768</v>
      </c>
      <c r="AG515" s="35">
        <f t="shared" si="274"/>
        <v>18184.001537082117</v>
      </c>
      <c r="AH515" s="163">
        <f t="shared" si="275"/>
        <v>17198.60422311979</v>
      </c>
      <c r="AI515" s="144">
        <f t="shared" si="276"/>
        <v>144855.61733134056</v>
      </c>
      <c r="AJ515" s="144">
        <f t="shared" si="293"/>
        <v>144855.61733134056</v>
      </c>
      <c r="AK515" s="35">
        <f>IF(OR(K515="Yes",Summary!$G$77="EP"),$AI515*M515,AB515)</f>
        <v>72427.80866567028</v>
      </c>
      <c r="AL515" s="38">
        <f>IF(OR(L515="Yes",Summary!$G$77="EP"),$AI515*N515,AC515)</f>
        <v>0</v>
      </c>
      <c r="AM515" s="38">
        <f>IF(OR(M515="Yes",Summary!$G$77="EP"),$AI515*O515,AD515)</f>
        <v>0</v>
      </c>
      <c r="AN515" s="38">
        <f>IF(OR(N515="Yes",Summary!$G$77="EP"),$AI515*P515,AE515)</f>
        <v>19350.854770580656</v>
      </c>
      <c r="AO515" s="38">
        <f>IF(OR(O515="Yes",Summary!$G$77="EP"),$AI515*Q515,AF515)</f>
        <v>18266.898797768768</v>
      </c>
      <c r="AP515" s="38">
        <f>IF(OR(P515="Yes",Summary!$G$77="EP"),$AI515*R515,AG515)</f>
        <v>18184.001537082117</v>
      </c>
      <c r="AQ515" s="156">
        <f>IF(OR(Q515="Yes",Summary!$G$77="EP"),$AI515*S515,AH515)</f>
        <v>17198.60422311979</v>
      </c>
      <c r="AR515" s="158">
        <f t="shared" si="277"/>
        <v>43975.597246915771</v>
      </c>
      <c r="AS515" s="155">
        <f t="shared" si="278"/>
        <v>0</v>
      </c>
      <c r="AT515" s="155">
        <f t="shared" si="279"/>
        <v>0</v>
      </c>
      <c r="AU515" s="155">
        <f t="shared" si="280"/>
        <v>2266.0937981544921</v>
      </c>
      <c r="AV515" s="155">
        <f t="shared" si="281"/>
        <v>4330.8041437134043</v>
      </c>
      <c r="AW515" s="155">
        <f t="shared" si="282"/>
        <v>16011.271935442563</v>
      </c>
      <c r="AX515" s="159">
        <f t="shared" si="283"/>
        <v>6390.9197811749063</v>
      </c>
      <c r="AZ515" s="40">
        <f t="shared" si="284"/>
        <v>101560.09126225566</v>
      </c>
      <c r="BA515" s="173">
        <f t="shared" si="285"/>
        <v>114900.05105447119</v>
      </c>
      <c r="BB515" s="41">
        <f t="shared" si="286"/>
        <v>120206.73341758206</v>
      </c>
      <c r="BC515" s="173">
        <f t="shared" si="287"/>
        <v>154806.83816464533</v>
      </c>
      <c r="BD515" s="41">
        <f t="shared" si="288"/>
        <v>146135.19038215018</v>
      </c>
      <c r="BE515" s="173">
        <f t="shared" si="289"/>
        <v>145472.01229665685</v>
      </c>
      <c r="BF515" s="42">
        <f t="shared" si="290"/>
        <v>137588.83378495832</v>
      </c>
    </row>
    <row r="516" spans="2:58" x14ac:dyDescent="0.25">
      <c r="B516" s="24">
        <v>100</v>
      </c>
      <c r="C516" s="10">
        <f>Cash!B522</f>
        <v>20180614</v>
      </c>
      <c r="D516" s="24">
        <f>Cash!F114</f>
        <v>1.6469</v>
      </c>
      <c r="E516" s="27">
        <f>Balanced!F114</f>
        <v>2.9178999999999999</v>
      </c>
      <c r="F516" s="27">
        <f>Growth!F114</f>
        <v>3.6991000000000001</v>
      </c>
      <c r="G516" s="27">
        <f>'High Growth 1'!F114</f>
        <v>8.4725999999999999</v>
      </c>
      <c r="H516" s="27">
        <f>'High Growth 2'!F114</f>
        <v>4.1951000000000001</v>
      </c>
      <c r="I516" s="27">
        <f>'High Growth 3'!F114</f>
        <v>1.1266</v>
      </c>
      <c r="J516" s="43">
        <f>'High Growth 4'!F114</f>
        <v>2.6854</v>
      </c>
      <c r="K516" s="10" t="str">
        <f>Growth!P114</f>
        <v>Yes</v>
      </c>
      <c r="L516" s="152"/>
      <c r="M516" s="147">
        <f>Summary!$G$67</f>
        <v>0.5</v>
      </c>
      <c r="N516" s="146">
        <f>Summary!$G$68</f>
        <v>0</v>
      </c>
      <c r="O516" s="146">
        <f>Summary!$G$69</f>
        <v>0</v>
      </c>
      <c r="P516" s="146">
        <f>Summary!$G$70</f>
        <v>0.125</v>
      </c>
      <c r="Q516" s="146">
        <f>Summary!$G$71</f>
        <v>0.125</v>
      </c>
      <c r="R516" s="146">
        <f>Summary!$G$72</f>
        <v>0.125</v>
      </c>
      <c r="S516" s="211">
        <f>Summary!$G$73</f>
        <v>0.125</v>
      </c>
      <c r="T516" s="150">
        <f t="shared" si="291"/>
        <v>1</v>
      </c>
      <c r="U516" s="158">
        <f t="shared" si="263"/>
        <v>43192.332680945219</v>
      </c>
      <c r="V516" s="155">
        <f t="shared" si="264"/>
        <v>0</v>
      </c>
      <c r="W516" s="155">
        <f t="shared" si="265"/>
        <v>0</v>
      </c>
      <c r="X516" s="155">
        <f t="shared" si="266"/>
        <v>2266.0937981544921</v>
      </c>
      <c r="Y516" s="155">
        <f t="shared" si="267"/>
        <v>4330.8041437134043</v>
      </c>
      <c r="Z516" s="155">
        <f t="shared" si="268"/>
        <v>16011.271935442563</v>
      </c>
      <c r="AA516" s="159">
        <f t="shared" si="269"/>
        <v>6390.9197811749063</v>
      </c>
      <c r="AB516" s="38">
        <f t="shared" si="292"/>
        <v>71133.452692248684</v>
      </c>
      <c r="AC516" s="35">
        <f t="shared" si="270"/>
        <v>0</v>
      </c>
      <c r="AD516" s="35">
        <f t="shared" si="271"/>
        <v>0</v>
      </c>
      <c r="AE516" s="35">
        <f t="shared" si="272"/>
        <v>19199.706314243751</v>
      </c>
      <c r="AF516" s="35">
        <f t="shared" si="273"/>
        <v>18168.156463292104</v>
      </c>
      <c r="AG516" s="35">
        <f t="shared" si="274"/>
        <v>18038.298962469591</v>
      </c>
      <c r="AH516" s="163">
        <f t="shared" si="275"/>
        <v>17162.175980367094</v>
      </c>
      <c r="AI516" s="144">
        <f t="shared" si="276"/>
        <v>143701.79041262122</v>
      </c>
      <c r="AJ516" s="144">
        <f t="shared" si="293"/>
        <v>143701.79041262122</v>
      </c>
      <c r="AK516" s="35">
        <f>IF(OR(K516="Yes",Summary!$G$77="EP"),$AI516*M516,AB516)</f>
        <v>71850.895206310612</v>
      </c>
      <c r="AL516" s="38">
        <f>IF(OR(L516="Yes",Summary!$G$77="EP"),$AI516*N516,AC516)</f>
        <v>0</v>
      </c>
      <c r="AM516" s="38">
        <f>IF(OR(M516="Yes",Summary!$G$77="EP"),$AI516*O516,AD516)</f>
        <v>0</v>
      </c>
      <c r="AN516" s="38">
        <f>IF(OR(N516="Yes",Summary!$G$77="EP"),$AI516*P516,AE516)</f>
        <v>19199.706314243751</v>
      </c>
      <c r="AO516" s="38">
        <f>IF(OR(O516="Yes",Summary!$G$77="EP"),$AI516*Q516,AF516)</f>
        <v>18168.156463292104</v>
      </c>
      <c r="AP516" s="38">
        <f>IF(OR(P516="Yes",Summary!$G$77="EP"),$AI516*R516,AG516)</f>
        <v>18038.298962469591</v>
      </c>
      <c r="AQ516" s="156">
        <f>IF(OR(Q516="Yes",Summary!$G$77="EP"),$AI516*S516,AH516)</f>
        <v>17162.175980367094</v>
      </c>
      <c r="AR516" s="158">
        <f t="shared" si="277"/>
        <v>43627.964786150107</v>
      </c>
      <c r="AS516" s="155">
        <f t="shared" si="278"/>
        <v>0</v>
      </c>
      <c r="AT516" s="155">
        <f t="shared" si="279"/>
        <v>0</v>
      </c>
      <c r="AU516" s="155">
        <f t="shared" si="280"/>
        <v>2266.0937981544921</v>
      </c>
      <c r="AV516" s="155">
        <f t="shared" si="281"/>
        <v>4330.8041437134043</v>
      </c>
      <c r="AW516" s="155">
        <f t="shared" si="282"/>
        <v>16011.271935442563</v>
      </c>
      <c r="AX516" s="159">
        <f t="shared" si="283"/>
        <v>6390.9197811749063</v>
      </c>
      <c r="AZ516" s="40">
        <f t="shared" si="284"/>
        <v>101553.92489363014</v>
      </c>
      <c r="BA516" s="173">
        <f t="shared" si="285"/>
        <v>114593.72422731022</v>
      </c>
      <c r="BB516" s="41">
        <f t="shared" si="286"/>
        <v>119863.25783351155</v>
      </c>
      <c r="BC516" s="173">
        <f t="shared" si="287"/>
        <v>153597.6505139501</v>
      </c>
      <c r="BD516" s="41">
        <f t="shared" si="288"/>
        <v>145345.25170633686</v>
      </c>
      <c r="BE516" s="173">
        <f t="shared" si="289"/>
        <v>144306.39169975664</v>
      </c>
      <c r="BF516" s="42">
        <f t="shared" si="290"/>
        <v>137297.40784293675</v>
      </c>
    </row>
    <row r="517" spans="2:58" x14ac:dyDescent="0.25">
      <c r="B517" s="24">
        <v>101</v>
      </c>
      <c r="C517" s="10">
        <f>Cash!B523</f>
        <v>20180613</v>
      </c>
      <c r="D517" s="24">
        <f>Cash!F115</f>
        <v>1.6469</v>
      </c>
      <c r="E517" s="27">
        <f>Balanced!F115</f>
        <v>2.9075000000000002</v>
      </c>
      <c r="F517" s="27">
        <f>Growth!F115</f>
        <v>3.6804000000000001</v>
      </c>
      <c r="G517" s="27">
        <f>'High Growth 1'!F115</f>
        <v>8.3673000000000002</v>
      </c>
      <c r="H517" s="27">
        <f>'High Growth 2'!F115</f>
        <v>4.1595000000000004</v>
      </c>
      <c r="I517" s="27">
        <f>'High Growth 3'!F115</f>
        <v>1.1117999999999999</v>
      </c>
      <c r="J517" s="43">
        <f>'High Growth 4'!F115</f>
        <v>2.6768000000000001</v>
      </c>
      <c r="K517" s="10" t="str">
        <f>Growth!P115</f>
        <v>Yes</v>
      </c>
      <c r="L517" s="152"/>
      <c r="M517" s="147">
        <f>Summary!$G$67</f>
        <v>0.5</v>
      </c>
      <c r="N517" s="146">
        <f>Summary!$G$68</f>
        <v>0</v>
      </c>
      <c r="O517" s="146">
        <f>Summary!$G$69</f>
        <v>0</v>
      </c>
      <c r="P517" s="146">
        <f>Summary!$G$70</f>
        <v>0.125</v>
      </c>
      <c r="Q517" s="146">
        <f>Summary!$G$71</f>
        <v>0.125</v>
      </c>
      <c r="R517" s="146">
        <f>Summary!$G$72</f>
        <v>0.125</v>
      </c>
      <c r="S517" s="211">
        <f>Summary!$G$73</f>
        <v>0.125</v>
      </c>
      <c r="T517" s="150">
        <f t="shared" si="291"/>
        <v>1</v>
      </c>
      <c r="U517" s="158">
        <f t="shared" si="263"/>
        <v>42736.834478929719</v>
      </c>
      <c r="V517" s="155">
        <f t="shared" si="264"/>
        <v>0</v>
      </c>
      <c r="W517" s="155">
        <f t="shared" si="265"/>
        <v>0</v>
      </c>
      <c r="X517" s="155">
        <f t="shared" si="266"/>
        <v>2266.0937981544921</v>
      </c>
      <c r="Y517" s="155">
        <f t="shared" si="267"/>
        <v>4330.8041437134043</v>
      </c>
      <c r="Z517" s="155">
        <f t="shared" si="268"/>
        <v>16011.271935442564</v>
      </c>
      <c r="AA517" s="159">
        <f t="shared" si="269"/>
        <v>6390.9197811749054</v>
      </c>
      <c r="AB517" s="38">
        <f t="shared" si="292"/>
        <v>70383.292703349362</v>
      </c>
      <c r="AC517" s="35">
        <f t="shared" si="270"/>
        <v>0</v>
      </c>
      <c r="AD517" s="35">
        <f t="shared" si="271"/>
        <v>0</v>
      </c>
      <c r="AE517" s="35">
        <f t="shared" si="272"/>
        <v>18961.086637298082</v>
      </c>
      <c r="AF517" s="35">
        <f t="shared" si="273"/>
        <v>18013.979835775906</v>
      </c>
      <c r="AG517" s="35">
        <f t="shared" si="274"/>
        <v>17801.33213782504</v>
      </c>
      <c r="AH517" s="163">
        <f t="shared" si="275"/>
        <v>17107.214070248989</v>
      </c>
      <c r="AI517" s="144">
        <f t="shared" si="276"/>
        <v>142266.90538449737</v>
      </c>
      <c r="AJ517" s="144">
        <f t="shared" si="293"/>
        <v>142266.90538449737</v>
      </c>
      <c r="AK517" s="35">
        <f>IF(OR(K517="Yes",Summary!$G$77="EP"),$AI517*M517,AB517)</f>
        <v>71133.452692248684</v>
      </c>
      <c r="AL517" s="38">
        <f>IF(OR(L517="Yes",Summary!$G$77="EP"),$AI517*N517,AC517)</f>
        <v>0</v>
      </c>
      <c r="AM517" s="38">
        <f>IF(OR(M517="Yes",Summary!$G$77="EP"),$AI517*O517,AD517)</f>
        <v>0</v>
      </c>
      <c r="AN517" s="38">
        <f>IF(OR(N517="Yes",Summary!$G$77="EP"),$AI517*P517,AE517)</f>
        <v>18961.086637298082</v>
      </c>
      <c r="AO517" s="38">
        <f>IF(OR(O517="Yes",Summary!$G$77="EP"),$AI517*Q517,AF517)</f>
        <v>18013.979835775906</v>
      </c>
      <c r="AP517" s="38">
        <f>IF(OR(P517="Yes",Summary!$G$77="EP"),$AI517*R517,AG517)</f>
        <v>17801.33213782504</v>
      </c>
      <c r="AQ517" s="156">
        <f>IF(OR(Q517="Yes",Summary!$G$77="EP"),$AI517*S517,AH517)</f>
        <v>17107.214070248989</v>
      </c>
      <c r="AR517" s="158">
        <f t="shared" si="277"/>
        <v>43192.332680945219</v>
      </c>
      <c r="AS517" s="155">
        <f t="shared" si="278"/>
        <v>0</v>
      </c>
      <c r="AT517" s="155">
        <f t="shared" si="279"/>
        <v>0</v>
      </c>
      <c r="AU517" s="155">
        <f t="shared" si="280"/>
        <v>2266.0937981544921</v>
      </c>
      <c r="AV517" s="155">
        <f t="shared" si="281"/>
        <v>4330.8041437134043</v>
      </c>
      <c r="AW517" s="155">
        <f t="shared" si="282"/>
        <v>16011.271935442563</v>
      </c>
      <c r="AX517" s="159">
        <f t="shared" si="283"/>
        <v>6390.9197811749063</v>
      </c>
      <c r="AZ517" s="40">
        <f t="shared" si="284"/>
        <v>101553.92489363014</v>
      </c>
      <c r="BA517" s="173">
        <f t="shared" si="285"/>
        <v>114185.28845776225</v>
      </c>
      <c r="BB517" s="41">
        <f t="shared" si="286"/>
        <v>119257.31505783999</v>
      </c>
      <c r="BC517" s="173">
        <f t="shared" si="287"/>
        <v>151688.69309838474</v>
      </c>
      <c r="BD517" s="41">
        <f t="shared" si="288"/>
        <v>144111.83868620728</v>
      </c>
      <c r="BE517" s="173">
        <f t="shared" si="289"/>
        <v>142410.65710260021</v>
      </c>
      <c r="BF517" s="42">
        <f t="shared" si="290"/>
        <v>136857.71256199191</v>
      </c>
    </row>
    <row r="518" spans="2:58" x14ac:dyDescent="0.25">
      <c r="B518" s="24">
        <v>102</v>
      </c>
      <c r="C518" s="10">
        <f>Cash!B524</f>
        <v>20180612</v>
      </c>
      <c r="D518" s="24">
        <f>Cash!F116</f>
        <v>1.6468</v>
      </c>
      <c r="E518" s="27">
        <f>Balanced!F116</f>
        <v>2.9035000000000002</v>
      </c>
      <c r="F518" s="27">
        <f>Growth!F116</f>
        <v>3.6676000000000002</v>
      </c>
      <c r="G518" s="27">
        <f>'High Growth 1'!F116</f>
        <v>8.2917000000000005</v>
      </c>
      <c r="H518" s="27">
        <f>'High Growth 2'!F116</f>
        <v>4.1215000000000002</v>
      </c>
      <c r="I518" s="27">
        <f>'High Growth 3'!F116</f>
        <v>1.0991</v>
      </c>
      <c r="J518" s="43">
        <f>'High Growth 4'!F116</f>
        <v>2.6751</v>
      </c>
      <c r="K518" s="10" t="str">
        <f>Growth!P116</f>
        <v>Yes</v>
      </c>
      <c r="L518" s="152"/>
      <c r="M518" s="147">
        <f>Summary!$G$67</f>
        <v>0.5</v>
      </c>
      <c r="N518" s="146">
        <f>Summary!$G$68</f>
        <v>0</v>
      </c>
      <c r="O518" s="146">
        <f>Summary!$G$69</f>
        <v>0</v>
      </c>
      <c r="P518" s="146">
        <f>Summary!$G$70</f>
        <v>0.125</v>
      </c>
      <c r="Q518" s="146">
        <f>Summary!$G$71</f>
        <v>0.125</v>
      </c>
      <c r="R518" s="146">
        <f>Summary!$G$72</f>
        <v>0.125</v>
      </c>
      <c r="S518" s="211">
        <f>Summary!$G$73</f>
        <v>0.125</v>
      </c>
      <c r="T518" s="150">
        <f t="shared" si="291"/>
        <v>1</v>
      </c>
      <c r="U518" s="158">
        <f t="shared" si="263"/>
        <v>42157.226332562917</v>
      </c>
      <c r="V518" s="155">
        <f t="shared" si="264"/>
        <v>0</v>
      </c>
      <c r="W518" s="155">
        <f t="shared" si="265"/>
        <v>0</v>
      </c>
      <c r="X518" s="155">
        <f t="shared" si="266"/>
        <v>2266.0937981544921</v>
      </c>
      <c r="Y518" s="155">
        <f t="shared" si="267"/>
        <v>4330.8041437134043</v>
      </c>
      <c r="Z518" s="155">
        <f t="shared" si="268"/>
        <v>16011.271935442566</v>
      </c>
      <c r="AA518" s="159">
        <f t="shared" si="269"/>
        <v>6390.9197811749054</v>
      </c>
      <c r="AB518" s="38">
        <f t="shared" si="292"/>
        <v>69424.520324464611</v>
      </c>
      <c r="AC518" s="35">
        <f t="shared" si="270"/>
        <v>0</v>
      </c>
      <c r="AD518" s="35">
        <f t="shared" si="271"/>
        <v>0</v>
      </c>
      <c r="AE518" s="35">
        <f t="shared" si="272"/>
        <v>18789.769946157605</v>
      </c>
      <c r="AF518" s="35">
        <f t="shared" si="273"/>
        <v>17849.409278314797</v>
      </c>
      <c r="AG518" s="35">
        <f t="shared" si="274"/>
        <v>17597.988984244923</v>
      </c>
      <c r="AH518" s="163">
        <f t="shared" si="275"/>
        <v>17096.349506620991</v>
      </c>
      <c r="AI518" s="144">
        <f t="shared" si="276"/>
        <v>140758.03803980292</v>
      </c>
      <c r="AJ518" s="144">
        <f t="shared" si="293"/>
        <v>140758.03803980292</v>
      </c>
      <c r="AK518" s="35">
        <f>IF(OR(K518="Yes",Summary!$G$77="EP"),$AI518*M518,AB518)</f>
        <v>70379.019019901461</v>
      </c>
      <c r="AL518" s="38">
        <f>IF(OR(L518="Yes",Summary!$G$77="EP"),$AI518*N518,AC518)</f>
        <v>0</v>
      </c>
      <c r="AM518" s="38">
        <f>IF(OR(M518="Yes",Summary!$G$77="EP"),$AI518*O518,AD518)</f>
        <v>0</v>
      </c>
      <c r="AN518" s="38">
        <f>IF(OR(N518="Yes",Summary!$G$77="EP"),$AI518*P518,AE518)</f>
        <v>18789.769946157605</v>
      </c>
      <c r="AO518" s="38">
        <f>IF(OR(O518="Yes",Summary!$G$77="EP"),$AI518*Q518,AF518)</f>
        <v>17849.409278314797</v>
      </c>
      <c r="AP518" s="38">
        <f>IF(OR(P518="Yes",Summary!$G$77="EP"),$AI518*R518,AG518)</f>
        <v>17597.988984244923</v>
      </c>
      <c r="AQ518" s="156">
        <f>IF(OR(Q518="Yes",Summary!$G$77="EP"),$AI518*S518,AH518)</f>
        <v>17096.349506620991</v>
      </c>
      <c r="AR518" s="158">
        <f t="shared" si="277"/>
        <v>42736.834478929719</v>
      </c>
      <c r="AS518" s="155">
        <f t="shared" si="278"/>
        <v>0</v>
      </c>
      <c r="AT518" s="155">
        <f t="shared" si="279"/>
        <v>0</v>
      </c>
      <c r="AU518" s="155">
        <f t="shared" si="280"/>
        <v>2266.0937981544921</v>
      </c>
      <c r="AV518" s="155">
        <f t="shared" si="281"/>
        <v>4330.8041437134043</v>
      </c>
      <c r="AW518" s="155">
        <f t="shared" si="282"/>
        <v>16011.271935442564</v>
      </c>
      <c r="AX518" s="159">
        <f t="shared" si="283"/>
        <v>6390.9197811749054</v>
      </c>
      <c r="AZ518" s="40">
        <f t="shared" si="284"/>
        <v>101547.75852500462</v>
      </c>
      <c r="BA518" s="173">
        <f t="shared" si="285"/>
        <v>114028.19777716688</v>
      </c>
      <c r="BB518" s="41">
        <f t="shared" si="286"/>
        <v>118842.55208839636</v>
      </c>
      <c r="BC518" s="173">
        <f t="shared" si="287"/>
        <v>150318.15956926093</v>
      </c>
      <c r="BD518" s="41">
        <f t="shared" si="288"/>
        <v>142795.27422651841</v>
      </c>
      <c r="BE518" s="173">
        <f t="shared" si="289"/>
        <v>140783.91187395927</v>
      </c>
      <c r="BF518" s="42">
        <f t="shared" si="290"/>
        <v>136770.79605296793</v>
      </c>
    </row>
    <row r="519" spans="2:58" x14ac:dyDescent="0.25">
      <c r="B519" s="24">
        <v>103</v>
      </c>
      <c r="C519" s="10">
        <f>Cash!B525</f>
        <v>20180608</v>
      </c>
      <c r="D519" s="24">
        <f>Cash!F117</f>
        <v>1.6468</v>
      </c>
      <c r="E519" s="27">
        <f>Balanced!F117</f>
        <v>2.8961999999999999</v>
      </c>
      <c r="F519" s="27">
        <f>Growth!F117</f>
        <v>3.6368999999999998</v>
      </c>
      <c r="G519" s="27">
        <f>'High Growth 1'!F117</f>
        <v>8.1667000000000005</v>
      </c>
      <c r="H519" s="27">
        <f>'High Growth 2'!F117</f>
        <v>4.0430000000000001</v>
      </c>
      <c r="I519" s="27">
        <f>'High Growth 3'!F117</f>
        <v>1.1021000000000001</v>
      </c>
      <c r="J519" s="43">
        <f>'High Growth 4'!F117</f>
        <v>2.6821999999999999</v>
      </c>
      <c r="K519" s="10" t="str">
        <f>Growth!P117</f>
        <v>No</v>
      </c>
      <c r="L519" s="152"/>
      <c r="M519" s="147">
        <f>Summary!$G$67</f>
        <v>0.5</v>
      </c>
      <c r="N519" s="146">
        <f>Summary!$G$68</f>
        <v>0</v>
      </c>
      <c r="O519" s="146">
        <f>Summary!$G$69</f>
        <v>0</v>
      </c>
      <c r="P519" s="146">
        <f>Summary!$G$70</f>
        <v>0.125</v>
      </c>
      <c r="Q519" s="146">
        <f>Summary!$G$71</f>
        <v>0.125</v>
      </c>
      <c r="R519" s="146">
        <f>Summary!$G$72</f>
        <v>0.125</v>
      </c>
      <c r="S519" s="211">
        <f>Summary!$G$73</f>
        <v>0.125</v>
      </c>
      <c r="T519" s="150">
        <f t="shared" si="291"/>
        <v>1</v>
      </c>
      <c r="U519" s="158">
        <f t="shared" si="263"/>
        <v>42157.226332562917</v>
      </c>
      <c r="V519" s="155">
        <f t="shared" si="264"/>
        <v>0</v>
      </c>
      <c r="W519" s="155">
        <f t="shared" si="265"/>
        <v>0</v>
      </c>
      <c r="X519" s="155">
        <f t="shared" si="266"/>
        <v>2266.0937981544921</v>
      </c>
      <c r="Y519" s="155">
        <f t="shared" si="267"/>
        <v>4330.8041437134043</v>
      </c>
      <c r="Z519" s="155">
        <f t="shared" si="268"/>
        <v>16011.271935442566</v>
      </c>
      <c r="AA519" s="159">
        <f t="shared" si="269"/>
        <v>6390.9197811749063</v>
      </c>
      <c r="AB519" s="38">
        <f t="shared" si="292"/>
        <v>69424.520324464611</v>
      </c>
      <c r="AC519" s="35">
        <f t="shared" si="270"/>
        <v>0</v>
      </c>
      <c r="AD519" s="35">
        <f t="shared" si="271"/>
        <v>0</v>
      </c>
      <c r="AE519" s="35">
        <f t="shared" si="272"/>
        <v>18506.508221388292</v>
      </c>
      <c r="AF519" s="35">
        <f t="shared" si="273"/>
        <v>17509.441153033295</v>
      </c>
      <c r="AG519" s="35">
        <f t="shared" si="274"/>
        <v>17646.022800051254</v>
      </c>
      <c r="AH519" s="163">
        <f t="shared" si="275"/>
        <v>17141.725037067332</v>
      </c>
      <c r="AI519" s="144">
        <f t="shared" si="276"/>
        <v>140228.21753600478</v>
      </c>
      <c r="AJ519" s="144" t="e">
        <f t="shared" si="293"/>
        <v>#N/A</v>
      </c>
      <c r="AK519" s="35">
        <f>IF(OR(K519="Yes",Summary!$G$77="EP"),$AI519*M519,AB519)</f>
        <v>69424.520324464611</v>
      </c>
      <c r="AL519" s="38">
        <f>IF(OR(L519="Yes",Summary!$G$77="EP"),$AI519*N519,AC519)</f>
        <v>0</v>
      </c>
      <c r="AM519" s="38">
        <f>IF(OR(M519="Yes",Summary!$G$77="EP"),$AI519*O519,AD519)</f>
        <v>0</v>
      </c>
      <c r="AN519" s="38">
        <f>IF(OR(N519="Yes",Summary!$G$77="EP"),$AI519*P519,AE519)</f>
        <v>18506.508221388292</v>
      </c>
      <c r="AO519" s="38">
        <f>IF(OR(O519="Yes",Summary!$G$77="EP"),$AI519*Q519,AF519)</f>
        <v>17509.441153033295</v>
      </c>
      <c r="AP519" s="38">
        <f>IF(OR(P519="Yes",Summary!$G$77="EP"),$AI519*R519,AG519)</f>
        <v>17646.022800051254</v>
      </c>
      <c r="AQ519" s="156">
        <f>IF(OR(Q519="Yes",Summary!$G$77="EP"),$AI519*S519,AH519)</f>
        <v>17141.725037067332</v>
      </c>
      <c r="AR519" s="158">
        <f t="shared" si="277"/>
        <v>42157.226332562917</v>
      </c>
      <c r="AS519" s="155">
        <f t="shared" si="278"/>
        <v>0</v>
      </c>
      <c r="AT519" s="155">
        <f t="shared" si="279"/>
        <v>0</v>
      </c>
      <c r="AU519" s="155">
        <f t="shared" si="280"/>
        <v>2266.0937981544921</v>
      </c>
      <c r="AV519" s="155">
        <f t="shared" si="281"/>
        <v>4330.8041437134043</v>
      </c>
      <c r="AW519" s="155">
        <f t="shared" si="282"/>
        <v>16011.271935442566</v>
      </c>
      <c r="AX519" s="159">
        <f t="shared" si="283"/>
        <v>6390.9197811749054</v>
      </c>
      <c r="AZ519" s="40">
        <f t="shared" si="284"/>
        <v>101547.75852500462</v>
      </c>
      <c r="BA519" s="173">
        <f t="shared" si="285"/>
        <v>113741.50728508031</v>
      </c>
      <c r="BB519" s="41">
        <f t="shared" si="286"/>
        <v>117847.76902887138</v>
      </c>
      <c r="BC519" s="173">
        <f t="shared" si="287"/>
        <v>148052.06577110643</v>
      </c>
      <c r="BD519" s="41">
        <f t="shared" si="288"/>
        <v>140075.52922426639</v>
      </c>
      <c r="BE519" s="173">
        <f t="shared" si="289"/>
        <v>141168.18240040989</v>
      </c>
      <c r="BF519" s="42">
        <f t="shared" si="290"/>
        <v>137133.80029653865</v>
      </c>
    </row>
    <row r="520" spans="2:58" x14ac:dyDescent="0.25">
      <c r="B520" s="24">
        <v>104</v>
      </c>
      <c r="C520" s="10">
        <f>Cash!B526</f>
        <v>20180607</v>
      </c>
      <c r="D520" s="24">
        <f>Cash!F118</f>
        <v>1.6467000000000001</v>
      </c>
      <c r="E520" s="27">
        <f>Balanced!F118</f>
        <v>2.8925999999999998</v>
      </c>
      <c r="F520" s="27">
        <f>Growth!F118</f>
        <v>3.6507999999999998</v>
      </c>
      <c r="G520" s="27">
        <f>'High Growth 1'!F118</f>
        <v>8.2190999999999992</v>
      </c>
      <c r="H520" s="27">
        <f>'High Growth 2'!F118</f>
        <v>4.0582000000000003</v>
      </c>
      <c r="I520" s="27">
        <f>'High Growth 3'!F118</f>
        <v>1.0843</v>
      </c>
      <c r="J520" s="43">
        <f>'High Growth 4'!F118</f>
        <v>2.6444999999999999</v>
      </c>
      <c r="K520" s="10" t="str">
        <f>Growth!P118</f>
        <v>Yes</v>
      </c>
      <c r="L520" s="152"/>
      <c r="M520" s="147">
        <f>Summary!$G$67</f>
        <v>0.5</v>
      </c>
      <c r="N520" s="146">
        <f>Summary!$G$68</f>
        <v>0</v>
      </c>
      <c r="O520" s="146">
        <f>Summary!$G$69</f>
        <v>0</v>
      </c>
      <c r="P520" s="146">
        <f>Summary!$G$70</f>
        <v>0.125</v>
      </c>
      <c r="Q520" s="146">
        <f>Summary!$G$71</f>
        <v>0.125</v>
      </c>
      <c r="R520" s="146">
        <f>Summary!$G$72</f>
        <v>0.125</v>
      </c>
      <c r="S520" s="211">
        <f>Summary!$G$73</f>
        <v>0.125</v>
      </c>
      <c r="T520" s="150">
        <f t="shared" si="291"/>
        <v>1</v>
      </c>
      <c r="U520" s="158">
        <f t="shared" si="263"/>
        <v>41524.42993278434</v>
      </c>
      <c r="V520" s="155">
        <f t="shared" si="264"/>
        <v>0</v>
      </c>
      <c r="W520" s="155">
        <f t="shared" si="265"/>
        <v>0</v>
      </c>
      <c r="X520" s="155">
        <f t="shared" si="266"/>
        <v>2266.0937981544921</v>
      </c>
      <c r="Y520" s="155">
        <f t="shared" si="267"/>
        <v>4330.8041437134043</v>
      </c>
      <c r="Z520" s="155">
        <f t="shared" si="268"/>
        <v>16011.271935442568</v>
      </c>
      <c r="AA520" s="159">
        <f t="shared" si="269"/>
        <v>6390.9197811749054</v>
      </c>
      <c r="AB520" s="38">
        <f t="shared" si="292"/>
        <v>68378.27877031597</v>
      </c>
      <c r="AC520" s="35">
        <f t="shared" si="270"/>
        <v>0</v>
      </c>
      <c r="AD520" s="35">
        <f t="shared" si="271"/>
        <v>0</v>
      </c>
      <c r="AE520" s="35">
        <f t="shared" si="272"/>
        <v>18625.251536411582</v>
      </c>
      <c r="AF520" s="35">
        <f t="shared" si="273"/>
        <v>17575.269376017739</v>
      </c>
      <c r="AG520" s="35">
        <f t="shared" si="274"/>
        <v>17361.022159600376</v>
      </c>
      <c r="AH520" s="163">
        <f t="shared" si="275"/>
        <v>16900.787361317038</v>
      </c>
      <c r="AI520" s="144">
        <f t="shared" si="276"/>
        <v>138840.60920366272</v>
      </c>
      <c r="AJ520" s="144">
        <f t="shared" si="293"/>
        <v>138840.60920366272</v>
      </c>
      <c r="AK520" s="35">
        <f>IF(OR(K520="Yes",Summary!$G$77="EP"),$AI520*M520,AB520)</f>
        <v>69420.304601831362</v>
      </c>
      <c r="AL520" s="38">
        <f>IF(OR(L520="Yes",Summary!$G$77="EP"),$AI520*N520,AC520)</f>
        <v>0</v>
      </c>
      <c r="AM520" s="38">
        <f>IF(OR(M520="Yes",Summary!$G$77="EP"),$AI520*O520,AD520)</f>
        <v>0</v>
      </c>
      <c r="AN520" s="38">
        <f>IF(OR(N520="Yes",Summary!$G$77="EP"),$AI520*P520,AE520)</f>
        <v>18625.251536411582</v>
      </c>
      <c r="AO520" s="38">
        <f>IF(OR(O520="Yes",Summary!$G$77="EP"),$AI520*Q520,AF520)</f>
        <v>17575.269376017739</v>
      </c>
      <c r="AP520" s="38">
        <f>IF(OR(P520="Yes",Summary!$G$77="EP"),$AI520*R520,AG520)</f>
        <v>17361.022159600376</v>
      </c>
      <c r="AQ520" s="156">
        <f>IF(OR(Q520="Yes",Summary!$G$77="EP"),$AI520*S520,AH520)</f>
        <v>16900.787361317038</v>
      </c>
      <c r="AR520" s="158">
        <f t="shared" si="277"/>
        <v>42157.226332562917</v>
      </c>
      <c r="AS520" s="155">
        <f t="shared" si="278"/>
        <v>0</v>
      </c>
      <c r="AT520" s="155">
        <f t="shared" si="279"/>
        <v>0</v>
      </c>
      <c r="AU520" s="155">
        <f t="shared" si="280"/>
        <v>2266.0937981544921</v>
      </c>
      <c r="AV520" s="155">
        <f t="shared" si="281"/>
        <v>4330.8041437134043</v>
      </c>
      <c r="AW520" s="155">
        <f t="shared" si="282"/>
        <v>16011.271935442566</v>
      </c>
      <c r="AX520" s="159">
        <f t="shared" si="283"/>
        <v>6390.9197811749063</v>
      </c>
      <c r="AZ520" s="40">
        <f t="shared" si="284"/>
        <v>101541.59215637912</v>
      </c>
      <c r="BA520" s="173">
        <f t="shared" si="285"/>
        <v>113600.12567254447</v>
      </c>
      <c r="BB520" s="41">
        <f t="shared" si="286"/>
        <v>118298.17569100158</v>
      </c>
      <c r="BC520" s="173">
        <f t="shared" si="287"/>
        <v>149002.01229129278</v>
      </c>
      <c r="BD520" s="41">
        <f t="shared" si="288"/>
        <v>140602.15500814194</v>
      </c>
      <c r="BE520" s="173">
        <f t="shared" si="289"/>
        <v>138888.17727680289</v>
      </c>
      <c r="BF520" s="42">
        <f t="shared" si="290"/>
        <v>135206.2988905363</v>
      </c>
    </row>
    <row r="521" spans="2:58" x14ac:dyDescent="0.25">
      <c r="B521" s="24">
        <v>105</v>
      </c>
      <c r="C521" s="10">
        <f>Cash!B527</f>
        <v>20180606</v>
      </c>
      <c r="D521" s="24">
        <f>Cash!F119</f>
        <v>1.6466000000000001</v>
      </c>
      <c r="E521" s="27">
        <f>Balanced!F119</f>
        <v>2.8923000000000001</v>
      </c>
      <c r="F521" s="27">
        <f>Growth!F119</f>
        <v>3.6251000000000002</v>
      </c>
      <c r="G521" s="27">
        <f>'High Growth 1'!F119</f>
        <v>8.1029</v>
      </c>
      <c r="H521" s="27">
        <f>'High Growth 2'!F119</f>
        <v>4.0103</v>
      </c>
      <c r="I521" s="27">
        <f>'High Growth 3'!F119</f>
        <v>1.0740000000000001</v>
      </c>
      <c r="J521" s="43">
        <f>'High Growth 4'!F119</f>
        <v>2.6619000000000002</v>
      </c>
      <c r="K521" s="10" t="str">
        <f>Growth!P119</f>
        <v>No</v>
      </c>
      <c r="L521" s="152"/>
      <c r="M521" s="147">
        <f>Summary!$G$67</f>
        <v>0.5</v>
      </c>
      <c r="N521" s="146">
        <f>Summary!$G$68</f>
        <v>0</v>
      </c>
      <c r="O521" s="146">
        <f>Summary!$G$69</f>
        <v>0</v>
      </c>
      <c r="P521" s="146">
        <f>Summary!$G$70</f>
        <v>0.125</v>
      </c>
      <c r="Q521" s="146">
        <f>Summary!$G$71</f>
        <v>0.125</v>
      </c>
      <c r="R521" s="146">
        <f>Summary!$G$72</f>
        <v>0.125</v>
      </c>
      <c r="S521" s="211">
        <f>Summary!$G$73</f>
        <v>0.125</v>
      </c>
      <c r="T521" s="150">
        <f t="shared" si="291"/>
        <v>1</v>
      </c>
      <c r="U521" s="158">
        <f t="shared" si="263"/>
        <v>41524.42993278434</v>
      </c>
      <c r="V521" s="155">
        <f t="shared" si="264"/>
        <v>0</v>
      </c>
      <c r="W521" s="155">
        <f t="shared" si="265"/>
        <v>0</v>
      </c>
      <c r="X521" s="155">
        <f t="shared" si="266"/>
        <v>2266.0937981544921</v>
      </c>
      <c r="Y521" s="155">
        <f t="shared" si="267"/>
        <v>4330.8041437134043</v>
      </c>
      <c r="Z521" s="155">
        <f t="shared" si="268"/>
        <v>16011.271935442566</v>
      </c>
      <c r="AA521" s="159">
        <f t="shared" si="269"/>
        <v>6390.9197811749054</v>
      </c>
      <c r="AB521" s="38">
        <f t="shared" si="292"/>
        <v>68374.126327322694</v>
      </c>
      <c r="AC521" s="35">
        <f t="shared" si="270"/>
        <v>0</v>
      </c>
      <c r="AD521" s="35">
        <f t="shared" si="271"/>
        <v>0</v>
      </c>
      <c r="AE521" s="35">
        <f t="shared" si="272"/>
        <v>18361.931437066036</v>
      </c>
      <c r="AF521" s="35">
        <f t="shared" si="273"/>
        <v>17367.823857533866</v>
      </c>
      <c r="AG521" s="35">
        <f t="shared" si="274"/>
        <v>17196.106058665318</v>
      </c>
      <c r="AH521" s="163">
        <f t="shared" si="275"/>
        <v>17011.989365509482</v>
      </c>
      <c r="AI521" s="144">
        <f t="shared" si="276"/>
        <v>138311.9770460974</v>
      </c>
      <c r="AJ521" s="144" t="e">
        <f t="shared" si="293"/>
        <v>#N/A</v>
      </c>
      <c r="AK521" s="35">
        <f>IF(OR(K521="Yes",Summary!$G$77="EP"),$AI521*M521,AB521)</f>
        <v>68374.126327322694</v>
      </c>
      <c r="AL521" s="38">
        <f>IF(OR(L521="Yes",Summary!$G$77="EP"),$AI521*N521,AC521)</f>
        <v>0</v>
      </c>
      <c r="AM521" s="38">
        <f>IF(OR(M521="Yes",Summary!$G$77="EP"),$AI521*O521,AD521)</f>
        <v>0</v>
      </c>
      <c r="AN521" s="38">
        <f>IF(OR(N521="Yes",Summary!$G$77="EP"),$AI521*P521,AE521)</f>
        <v>18361.931437066036</v>
      </c>
      <c r="AO521" s="38">
        <f>IF(OR(O521="Yes",Summary!$G$77="EP"),$AI521*Q521,AF521)</f>
        <v>17367.823857533866</v>
      </c>
      <c r="AP521" s="38">
        <f>IF(OR(P521="Yes",Summary!$G$77="EP"),$AI521*R521,AG521)</f>
        <v>17196.106058665318</v>
      </c>
      <c r="AQ521" s="156">
        <f>IF(OR(Q521="Yes",Summary!$G$77="EP"),$AI521*S521,AH521)</f>
        <v>17011.989365509482</v>
      </c>
      <c r="AR521" s="158">
        <f t="shared" si="277"/>
        <v>41524.42993278434</v>
      </c>
      <c r="AS521" s="155">
        <f t="shared" si="278"/>
        <v>0</v>
      </c>
      <c r="AT521" s="155">
        <f t="shared" si="279"/>
        <v>0</v>
      </c>
      <c r="AU521" s="155">
        <f t="shared" si="280"/>
        <v>2266.0937981544921</v>
      </c>
      <c r="AV521" s="155">
        <f t="shared" si="281"/>
        <v>4330.8041437134043</v>
      </c>
      <c r="AW521" s="155">
        <f t="shared" si="282"/>
        <v>16011.271935442568</v>
      </c>
      <c r="AX521" s="159">
        <f t="shared" si="283"/>
        <v>6390.9197811749054</v>
      </c>
      <c r="AZ521" s="40">
        <f t="shared" si="284"/>
        <v>101535.4257877536</v>
      </c>
      <c r="BA521" s="173">
        <f t="shared" si="285"/>
        <v>113588.34387149982</v>
      </c>
      <c r="BB521" s="41">
        <f t="shared" si="286"/>
        <v>117465.40941641554</v>
      </c>
      <c r="BC521" s="173">
        <f t="shared" si="287"/>
        <v>146895.45149652837</v>
      </c>
      <c r="BD521" s="41">
        <f t="shared" si="288"/>
        <v>138942.59086027095</v>
      </c>
      <c r="BE521" s="173">
        <f t="shared" si="289"/>
        <v>137568.8484693224</v>
      </c>
      <c r="BF521" s="42">
        <f t="shared" si="290"/>
        <v>136095.91492407589</v>
      </c>
    </row>
    <row r="522" spans="2:58" x14ac:dyDescent="0.25">
      <c r="B522" s="24">
        <v>106</v>
      </c>
      <c r="C522" s="10">
        <f>Cash!B528</f>
        <v>20180605</v>
      </c>
      <c r="D522" s="24">
        <f>Cash!F120</f>
        <v>1.6465000000000001</v>
      </c>
      <c r="E522" s="27">
        <f>Balanced!F120</f>
        <v>2.8824999999999998</v>
      </c>
      <c r="F522" s="27">
        <f>Growth!F120</f>
        <v>3.5952999999999999</v>
      </c>
      <c r="G522" s="27">
        <f>'High Growth 1'!F120</f>
        <v>7.9508999999999999</v>
      </c>
      <c r="H522" s="27">
        <f>'High Growth 2'!F120</f>
        <v>3.9485000000000001</v>
      </c>
      <c r="I522" s="27">
        <f>'High Growth 3'!F120</f>
        <v>1.0706</v>
      </c>
      <c r="J522" s="43">
        <f>'High Growth 4'!F120</f>
        <v>2.6436999999999999</v>
      </c>
      <c r="K522" s="10" t="str">
        <f>Growth!P120</f>
        <v>No</v>
      </c>
      <c r="L522" s="152"/>
      <c r="M522" s="147">
        <f>Summary!$G$67</f>
        <v>0.5</v>
      </c>
      <c r="N522" s="146">
        <f>Summary!$G$68</f>
        <v>0</v>
      </c>
      <c r="O522" s="146">
        <f>Summary!$G$69</f>
        <v>0</v>
      </c>
      <c r="P522" s="146">
        <f>Summary!$G$70</f>
        <v>0.125</v>
      </c>
      <c r="Q522" s="146">
        <f>Summary!$G$71</f>
        <v>0.125</v>
      </c>
      <c r="R522" s="146">
        <f>Summary!$G$72</f>
        <v>0.125</v>
      </c>
      <c r="S522" s="211">
        <f>Summary!$G$73</f>
        <v>0.125</v>
      </c>
      <c r="T522" s="150">
        <f t="shared" si="291"/>
        <v>1</v>
      </c>
      <c r="U522" s="158">
        <f t="shared" si="263"/>
        <v>41524.42993278434</v>
      </c>
      <c r="V522" s="155">
        <f t="shared" si="264"/>
        <v>0</v>
      </c>
      <c r="W522" s="155">
        <f t="shared" si="265"/>
        <v>0</v>
      </c>
      <c r="X522" s="155">
        <f t="shared" si="266"/>
        <v>2266.0937981544921</v>
      </c>
      <c r="Y522" s="155">
        <f t="shared" si="267"/>
        <v>4330.8041437134043</v>
      </c>
      <c r="Z522" s="155">
        <f t="shared" si="268"/>
        <v>16011.271935442564</v>
      </c>
      <c r="AA522" s="159">
        <f t="shared" si="269"/>
        <v>6390.9197811749063</v>
      </c>
      <c r="AB522" s="38">
        <f t="shared" si="292"/>
        <v>68369.973884329418</v>
      </c>
      <c r="AC522" s="35">
        <f t="shared" si="270"/>
        <v>0</v>
      </c>
      <c r="AD522" s="35">
        <f t="shared" si="271"/>
        <v>0</v>
      </c>
      <c r="AE522" s="35">
        <f t="shared" si="272"/>
        <v>18017.485179746553</v>
      </c>
      <c r="AF522" s="35">
        <f t="shared" si="273"/>
        <v>17100.180161452376</v>
      </c>
      <c r="AG522" s="35">
        <f t="shared" si="274"/>
        <v>17141.667734084811</v>
      </c>
      <c r="AH522" s="163">
        <f t="shared" si="275"/>
        <v>16895.674625492098</v>
      </c>
      <c r="AI522" s="144">
        <f t="shared" si="276"/>
        <v>137524.98158510524</v>
      </c>
      <c r="AJ522" s="144" t="e">
        <f t="shared" si="293"/>
        <v>#N/A</v>
      </c>
      <c r="AK522" s="35">
        <f>IF(OR(K522="Yes",Summary!$G$77="EP"),$AI522*M522,AB522)</f>
        <v>68369.973884329418</v>
      </c>
      <c r="AL522" s="38">
        <f>IF(OR(L522="Yes",Summary!$G$77="EP"),$AI522*N522,AC522)</f>
        <v>0</v>
      </c>
      <c r="AM522" s="38">
        <f>IF(OR(M522="Yes",Summary!$G$77="EP"),$AI522*O522,AD522)</f>
        <v>0</v>
      </c>
      <c r="AN522" s="38">
        <f>IF(OR(N522="Yes",Summary!$G$77="EP"),$AI522*P522,AE522)</f>
        <v>18017.485179746553</v>
      </c>
      <c r="AO522" s="38">
        <f>IF(OR(O522="Yes",Summary!$G$77="EP"),$AI522*Q522,AF522)</f>
        <v>17100.180161452376</v>
      </c>
      <c r="AP522" s="38">
        <f>IF(OR(P522="Yes",Summary!$G$77="EP"),$AI522*R522,AG522)</f>
        <v>17141.667734084811</v>
      </c>
      <c r="AQ522" s="156">
        <f>IF(OR(Q522="Yes",Summary!$G$77="EP"),$AI522*S522,AH522)</f>
        <v>16895.674625492098</v>
      </c>
      <c r="AR522" s="158">
        <f t="shared" si="277"/>
        <v>41524.42993278434</v>
      </c>
      <c r="AS522" s="155">
        <f t="shared" si="278"/>
        <v>0</v>
      </c>
      <c r="AT522" s="155">
        <f t="shared" si="279"/>
        <v>0</v>
      </c>
      <c r="AU522" s="155">
        <f t="shared" si="280"/>
        <v>2266.0937981544921</v>
      </c>
      <c r="AV522" s="155">
        <f t="shared" si="281"/>
        <v>4330.8041437134043</v>
      </c>
      <c r="AW522" s="155">
        <f t="shared" si="282"/>
        <v>16011.271935442566</v>
      </c>
      <c r="AX522" s="159">
        <f t="shared" si="283"/>
        <v>6390.9197811749054</v>
      </c>
      <c r="AZ522" s="40">
        <f t="shared" si="284"/>
        <v>101529.25941912808</v>
      </c>
      <c r="BA522" s="173">
        <f t="shared" si="285"/>
        <v>113203.47170404115</v>
      </c>
      <c r="BB522" s="41">
        <f t="shared" si="286"/>
        <v>116499.78937817957</v>
      </c>
      <c r="BC522" s="173">
        <f t="shared" si="287"/>
        <v>144139.88143797251</v>
      </c>
      <c r="BD522" s="41">
        <f t="shared" si="288"/>
        <v>136801.44129161903</v>
      </c>
      <c r="BE522" s="173">
        <f t="shared" si="289"/>
        <v>137133.34187267837</v>
      </c>
      <c r="BF522" s="42">
        <f t="shared" si="290"/>
        <v>135165.39700393679</v>
      </c>
    </row>
    <row r="523" spans="2:58" x14ac:dyDescent="0.25">
      <c r="B523" s="24">
        <v>107</v>
      </c>
      <c r="C523" s="10">
        <f>Cash!B529</f>
        <v>20180604</v>
      </c>
      <c r="D523" s="24">
        <f>Cash!F121</f>
        <v>1.6465000000000001</v>
      </c>
      <c r="E523" s="27">
        <f>Balanced!F121</f>
        <v>2.8849</v>
      </c>
      <c r="F523" s="27">
        <f>Growth!F121</f>
        <v>3.6023000000000001</v>
      </c>
      <c r="G523" s="27">
        <f>'High Growth 1'!F121</f>
        <v>7.9598000000000004</v>
      </c>
      <c r="H523" s="27">
        <f>'High Growth 2'!F121</f>
        <v>3.9756</v>
      </c>
      <c r="I523" s="27">
        <f>'High Growth 3'!F121</f>
        <v>1.0738000000000001</v>
      </c>
      <c r="J523" s="43">
        <f>'High Growth 4'!F121</f>
        <v>2.6274000000000002</v>
      </c>
      <c r="K523" s="10" t="str">
        <f>Growth!P121</f>
        <v>No</v>
      </c>
      <c r="L523" s="152"/>
      <c r="M523" s="147">
        <f>Summary!$G$67</f>
        <v>0.5</v>
      </c>
      <c r="N523" s="146">
        <f>Summary!$G$68</f>
        <v>0</v>
      </c>
      <c r="O523" s="146">
        <f>Summary!$G$69</f>
        <v>0</v>
      </c>
      <c r="P523" s="146">
        <f>Summary!$G$70</f>
        <v>0.125</v>
      </c>
      <c r="Q523" s="146">
        <f>Summary!$G$71</f>
        <v>0.125</v>
      </c>
      <c r="R523" s="146">
        <f>Summary!$G$72</f>
        <v>0.125</v>
      </c>
      <c r="S523" s="211">
        <f>Summary!$G$73</f>
        <v>0.125</v>
      </c>
      <c r="T523" s="150">
        <f t="shared" si="291"/>
        <v>1</v>
      </c>
      <c r="U523" s="158">
        <f t="shared" si="263"/>
        <v>41524.42993278434</v>
      </c>
      <c r="V523" s="155">
        <f t="shared" si="264"/>
        <v>0</v>
      </c>
      <c r="W523" s="155">
        <f t="shared" si="265"/>
        <v>0</v>
      </c>
      <c r="X523" s="155">
        <f t="shared" si="266"/>
        <v>2266.0937981544921</v>
      </c>
      <c r="Y523" s="155">
        <f t="shared" si="267"/>
        <v>4330.8041437134043</v>
      </c>
      <c r="Z523" s="155">
        <f t="shared" si="268"/>
        <v>16011.271935442563</v>
      </c>
      <c r="AA523" s="159">
        <f t="shared" si="269"/>
        <v>6390.9197811749063</v>
      </c>
      <c r="AB523" s="38">
        <f t="shared" si="292"/>
        <v>68369.973884329418</v>
      </c>
      <c r="AC523" s="35">
        <f t="shared" si="270"/>
        <v>0</v>
      </c>
      <c r="AD523" s="35">
        <f t="shared" si="271"/>
        <v>0</v>
      </c>
      <c r="AE523" s="35">
        <f t="shared" si="272"/>
        <v>18037.653414550128</v>
      </c>
      <c r="AF523" s="35">
        <f t="shared" si="273"/>
        <v>17217.544953747009</v>
      </c>
      <c r="AG523" s="35">
        <f t="shared" si="274"/>
        <v>17192.903804278227</v>
      </c>
      <c r="AH523" s="163">
        <f t="shared" si="275"/>
        <v>16791.50263305895</v>
      </c>
      <c r="AI523" s="144">
        <f t="shared" si="276"/>
        <v>137609.57868996376</v>
      </c>
      <c r="AJ523" s="144" t="e">
        <f t="shared" si="293"/>
        <v>#N/A</v>
      </c>
      <c r="AK523" s="35">
        <f>IF(OR(K523="Yes",Summary!$G$77="EP"),$AI523*M523,AB523)</f>
        <v>68369.973884329418</v>
      </c>
      <c r="AL523" s="38">
        <f>IF(OR(L523="Yes",Summary!$G$77="EP"),$AI523*N523,AC523)</f>
        <v>0</v>
      </c>
      <c r="AM523" s="38">
        <f>IF(OR(M523="Yes",Summary!$G$77="EP"),$AI523*O523,AD523)</f>
        <v>0</v>
      </c>
      <c r="AN523" s="38">
        <f>IF(OR(N523="Yes",Summary!$G$77="EP"),$AI523*P523,AE523)</f>
        <v>18037.653414550128</v>
      </c>
      <c r="AO523" s="38">
        <f>IF(OR(O523="Yes",Summary!$G$77="EP"),$AI523*Q523,AF523)</f>
        <v>17217.544953747009</v>
      </c>
      <c r="AP523" s="38">
        <f>IF(OR(P523="Yes",Summary!$G$77="EP"),$AI523*R523,AG523)</f>
        <v>17192.903804278227</v>
      </c>
      <c r="AQ523" s="156">
        <f>IF(OR(Q523="Yes",Summary!$G$77="EP"),$AI523*S523,AH523)</f>
        <v>16791.50263305895</v>
      </c>
      <c r="AR523" s="158">
        <f t="shared" si="277"/>
        <v>41524.42993278434</v>
      </c>
      <c r="AS523" s="155">
        <f t="shared" si="278"/>
        <v>0</v>
      </c>
      <c r="AT523" s="155">
        <f t="shared" si="279"/>
        <v>0</v>
      </c>
      <c r="AU523" s="155">
        <f t="shared" si="280"/>
        <v>2266.0937981544921</v>
      </c>
      <c r="AV523" s="155">
        <f t="shared" si="281"/>
        <v>4330.8041437134043</v>
      </c>
      <c r="AW523" s="155">
        <f t="shared" si="282"/>
        <v>16011.271935442564</v>
      </c>
      <c r="AX523" s="159">
        <f t="shared" si="283"/>
        <v>6390.9197811749063</v>
      </c>
      <c r="AZ523" s="40">
        <f t="shared" si="284"/>
        <v>101529.25941912808</v>
      </c>
      <c r="BA523" s="173">
        <f t="shared" si="285"/>
        <v>113297.72611239838</v>
      </c>
      <c r="BB523" s="41">
        <f t="shared" si="286"/>
        <v>116726.61287709406</v>
      </c>
      <c r="BC523" s="173">
        <f t="shared" si="287"/>
        <v>144301.22731640111</v>
      </c>
      <c r="BD523" s="41">
        <f t="shared" si="288"/>
        <v>137740.3596299761</v>
      </c>
      <c r="BE523" s="173">
        <f t="shared" si="289"/>
        <v>137543.2304342257</v>
      </c>
      <c r="BF523" s="42">
        <f t="shared" si="290"/>
        <v>134332.0210644716</v>
      </c>
    </row>
    <row r="524" spans="2:58" x14ac:dyDescent="0.25">
      <c r="B524" s="24">
        <v>108</v>
      </c>
      <c r="C524" s="10">
        <f>Cash!B530</f>
        <v>20180601</v>
      </c>
      <c r="D524" s="24">
        <f>Cash!F122</f>
        <v>1.6465000000000001</v>
      </c>
      <c r="E524" s="27">
        <f>Balanced!F122</f>
        <v>2.8733</v>
      </c>
      <c r="F524" s="27">
        <f>Growth!F122</f>
        <v>3.5579999999999998</v>
      </c>
      <c r="G524" s="27">
        <f>'High Growth 1'!F122</f>
        <v>7.7766999999999999</v>
      </c>
      <c r="H524" s="27">
        <f>'High Growth 2'!F122</f>
        <v>3.8815</v>
      </c>
      <c r="I524" s="27">
        <f>'High Growth 3'!F122</f>
        <v>1.0873999999999999</v>
      </c>
      <c r="J524" s="43">
        <f>'High Growth 4'!F122</f>
        <v>2.5863</v>
      </c>
      <c r="K524" s="10" t="str">
        <f>Growth!P122</f>
        <v>No</v>
      </c>
      <c r="L524" s="152"/>
      <c r="M524" s="147">
        <f>Summary!$G$67</f>
        <v>0.5</v>
      </c>
      <c r="N524" s="146">
        <f>Summary!$G$68</f>
        <v>0</v>
      </c>
      <c r="O524" s="146">
        <f>Summary!$G$69</f>
        <v>0</v>
      </c>
      <c r="P524" s="146">
        <f>Summary!$G$70</f>
        <v>0.125</v>
      </c>
      <c r="Q524" s="146">
        <f>Summary!$G$71</f>
        <v>0.125</v>
      </c>
      <c r="R524" s="146">
        <f>Summary!$G$72</f>
        <v>0.125</v>
      </c>
      <c r="S524" s="211">
        <f>Summary!$G$73</f>
        <v>0.125</v>
      </c>
      <c r="T524" s="150">
        <f t="shared" si="291"/>
        <v>1</v>
      </c>
      <c r="U524" s="158">
        <f t="shared" si="263"/>
        <v>41524.42993278434</v>
      </c>
      <c r="V524" s="155">
        <f t="shared" si="264"/>
        <v>0</v>
      </c>
      <c r="W524" s="155">
        <f t="shared" si="265"/>
        <v>0</v>
      </c>
      <c r="X524" s="155">
        <f t="shared" si="266"/>
        <v>2266.0937981544921</v>
      </c>
      <c r="Y524" s="155">
        <f t="shared" si="267"/>
        <v>4330.8041437134043</v>
      </c>
      <c r="Z524" s="155">
        <f t="shared" si="268"/>
        <v>16011.271935442563</v>
      </c>
      <c r="AA524" s="159">
        <f t="shared" si="269"/>
        <v>6390.9197811749063</v>
      </c>
      <c r="AB524" s="38">
        <f t="shared" si="292"/>
        <v>68369.973884329418</v>
      </c>
      <c r="AC524" s="35">
        <f t="shared" si="270"/>
        <v>0</v>
      </c>
      <c r="AD524" s="35">
        <f t="shared" si="271"/>
        <v>0</v>
      </c>
      <c r="AE524" s="35">
        <f t="shared" si="272"/>
        <v>17622.731640108039</v>
      </c>
      <c r="AF524" s="35">
        <f t="shared" si="273"/>
        <v>16810.016283823577</v>
      </c>
      <c r="AG524" s="35">
        <f t="shared" si="274"/>
        <v>17410.657102600242</v>
      </c>
      <c r="AH524" s="163">
        <f t="shared" si="275"/>
        <v>16528.83583005266</v>
      </c>
      <c r="AI524" s="144">
        <f t="shared" si="276"/>
        <v>136742.21474091394</v>
      </c>
      <c r="AJ524" s="144" t="e">
        <f t="shared" si="293"/>
        <v>#N/A</v>
      </c>
      <c r="AK524" s="35">
        <f>IF(OR(K524="Yes",Summary!$G$77="EP"),$AI524*M524,AB524)</f>
        <v>68369.973884329418</v>
      </c>
      <c r="AL524" s="38">
        <f>IF(OR(L524="Yes",Summary!$G$77="EP"),$AI524*N524,AC524)</f>
        <v>0</v>
      </c>
      <c r="AM524" s="38">
        <f>IF(OR(M524="Yes",Summary!$G$77="EP"),$AI524*O524,AD524)</f>
        <v>0</v>
      </c>
      <c r="AN524" s="38">
        <f>IF(OR(N524="Yes",Summary!$G$77="EP"),$AI524*P524,AE524)</f>
        <v>17622.731640108039</v>
      </c>
      <c r="AO524" s="38">
        <f>IF(OR(O524="Yes",Summary!$G$77="EP"),$AI524*Q524,AF524)</f>
        <v>16810.016283823577</v>
      </c>
      <c r="AP524" s="38">
        <f>IF(OR(P524="Yes",Summary!$G$77="EP"),$AI524*R524,AG524)</f>
        <v>17410.657102600242</v>
      </c>
      <c r="AQ524" s="156">
        <f>IF(OR(Q524="Yes",Summary!$G$77="EP"),$AI524*S524,AH524)</f>
        <v>16528.83583005266</v>
      </c>
      <c r="AR524" s="158">
        <f t="shared" si="277"/>
        <v>41524.42993278434</v>
      </c>
      <c r="AS524" s="155">
        <f t="shared" si="278"/>
        <v>0</v>
      </c>
      <c r="AT524" s="155">
        <f t="shared" si="279"/>
        <v>0</v>
      </c>
      <c r="AU524" s="155">
        <f t="shared" si="280"/>
        <v>2266.0937981544921</v>
      </c>
      <c r="AV524" s="155">
        <f t="shared" si="281"/>
        <v>4330.8041437134043</v>
      </c>
      <c r="AW524" s="155">
        <f t="shared" si="282"/>
        <v>16011.271935442563</v>
      </c>
      <c r="AX524" s="159">
        <f t="shared" si="283"/>
        <v>6390.9197811749063</v>
      </c>
      <c r="AZ524" s="40">
        <f t="shared" si="284"/>
        <v>101529.25941912808</v>
      </c>
      <c r="BA524" s="173">
        <f t="shared" si="285"/>
        <v>112842.16313867179</v>
      </c>
      <c r="BB524" s="41">
        <f t="shared" si="286"/>
        <v>115291.14416253523</v>
      </c>
      <c r="BC524" s="173">
        <f t="shared" si="287"/>
        <v>140981.8531208644</v>
      </c>
      <c r="BD524" s="41">
        <f t="shared" si="288"/>
        <v>134480.13027058865</v>
      </c>
      <c r="BE524" s="173">
        <f t="shared" si="289"/>
        <v>139285.25682080185</v>
      </c>
      <c r="BF524" s="42">
        <f t="shared" si="290"/>
        <v>132230.68664042128</v>
      </c>
    </row>
    <row r="525" spans="2:58" x14ac:dyDescent="0.25">
      <c r="B525" s="24">
        <v>109</v>
      </c>
      <c r="C525" s="10">
        <f>Cash!B531</f>
        <v>20180531</v>
      </c>
      <c r="D525" s="24">
        <f>Cash!F123</f>
        <v>1.6463000000000001</v>
      </c>
      <c r="E525" s="27">
        <f>Balanced!F123</f>
        <v>2.8751000000000002</v>
      </c>
      <c r="F525" s="27">
        <f>Growth!F123</f>
        <v>3.5598999999999998</v>
      </c>
      <c r="G525" s="27">
        <f>'High Growth 1'!F123</f>
        <v>7.7622</v>
      </c>
      <c r="H525" s="27">
        <f>'High Growth 2'!F123</f>
        <v>3.8871000000000002</v>
      </c>
      <c r="I525" s="27">
        <f>'High Growth 3'!F123</f>
        <v>1.0898000000000001</v>
      </c>
      <c r="J525" s="43">
        <f>'High Growth 4'!F123</f>
        <v>2.5625</v>
      </c>
      <c r="K525" s="10" t="str">
        <f>Growth!P123</f>
        <v>No</v>
      </c>
      <c r="L525" s="152"/>
      <c r="M525" s="147">
        <f>Summary!$G$67</f>
        <v>0.5</v>
      </c>
      <c r="N525" s="146">
        <f>Summary!$G$68</f>
        <v>0</v>
      </c>
      <c r="O525" s="146">
        <f>Summary!$G$69</f>
        <v>0</v>
      </c>
      <c r="P525" s="146">
        <f>Summary!$G$70</f>
        <v>0.125</v>
      </c>
      <c r="Q525" s="146">
        <f>Summary!$G$71</f>
        <v>0.125</v>
      </c>
      <c r="R525" s="146">
        <f>Summary!$G$72</f>
        <v>0.125</v>
      </c>
      <c r="S525" s="211">
        <f>Summary!$G$73</f>
        <v>0.125</v>
      </c>
      <c r="T525" s="150">
        <f t="shared" si="291"/>
        <v>1</v>
      </c>
      <c r="U525" s="158">
        <f t="shared" si="263"/>
        <v>41524.42993278434</v>
      </c>
      <c r="V525" s="155">
        <f t="shared" si="264"/>
        <v>0</v>
      </c>
      <c r="W525" s="155">
        <f t="shared" si="265"/>
        <v>0</v>
      </c>
      <c r="X525" s="155">
        <f t="shared" si="266"/>
        <v>2266.0937981544921</v>
      </c>
      <c r="Y525" s="155">
        <f t="shared" si="267"/>
        <v>4330.8041437134043</v>
      </c>
      <c r="Z525" s="155">
        <f t="shared" si="268"/>
        <v>16011.271935442563</v>
      </c>
      <c r="AA525" s="159">
        <f t="shared" si="269"/>
        <v>6390.9197811749063</v>
      </c>
      <c r="AB525" s="38">
        <f t="shared" si="292"/>
        <v>68361.668998342866</v>
      </c>
      <c r="AC525" s="35">
        <f t="shared" si="270"/>
        <v>0</v>
      </c>
      <c r="AD525" s="35">
        <f t="shared" si="271"/>
        <v>0</v>
      </c>
      <c r="AE525" s="35">
        <f t="shared" si="272"/>
        <v>17589.873280034797</v>
      </c>
      <c r="AF525" s="35">
        <f t="shared" si="273"/>
        <v>16834.268787028373</v>
      </c>
      <c r="AG525" s="35">
        <f t="shared" si="274"/>
        <v>17449.084155245306</v>
      </c>
      <c r="AH525" s="163">
        <f t="shared" si="275"/>
        <v>16376.731939260697</v>
      </c>
      <c r="AI525" s="144">
        <f t="shared" si="276"/>
        <v>136611.62715991202</v>
      </c>
      <c r="AJ525" s="144" t="e">
        <f t="shared" si="293"/>
        <v>#N/A</v>
      </c>
      <c r="AK525" s="35">
        <f>IF(OR(K525="Yes",Summary!$G$77="EP"),$AI525*M525,AB525)</f>
        <v>68361.668998342866</v>
      </c>
      <c r="AL525" s="38">
        <f>IF(OR(L525="Yes",Summary!$G$77="EP"),$AI525*N525,AC525)</f>
        <v>0</v>
      </c>
      <c r="AM525" s="38">
        <f>IF(OR(M525="Yes",Summary!$G$77="EP"),$AI525*O525,AD525)</f>
        <v>0</v>
      </c>
      <c r="AN525" s="38">
        <f>IF(OR(N525="Yes",Summary!$G$77="EP"),$AI525*P525,AE525)</f>
        <v>17589.873280034797</v>
      </c>
      <c r="AO525" s="38">
        <f>IF(OR(O525="Yes",Summary!$G$77="EP"),$AI525*Q525,AF525)</f>
        <v>16834.268787028373</v>
      </c>
      <c r="AP525" s="38">
        <f>IF(OR(P525="Yes",Summary!$G$77="EP"),$AI525*R525,AG525)</f>
        <v>17449.084155245306</v>
      </c>
      <c r="AQ525" s="156">
        <f>IF(OR(Q525="Yes",Summary!$G$77="EP"),$AI525*S525,AH525)</f>
        <v>16376.731939260697</v>
      </c>
      <c r="AR525" s="158">
        <f t="shared" si="277"/>
        <v>41524.42993278434</v>
      </c>
      <c r="AS525" s="155">
        <f t="shared" si="278"/>
        <v>0</v>
      </c>
      <c r="AT525" s="155">
        <f t="shared" si="279"/>
        <v>0</v>
      </c>
      <c r="AU525" s="155">
        <f t="shared" si="280"/>
        <v>2266.0937981544921</v>
      </c>
      <c r="AV525" s="155">
        <f t="shared" si="281"/>
        <v>4330.8041437134043</v>
      </c>
      <c r="AW525" s="155">
        <f t="shared" si="282"/>
        <v>16011.271935442563</v>
      </c>
      <c r="AX525" s="159">
        <f t="shared" si="283"/>
        <v>6390.9197811749063</v>
      </c>
      <c r="AZ525" s="40">
        <f t="shared" si="284"/>
        <v>101516.92668187706</v>
      </c>
      <c r="BA525" s="173">
        <f t="shared" si="285"/>
        <v>112912.85394493972</v>
      </c>
      <c r="BB525" s="41">
        <f t="shared" si="286"/>
        <v>115352.71054081201</v>
      </c>
      <c r="BC525" s="173">
        <f t="shared" si="287"/>
        <v>140718.98624027846</v>
      </c>
      <c r="BD525" s="41">
        <f t="shared" si="288"/>
        <v>134674.15029622702</v>
      </c>
      <c r="BE525" s="173">
        <f t="shared" si="289"/>
        <v>139592.67324196236</v>
      </c>
      <c r="BF525" s="42">
        <f t="shared" si="290"/>
        <v>131013.85551408558</v>
      </c>
    </row>
    <row r="526" spans="2:58" x14ac:dyDescent="0.25">
      <c r="B526" s="24">
        <v>110</v>
      </c>
      <c r="C526" s="10">
        <f>Cash!B532</f>
        <v>20180530</v>
      </c>
      <c r="D526" s="24">
        <f>Cash!F124</f>
        <v>1.6463000000000001</v>
      </c>
      <c r="E526" s="27">
        <f>Balanced!F124</f>
        <v>2.8681999999999999</v>
      </c>
      <c r="F526" s="27">
        <f>Growth!F124</f>
        <v>3.5406</v>
      </c>
      <c r="G526" s="27">
        <f>'High Growth 1'!F124</f>
        <v>7.6881000000000004</v>
      </c>
      <c r="H526" s="27">
        <f>'High Growth 2'!F124</f>
        <v>3.8395000000000001</v>
      </c>
      <c r="I526" s="27">
        <f>'High Growth 3'!F124</f>
        <v>1.0739000000000001</v>
      </c>
      <c r="J526" s="43">
        <f>'High Growth 4'!F124</f>
        <v>2.5546000000000002</v>
      </c>
      <c r="K526" s="10" t="str">
        <f>Growth!P124</f>
        <v>No</v>
      </c>
      <c r="L526" s="152"/>
      <c r="M526" s="147">
        <f>Summary!$G$67</f>
        <v>0.5</v>
      </c>
      <c r="N526" s="146">
        <f>Summary!$G$68</f>
        <v>0</v>
      </c>
      <c r="O526" s="146">
        <f>Summary!$G$69</f>
        <v>0</v>
      </c>
      <c r="P526" s="146">
        <f>Summary!$G$70</f>
        <v>0.125</v>
      </c>
      <c r="Q526" s="146">
        <f>Summary!$G$71</f>
        <v>0.125</v>
      </c>
      <c r="R526" s="146">
        <f>Summary!$G$72</f>
        <v>0.125</v>
      </c>
      <c r="S526" s="211">
        <f>Summary!$G$73</f>
        <v>0.125</v>
      </c>
      <c r="T526" s="150">
        <f t="shared" si="291"/>
        <v>1</v>
      </c>
      <c r="U526" s="158">
        <f t="shared" si="263"/>
        <v>41524.42993278434</v>
      </c>
      <c r="V526" s="155">
        <f t="shared" si="264"/>
        <v>0</v>
      </c>
      <c r="W526" s="155">
        <f t="shared" si="265"/>
        <v>0</v>
      </c>
      <c r="X526" s="155">
        <f t="shared" si="266"/>
        <v>2266.0937981544921</v>
      </c>
      <c r="Y526" s="155">
        <f t="shared" si="267"/>
        <v>4330.8041437134043</v>
      </c>
      <c r="Z526" s="155">
        <f t="shared" si="268"/>
        <v>16011.271935442561</v>
      </c>
      <c r="AA526" s="159">
        <f t="shared" si="269"/>
        <v>6390.9197811749063</v>
      </c>
      <c r="AB526" s="38">
        <f t="shared" si="292"/>
        <v>68361.668998342866</v>
      </c>
      <c r="AC526" s="35">
        <f t="shared" si="270"/>
        <v>0</v>
      </c>
      <c r="AD526" s="35">
        <f t="shared" si="271"/>
        <v>0</v>
      </c>
      <c r="AE526" s="35">
        <f t="shared" si="272"/>
        <v>17421.955729591551</v>
      </c>
      <c r="AF526" s="35">
        <f t="shared" si="273"/>
        <v>16628.122509787616</v>
      </c>
      <c r="AG526" s="35">
        <f t="shared" si="274"/>
        <v>17194.504931471769</v>
      </c>
      <c r="AH526" s="163">
        <f t="shared" si="275"/>
        <v>16326.243672989416</v>
      </c>
      <c r="AI526" s="144">
        <f t="shared" si="276"/>
        <v>135932.49584218324</v>
      </c>
      <c r="AJ526" s="144" t="e">
        <f t="shared" si="293"/>
        <v>#N/A</v>
      </c>
      <c r="AK526" s="35">
        <f>IF(OR(K526="Yes",Summary!$G$77="EP"),$AI526*M526,AB526)</f>
        <v>68361.668998342866</v>
      </c>
      <c r="AL526" s="38">
        <f>IF(OR(L526="Yes",Summary!$G$77="EP"),$AI526*N526,AC526)</f>
        <v>0</v>
      </c>
      <c r="AM526" s="38">
        <f>IF(OR(M526="Yes",Summary!$G$77="EP"),$AI526*O526,AD526)</f>
        <v>0</v>
      </c>
      <c r="AN526" s="38">
        <f>IF(OR(N526="Yes",Summary!$G$77="EP"),$AI526*P526,AE526)</f>
        <v>17421.955729591551</v>
      </c>
      <c r="AO526" s="38">
        <f>IF(OR(O526="Yes",Summary!$G$77="EP"),$AI526*Q526,AF526)</f>
        <v>16628.122509787616</v>
      </c>
      <c r="AP526" s="38">
        <f>IF(OR(P526="Yes",Summary!$G$77="EP"),$AI526*R526,AG526)</f>
        <v>17194.504931471769</v>
      </c>
      <c r="AQ526" s="156">
        <f>IF(OR(Q526="Yes",Summary!$G$77="EP"),$AI526*S526,AH526)</f>
        <v>16326.243672989416</v>
      </c>
      <c r="AR526" s="158">
        <f t="shared" si="277"/>
        <v>41524.42993278434</v>
      </c>
      <c r="AS526" s="155">
        <f t="shared" si="278"/>
        <v>0</v>
      </c>
      <c r="AT526" s="155">
        <f t="shared" si="279"/>
        <v>0</v>
      </c>
      <c r="AU526" s="155">
        <f t="shared" si="280"/>
        <v>2266.0937981544921</v>
      </c>
      <c r="AV526" s="155">
        <f t="shared" si="281"/>
        <v>4330.8041437134043</v>
      </c>
      <c r="AW526" s="155">
        <f t="shared" si="282"/>
        <v>16011.271935442563</v>
      </c>
      <c r="AX526" s="159">
        <f t="shared" si="283"/>
        <v>6390.9197811749063</v>
      </c>
      <c r="AZ526" s="40">
        <f t="shared" si="284"/>
        <v>101516.92668187706</v>
      </c>
      <c r="BA526" s="173">
        <f t="shared" si="285"/>
        <v>112641.87252091269</v>
      </c>
      <c r="BB526" s="41">
        <f t="shared" si="286"/>
        <v>114727.32575094778</v>
      </c>
      <c r="BC526" s="173">
        <f t="shared" si="287"/>
        <v>139375.6458367325</v>
      </c>
      <c r="BD526" s="41">
        <f t="shared" si="288"/>
        <v>133024.98007830096</v>
      </c>
      <c r="BE526" s="173">
        <f t="shared" si="289"/>
        <v>137556.03945177406</v>
      </c>
      <c r="BF526" s="42">
        <f t="shared" si="290"/>
        <v>130609.94938391533</v>
      </c>
    </row>
    <row r="527" spans="2:58" x14ac:dyDescent="0.25">
      <c r="B527" s="24">
        <v>111</v>
      </c>
      <c r="C527" s="10">
        <f>Cash!B533</f>
        <v>20180529</v>
      </c>
      <c r="D527" s="24">
        <f>Cash!F125</f>
        <v>1.6462000000000001</v>
      </c>
      <c r="E527" s="27">
        <f>Balanced!F125</f>
        <v>2.8613</v>
      </c>
      <c r="F527" s="27">
        <f>Growth!F125</f>
        <v>3.5341999999999998</v>
      </c>
      <c r="G527" s="27">
        <f>'High Growth 1'!F125</f>
        <v>7.6798999999999999</v>
      </c>
      <c r="H527" s="27">
        <f>'High Growth 2'!F125</f>
        <v>3.8349000000000002</v>
      </c>
      <c r="I527" s="27">
        <f>'High Growth 3'!F125</f>
        <v>1.0892999999999999</v>
      </c>
      <c r="J527" s="43">
        <f>'High Growth 4'!F125</f>
        <v>2.5013000000000001</v>
      </c>
      <c r="K527" s="10" t="str">
        <f>Growth!P125</f>
        <v>No</v>
      </c>
      <c r="L527" s="152"/>
      <c r="M527" s="147">
        <f>Summary!$G$67</f>
        <v>0.5</v>
      </c>
      <c r="N527" s="146">
        <f>Summary!$G$68</f>
        <v>0</v>
      </c>
      <c r="O527" s="146">
        <f>Summary!$G$69</f>
        <v>0</v>
      </c>
      <c r="P527" s="146">
        <f>Summary!$G$70</f>
        <v>0.125</v>
      </c>
      <c r="Q527" s="146">
        <f>Summary!$G$71</f>
        <v>0.125</v>
      </c>
      <c r="R527" s="146">
        <f>Summary!$G$72</f>
        <v>0.125</v>
      </c>
      <c r="S527" s="211">
        <f>Summary!$G$73</f>
        <v>0.125</v>
      </c>
      <c r="T527" s="150">
        <f t="shared" si="291"/>
        <v>1</v>
      </c>
      <c r="U527" s="158">
        <f t="shared" si="263"/>
        <v>41524.42993278434</v>
      </c>
      <c r="V527" s="155">
        <f t="shared" si="264"/>
        <v>0</v>
      </c>
      <c r="W527" s="155">
        <f t="shared" si="265"/>
        <v>0</v>
      </c>
      <c r="X527" s="155">
        <f t="shared" si="266"/>
        <v>2266.0937981544921</v>
      </c>
      <c r="Y527" s="155">
        <f t="shared" si="267"/>
        <v>4330.8041437134043</v>
      </c>
      <c r="Z527" s="155">
        <f t="shared" si="268"/>
        <v>16011.271935442559</v>
      </c>
      <c r="AA527" s="159">
        <f t="shared" si="269"/>
        <v>6390.9197811749063</v>
      </c>
      <c r="AB527" s="38">
        <f t="shared" si="292"/>
        <v>68357.51655534959</v>
      </c>
      <c r="AC527" s="35">
        <f t="shared" si="270"/>
        <v>0</v>
      </c>
      <c r="AD527" s="35">
        <f t="shared" si="271"/>
        <v>0</v>
      </c>
      <c r="AE527" s="35">
        <f t="shared" si="272"/>
        <v>17403.373760446684</v>
      </c>
      <c r="AF527" s="35">
        <f t="shared" si="273"/>
        <v>16608.200810726536</v>
      </c>
      <c r="AG527" s="35">
        <f t="shared" si="274"/>
        <v>17441.07851927758</v>
      </c>
      <c r="AH527" s="163">
        <f t="shared" si="275"/>
        <v>15985.607648652795</v>
      </c>
      <c r="AI527" s="144">
        <f t="shared" si="276"/>
        <v>135795.77729445318</v>
      </c>
      <c r="AJ527" s="144" t="e">
        <f t="shared" si="293"/>
        <v>#N/A</v>
      </c>
      <c r="AK527" s="35">
        <f>IF(OR(K527="Yes",Summary!$G$77="EP"),$AI527*M527,AB527)</f>
        <v>68357.51655534959</v>
      </c>
      <c r="AL527" s="38">
        <f>IF(OR(L527="Yes",Summary!$G$77="EP"),$AI527*N527,AC527)</f>
        <v>0</v>
      </c>
      <c r="AM527" s="38">
        <f>IF(OR(M527="Yes",Summary!$G$77="EP"),$AI527*O527,AD527)</f>
        <v>0</v>
      </c>
      <c r="AN527" s="38">
        <f>IF(OR(N527="Yes",Summary!$G$77="EP"),$AI527*P527,AE527)</f>
        <v>17403.373760446684</v>
      </c>
      <c r="AO527" s="38">
        <f>IF(OR(O527="Yes",Summary!$G$77="EP"),$AI527*Q527,AF527)</f>
        <v>16608.200810726536</v>
      </c>
      <c r="AP527" s="38">
        <f>IF(OR(P527="Yes",Summary!$G$77="EP"),$AI527*R527,AG527)</f>
        <v>17441.07851927758</v>
      </c>
      <c r="AQ527" s="156">
        <f>IF(OR(Q527="Yes",Summary!$G$77="EP"),$AI527*S527,AH527)</f>
        <v>15985.607648652795</v>
      </c>
      <c r="AR527" s="158">
        <f t="shared" si="277"/>
        <v>41524.42993278434</v>
      </c>
      <c r="AS527" s="155">
        <f t="shared" si="278"/>
        <v>0</v>
      </c>
      <c r="AT527" s="155">
        <f t="shared" si="279"/>
        <v>0</v>
      </c>
      <c r="AU527" s="155">
        <f t="shared" si="280"/>
        <v>2266.0937981544921</v>
      </c>
      <c r="AV527" s="155">
        <f t="shared" si="281"/>
        <v>4330.8041437134043</v>
      </c>
      <c r="AW527" s="155">
        <f t="shared" si="282"/>
        <v>16011.271935442561</v>
      </c>
      <c r="AX527" s="159">
        <f t="shared" si="283"/>
        <v>6390.9197811749063</v>
      </c>
      <c r="AZ527" s="40">
        <f t="shared" si="284"/>
        <v>101510.76031325154</v>
      </c>
      <c r="BA527" s="173">
        <f t="shared" si="285"/>
        <v>112370.89109688568</v>
      </c>
      <c r="BB527" s="41">
        <f t="shared" si="286"/>
        <v>114519.94426622597</v>
      </c>
      <c r="BC527" s="173">
        <f t="shared" si="287"/>
        <v>139226.99008357356</v>
      </c>
      <c r="BD527" s="41">
        <f t="shared" si="288"/>
        <v>132865.60648581231</v>
      </c>
      <c r="BE527" s="173">
        <f t="shared" si="289"/>
        <v>139528.62815422055</v>
      </c>
      <c r="BF527" s="42">
        <f t="shared" si="290"/>
        <v>127884.86118922236</v>
      </c>
    </row>
    <row r="528" spans="2:58" x14ac:dyDescent="0.25">
      <c r="B528" s="24">
        <v>112</v>
      </c>
      <c r="C528" s="10">
        <f>Cash!B534</f>
        <v>20180528</v>
      </c>
      <c r="D528" s="24">
        <f>Cash!F126</f>
        <v>1.6462000000000001</v>
      </c>
      <c r="E528" s="27">
        <f>Balanced!F126</f>
        <v>2.8742000000000001</v>
      </c>
      <c r="F528" s="27">
        <f>Growth!F126</f>
        <v>3.5933999999999999</v>
      </c>
      <c r="G528" s="27">
        <f>'High Growth 1'!F126</f>
        <v>7.9497</v>
      </c>
      <c r="H528" s="27">
        <f>'High Growth 2'!F126</f>
        <v>3.9796</v>
      </c>
      <c r="I528" s="27">
        <f>'High Growth 3'!F126</f>
        <v>1.0809</v>
      </c>
      <c r="J528" s="43">
        <f>'High Growth 4'!F126</f>
        <v>2.5093999999999999</v>
      </c>
      <c r="K528" s="10" t="str">
        <f>Growth!P126</f>
        <v>No</v>
      </c>
      <c r="L528" s="152"/>
      <c r="M528" s="147">
        <f>Summary!$G$67</f>
        <v>0.5</v>
      </c>
      <c r="N528" s="146">
        <f>Summary!$G$68</f>
        <v>0</v>
      </c>
      <c r="O528" s="146">
        <f>Summary!$G$69</f>
        <v>0</v>
      </c>
      <c r="P528" s="146">
        <f>Summary!$G$70</f>
        <v>0.125</v>
      </c>
      <c r="Q528" s="146">
        <f>Summary!$G$71</f>
        <v>0.125</v>
      </c>
      <c r="R528" s="146">
        <f>Summary!$G$72</f>
        <v>0.125</v>
      </c>
      <c r="S528" s="211">
        <f>Summary!$G$73</f>
        <v>0.125</v>
      </c>
      <c r="T528" s="150">
        <f t="shared" si="291"/>
        <v>1</v>
      </c>
      <c r="U528" s="158">
        <f t="shared" si="263"/>
        <v>41524.429932784347</v>
      </c>
      <c r="V528" s="155">
        <f t="shared" si="264"/>
        <v>0</v>
      </c>
      <c r="W528" s="155">
        <f t="shared" si="265"/>
        <v>0</v>
      </c>
      <c r="X528" s="155">
        <f t="shared" si="266"/>
        <v>2266.0937981544921</v>
      </c>
      <c r="Y528" s="155">
        <f t="shared" si="267"/>
        <v>4330.8041437134043</v>
      </c>
      <c r="Z528" s="155">
        <f t="shared" si="268"/>
        <v>16011.271935442557</v>
      </c>
      <c r="AA528" s="159">
        <f t="shared" si="269"/>
        <v>6390.9197811749063</v>
      </c>
      <c r="AB528" s="38">
        <f t="shared" si="292"/>
        <v>68357.51655534959</v>
      </c>
      <c r="AC528" s="35">
        <f t="shared" si="270"/>
        <v>0</v>
      </c>
      <c r="AD528" s="35">
        <f t="shared" si="271"/>
        <v>0</v>
      </c>
      <c r="AE528" s="35">
        <f t="shared" si="272"/>
        <v>18014.765867188766</v>
      </c>
      <c r="AF528" s="35">
        <f t="shared" si="273"/>
        <v>17234.868170321864</v>
      </c>
      <c r="AG528" s="35">
        <f t="shared" si="274"/>
        <v>17306.583835019861</v>
      </c>
      <c r="AH528" s="163">
        <f t="shared" si="275"/>
        <v>16037.374098880309</v>
      </c>
      <c r="AI528" s="144">
        <f t="shared" si="276"/>
        <v>136951.10852676039</v>
      </c>
      <c r="AJ528" s="144" t="e">
        <f t="shared" si="293"/>
        <v>#N/A</v>
      </c>
      <c r="AK528" s="35">
        <f>IF(OR(K528="Yes",Summary!$G$77="EP"),$AI528*M528,AB528)</f>
        <v>68357.51655534959</v>
      </c>
      <c r="AL528" s="38">
        <f>IF(OR(L528="Yes",Summary!$G$77="EP"),$AI528*N528,AC528)</f>
        <v>0</v>
      </c>
      <c r="AM528" s="38">
        <f>IF(OR(M528="Yes",Summary!$G$77="EP"),$AI528*O528,AD528)</f>
        <v>0</v>
      </c>
      <c r="AN528" s="38">
        <f>IF(OR(N528="Yes",Summary!$G$77="EP"),$AI528*P528,AE528)</f>
        <v>18014.765867188766</v>
      </c>
      <c r="AO528" s="38">
        <f>IF(OR(O528="Yes",Summary!$G$77="EP"),$AI528*Q528,AF528)</f>
        <v>17234.868170321864</v>
      </c>
      <c r="AP528" s="38">
        <f>IF(OR(P528="Yes",Summary!$G$77="EP"),$AI528*R528,AG528)</f>
        <v>17306.583835019861</v>
      </c>
      <c r="AQ528" s="156">
        <f>IF(OR(Q528="Yes",Summary!$G$77="EP"),$AI528*S528,AH528)</f>
        <v>16037.374098880309</v>
      </c>
      <c r="AR528" s="158">
        <f t="shared" si="277"/>
        <v>41524.42993278434</v>
      </c>
      <c r="AS528" s="155">
        <f t="shared" si="278"/>
        <v>0</v>
      </c>
      <c r="AT528" s="155">
        <f t="shared" si="279"/>
        <v>0</v>
      </c>
      <c r="AU528" s="155">
        <f t="shared" si="280"/>
        <v>2266.0937981544921</v>
      </c>
      <c r="AV528" s="155">
        <f t="shared" si="281"/>
        <v>4330.8041437134043</v>
      </c>
      <c r="AW528" s="155">
        <f t="shared" si="282"/>
        <v>16011.271935442559</v>
      </c>
      <c r="AX528" s="159">
        <f t="shared" si="283"/>
        <v>6390.9197811749063</v>
      </c>
      <c r="AZ528" s="40">
        <f t="shared" si="284"/>
        <v>101510.76031325154</v>
      </c>
      <c r="BA528" s="173">
        <f t="shared" si="285"/>
        <v>112877.50854180576</v>
      </c>
      <c r="BB528" s="41">
        <f t="shared" si="286"/>
        <v>116438.22299990278</v>
      </c>
      <c r="BC528" s="173">
        <f t="shared" si="287"/>
        <v>144118.12693751021</v>
      </c>
      <c r="BD528" s="41">
        <f t="shared" si="288"/>
        <v>137878.94536257494</v>
      </c>
      <c r="BE528" s="173">
        <f t="shared" si="289"/>
        <v>138452.67068015883</v>
      </c>
      <c r="BF528" s="42">
        <f t="shared" si="290"/>
        <v>128298.99279104247</v>
      </c>
    </row>
    <row r="529" spans="2:58" x14ac:dyDescent="0.25">
      <c r="B529" s="24">
        <v>113</v>
      </c>
      <c r="C529" s="10">
        <f>Cash!B535</f>
        <v>20180525</v>
      </c>
      <c r="D529" s="24">
        <f>Cash!F127</f>
        <v>1.6460999999999999</v>
      </c>
      <c r="E529" s="27">
        <f>Balanced!F127</f>
        <v>2.8788</v>
      </c>
      <c r="F529" s="27">
        <f>Growth!F127</f>
        <v>3.597</v>
      </c>
      <c r="G529" s="27">
        <f>'High Growth 1'!F127</f>
        <v>7.9516999999999998</v>
      </c>
      <c r="H529" s="27">
        <f>'High Growth 2'!F127</f>
        <v>3.9868000000000001</v>
      </c>
      <c r="I529" s="27">
        <f>'High Growth 3'!F127</f>
        <v>1.0795999999999999</v>
      </c>
      <c r="J529" s="43">
        <f>'High Growth 4'!F127</f>
        <v>2.5366</v>
      </c>
      <c r="K529" s="10" t="str">
        <f>Growth!P127</f>
        <v>No</v>
      </c>
      <c r="L529" s="152"/>
      <c r="M529" s="147">
        <f>Summary!$G$67</f>
        <v>0.5</v>
      </c>
      <c r="N529" s="146">
        <f>Summary!$G$68</f>
        <v>0</v>
      </c>
      <c r="O529" s="146">
        <f>Summary!$G$69</f>
        <v>0</v>
      </c>
      <c r="P529" s="146">
        <f>Summary!$G$70</f>
        <v>0.125</v>
      </c>
      <c r="Q529" s="146">
        <f>Summary!$G$71</f>
        <v>0.125</v>
      </c>
      <c r="R529" s="146">
        <f>Summary!$G$72</f>
        <v>0.125</v>
      </c>
      <c r="S529" s="211">
        <f>Summary!$G$73</f>
        <v>0.125</v>
      </c>
      <c r="T529" s="150">
        <f t="shared" si="291"/>
        <v>1</v>
      </c>
      <c r="U529" s="158">
        <f t="shared" si="263"/>
        <v>41524.429932784347</v>
      </c>
      <c r="V529" s="155">
        <f t="shared" si="264"/>
        <v>0</v>
      </c>
      <c r="W529" s="155">
        <f t="shared" si="265"/>
        <v>0</v>
      </c>
      <c r="X529" s="155">
        <f t="shared" si="266"/>
        <v>2266.0937981544921</v>
      </c>
      <c r="Y529" s="155">
        <f t="shared" si="267"/>
        <v>4330.8041437134043</v>
      </c>
      <c r="Z529" s="155">
        <f t="shared" si="268"/>
        <v>16011.271935442559</v>
      </c>
      <c r="AA529" s="159">
        <f t="shared" si="269"/>
        <v>6390.9197811749063</v>
      </c>
      <c r="AB529" s="38">
        <f t="shared" si="292"/>
        <v>68353.364112356314</v>
      </c>
      <c r="AC529" s="35">
        <f t="shared" si="270"/>
        <v>0</v>
      </c>
      <c r="AD529" s="35">
        <f t="shared" si="271"/>
        <v>0</v>
      </c>
      <c r="AE529" s="35">
        <f t="shared" si="272"/>
        <v>18019.298054785075</v>
      </c>
      <c r="AF529" s="35">
        <f t="shared" si="273"/>
        <v>17266.049960156601</v>
      </c>
      <c r="AG529" s="35">
        <f t="shared" si="274"/>
        <v>17285.769181503783</v>
      </c>
      <c r="AH529" s="163">
        <f t="shared" si="275"/>
        <v>16211.207116928268</v>
      </c>
      <c r="AI529" s="144">
        <f t="shared" si="276"/>
        <v>137135.68842573004</v>
      </c>
      <c r="AJ529" s="144" t="e">
        <f t="shared" si="293"/>
        <v>#N/A</v>
      </c>
      <c r="AK529" s="35">
        <f>IF(OR(K529="Yes",Summary!$G$77="EP"),$AI529*M529,AB529)</f>
        <v>68353.364112356314</v>
      </c>
      <c r="AL529" s="38">
        <f>IF(OR(L529="Yes",Summary!$G$77="EP"),$AI529*N529,AC529)</f>
        <v>0</v>
      </c>
      <c r="AM529" s="38">
        <f>IF(OR(M529="Yes",Summary!$G$77="EP"),$AI529*O529,AD529)</f>
        <v>0</v>
      </c>
      <c r="AN529" s="38">
        <f>IF(OR(N529="Yes",Summary!$G$77="EP"),$AI529*P529,AE529)</f>
        <v>18019.298054785075</v>
      </c>
      <c r="AO529" s="38">
        <f>IF(OR(O529="Yes",Summary!$G$77="EP"),$AI529*Q529,AF529)</f>
        <v>17266.049960156601</v>
      </c>
      <c r="AP529" s="38">
        <f>IF(OR(P529="Yes",Summary!$G$77="EP"),$AI529*R529,AG529)</f>
        <v>17285.769181503783</v>
      </c>
      <c r="AQ529" s="156">
        <f>IF(OR(Q529="Yes",Summary!$G$77="EP"),$AI529*S529,AH529)</f>
        <v>16211.207116928268</v>
      </c>
      <c r="AR529" s="158">
        <f t="shared" si="277"/>
        <v>41524.429932784347</v>
      </c>
      <c r="AS529" s="155">
        <f t="shared" si="278"/>
        <v>0</v>
      </c>
      <c r="AT529" s="155">
        <f t="shared" si="279"/>
        <v>0</v>
      </c>
      <c r="AU529" s="155">
        <f t="shared" si="280"/>
        <v>2266.0937981544921</v>
      </c>
      <c r="AV529" s="155">
        <f t="shared" si="281"/>
        <v>4330.8041437134043</v>
      </c>
      <c r="AW529" s="155">
        <f t="shared" si="282"/>
        <v>16011.271935442557</v>
      </c>
      <c r="AX529" s="159">
        <f t="shared" si="283"/>
        <v>6390.9197811749063</v>
      </c>
      <c r="AZ529" s="40">
        <f t="shared" si="284"/>
        <v>101504.593944626</v>
      </c>
      <c r="BA529" s="173">
        <f t="shared" si="285"/>
        <v>113058.16282449044</v>
      </c>
      <c r="BB529" s="41">
        <f t="shared" si="286"/>
        <v>116554.87508505881</v>
      </c>
      <c r="BC529" s="173">
        <f t="shared" si="287"/>
        <v>144154.38443828069</v>
      </c>
      <c r="BD529" s="41">
        <f t="shared" si="288"/>
        <v>138128.39968125283</v>
      </c>
      <c r="BE529" s="173">
        <f t="shared" si="289"/>
        <v>138286.15345203021</v>
      </c>
      <c r="BF529" s="42">
        <f t="shared" si="290"/>
        <v>129689.65693542614</v>
      </c>
    </row>
    <row r="530" spans="2:58" x14ac:dyDescent="0.25">
      <c r="B530" s="24">
        <v>114</v>
      </c>
      <c r="C530" s="10">
        <f>Cash!B536</f>
        <v>20180524</v>
      </c>
      <c r="D530" s="24">
        <f>Cash!F128</f>
        <v>1.6459999999999999</v>
      </c>
      <c r="E530" s="27">
        <f>Balanced!F128</f>
        <v>2.8725000000000001</v>
      </c>
      <c r="F530" s="27">
        <f>Growth!F128</f>
        <v>3.5838000000000001</v>
      </c>
      <c r="G530" s="27">
        <f>'High Growth 1'!F128</f>
        <v>7.907</v>
      </c>
      <c r="H530" s="27">
        <f>'High Growth 2'!F128</f>
        <v>3.9531999999999998</v>
      </c>
      <c r="I530" s="27">
        <f>'High Growth 3'!F128</f>
        <v>1.0638000000000001</v>
      </c>
      <c r="J530" s="43">
        <f>'High Growth 4'!F128</f>
        <v>2.5329999999999999</v>
      </c>
      <c r="K530" s="10" t="str">
        <f>Growth!P128</f>
        <v>No</v>
      </c>
      <c r="L530" s="152"/>
      <c r="M530" s="147">
        <f>Summary!$G$67</f>
        <v>0.5</v>
      </c>
      <c r="N530" s="146">
        <f>Summary!$G$68</f>
        <v>0</v>
      </c>
      <c r="O530" s="146">
        <f>Summary!$G$69</f>
        <v>0</v>
      </c>
      <c r="P530" s="146">
        <f>Summary!$G$70</f>
        <v>0.125</v>
      </c>
      <c r="Q530" s="146">
        <f>Summary!$G$71</f>
        <v>0.125</v>
      </c>
      <c r="R530" s="146">
        <f>Summary!$G$72</f>
        <v>0.125</v>
      </c>
      <c r="S530" s="211">
        <f>Summary!$G$73</f>
        <v>0.125</v>
      </c>
      <c r="T530" s="150">
        <f t="shared" si="291"/>
        <v>1</v>
      </c>
      <c r="U530" s="158">
        <f t="shared" si="263"/>
        <v>41524.429932784347</v>
      </c>
      <c r="V530" s="155">
        <f t="shared" si="264"/>
        <v>0</v>
      </c>
      <c r="W530" s="155">
        <f t="shared" si="265"/>
        <v>0</v>
      </c>
      <c r="X530" s="155">
        <f t="shared" si="266"/>
        <v>2266.0937981544921</v>
      </c>
      <c r="Y530" s="155">
        <f t="shared" si="267"/>
        <v>4330.8041437134043</v>
      </c>
      <c r="Z530" s="155">
        <f t="shared" si="268"/>
        <v>16011.271935442561</v>
      </c>
      <c r="AA530" s="159">
        <f t="shared" si="269"/>
        <v>6390.9197811749063</v>
      </c>
      <c r="AB530" s="38">
        <f t="shared" si="292"/>
        <v>68349.211669363038</v>
      </c>
      <c r="AC530" s="35">
        <f t="shared" si="270"/>
        <v>0</v>
      </c>
      <c r="AD530" s="35">
        <f t="shared" si="271"/>
        <v>0</v>
      </c>
      <c r="AE530" s="35">
        <f t="shared" si="272"/>
        <v>17918.00366200757</v>
      </c>
      <c r="AF530" s="35">
        <f t="shared" si="273"/>
        <v>17120.534940927828</v>
      </c>
      <c r="AG530" s="35">
        <f t="shared" si="274"/>
        <v>17032.791084923796</v>
      </c>
      <c r="AH530" s="163">
        <f t="shared" si="275"/>
        <v>16188.199805716038</v>
      </c>
      <c r="AI530" s="144">
        <f t="shared" si="276"/>
        <v>136608.74116293827</v>
      </c>
      <c r="AJ530" s="144" t="e">
        <f t="shared" si="293"/>
        <v>#N/A</v>
      </c>
      <c r="AK530" s="35">
        <f>IF(OR(K530="Yes",Summary!$G$77="EP"),$AI530*M530,AB530)</f>
        <v>68349.211669363038</v>
      </c>
      <c r="AL530" s="38">
        <f>IF(OR(L530="Yes",Summary!$G$77="EP"),$AI530*N530,AC530)</f>
        <v>0</v>
      </c>
      <c r="AM530" s="38">
        <f>IF(OR(M530="Yes",Summary!$G$77="EP"),$AI530*O530,AD530)</f>
        <v>0</v>
      </c>
      <c r="AN530" s="38">
        <f>IF(OR(N530="Yes",Summary!$G$77="EP"),$AI530*P530,AE530)</f>
        <v>17918.00366200757</v>
      </c>
      <c r="AO530" s="38">
        <f>IF(OR(O530="Yes",Summary!$G$77="EP"),$AI530*Q530,AF530)</f>
        <v>17120.534940927828</v>
      </c>
      <c r="AP530" s="38">
        <f>IF(OR(P530="Yes",Summary!$G$77="EP"),$AI530*R530,AG530)</f>
        <v>17032.791084923796</v>
      </c>
      <c r="AQ530" s="156">
        <f>IF(OR(Q530="Yes",Summary!$G$77="EP"),$AI530*S530,AH530)</f>
        <v>16188.199805716038</v>
      </c>
      <c r="AR530" s="158">
        <f t="shared" si="277"/>
        <v>41524.429932784347</v>
      </c>
      <c r="AS530" s="155">
        <f t="shared" si="278"/>
        <v>0</v>
      </c>
      <c r="AT530" s="155">
        <f t="shared" si="279"/>
        <v>0</v>
      </c>
      <c r="AU530" s="155">
        <f t="shared" si="280"/>
        <v>2266.0937981544921</v>
      </c>
      <c r="AV530" s="155">
        <f t="shared" si="281"/>
        <v>4330.8041437134043</v>
      </c>
      <c r="AW530" s="155">
        <f t="shared" si="282"/>
        <v>16011.271935442559</v>
      </c>
      <c r="AX530" s="159">
        <f t="shared" si="283"/>
        <v>6390.9197811749063</v>
      </c>
      <c r="AZ530" s="40">
        <f t="shared" si="284"/>
        <v>101498.4275760005</v>
      </c>
      <c r="BA530" s="173">
        <f t="shared" si="285"/>
        <v>112810.74500255272</v>
      </c>
      <c r="BB530" s="41">
        <f t="shared" si="286"/>
        <v>116127.15077282007</v>
      </c>
      <c r="BC530" s="173">
        <f t="shared" si="287"/>
        <v>143344.02929606065</v>
      </c>
      <c r="BD530" s="41">
        <f t="shared" si="288"/>
        <v>136964.27952742265</v>
      </c>
      <c r="BE530" s="173">
        <f t="shared" si="289"/>
        <v>136262.32867939031</v>
      </c>
      <c r="BF530" s="42">
        <f t="shared" si="290"/>
        <v>129505.5984457283</v>
      </c>
    </row>
    <row r="531" spans="2:58" x14ac:dyDescent="0.25">
      <c r="B531" s="24">
        <v>115</v>
      </c>
      <c r="C531" s="10">
        <f>Cash!B537</f>
        <v>20180523</v>
      </c>
      <c r="D531" s="24">
        <f>Cash!F129</f>
        <v>1.6459999999999999</v>
      </c>
      <c r="E531" s="27">
        <f>Balanced!F129</f>
        <v>2.8723000000000001</v>
      </c>
      <c r="F531" s="27">
        <f>Growth!F129</f>
        <v>3.5838000000000001</v>
      </c>
      <c r="G531" s="27">
        <f>'High Growth 1'!F129</f>
        <v>7.8952</v>
      </c>
      <c r="H531" s="27">
        <f>'High Growth 2'!F129</f>
        <v>3.9512999999999998</v>
      </c>
      <c r="I531" s="27">
        <f>'High Growth 3'!F129</f>
        <v>1.0590999999999999</v>
      </c>
      <c r="J531" s="43">
        <f>'High Growth 4'!F129</f>
        <v>2.5335999999999999</v>
      </c>
      <c r="K531" s="10" t="str">
        <f>Growth!P129</f>
        <v>No</v>
      </c>
      <c r="L531" s="152"/>
      <c r="M531" s="147">
        <f>Summary!$G$67</f>
        <v>0.5</v>
      </c>
      <c r="N531" s="146">
        <f>Summary!$G$68</f>
        <v>0</v>
      </c>
      <c r="O531" s="146">
        <f>Summary!$G$69</f>
        <v>0</v>
      </c>
      <c r="P531" s="146">
        <f>Summary!$G$70</f>
        <v>0.125</v>
      </c>
      <c r="Q531" s="146">
        <f>Summary!$G$71</f>
        <v>0.125</v>
      </c>
      <c r="R531" s="146">
        <f>Summary!$G$72</f>
        <v>0.125</v>
      </c>
      <c r="S531" s="211">
        <f>Summary!$G$73</f>
        <v>0.125</v>
      </c>
      <c r="T531" s="150">
        <f t="shared" si="291"/>
        <v>1</v>
      </c>
      <c r="U531" s="158">
        <f t="shared" si="263"/>
        <v>41524.429932784355</v>
      </c>
      <c r="V531" s="155">
        <f t="shared" si="264"/>
        <v>0</v>
      </c>
      <c r="W531" s="155">
        <f t="shared" si="265"/>
        <v>0</v>
      </c>
      <c r="X531" s="155">
        <f t="shared" si="266"/>
        <v>2266.0937981544921</v>
      </c>
      <c r="Y531" s="155">
        <f t="shared" si="267"/>
        <v>4330.8041437134043</v>
      </c>
      <c r="Z531" s="155">
        <f t="shared" si="268"/>
        <v>16011.271935442561</v>
      </c>
      <c r="AA531" s="159">
        <f t="shared" si="269"/>
        <v>6390.9197811749063</v>
      </c>
      <c r="AB531" s="38">
        <f t="shared" si="292"/>
        <v>68349.211669363038</v>
      </c>
      <c r="AC531" s="35">
        <f t="shared" si="270"/>
        <v>0</v>
      </c>
      <c r="AD531" s="35">
        <f t="shared" si="271"/>
        <v>0</v>
      </c>
      <c r="AE531" s="35">
        <f t="shared" si="272"/>
        <v>17891.263755189346</v>
      </c>
      <c r="AF531" s="35">
        <f t="shared" si="273"/>
        <v>17112.306413054772</v>
      </c>
      <c r="AG531" s="35">
        <f t="shared" si="274"/>
        <v>16957.538106827215</v>
      </c>
      <c r="AH531" s="163">
        <f t="shared" si="275"/>
        <v>16192.034357584742</v>
      </c>
      <c r="AI531" s="144">
        <f t="shared" si="276"/>
        <v>136502.35430201911</v>
      </c>
      <c r="AJ531" s="144" t="e">
        <f t="shared" si="293"/>
        <v>#N/A</v>
      </c>
      <c r="AK531" s="35">
        <f>IF(OR(K531="Yes",Summary!$G$77="EP"),$AI531*M531,AB531)</f>
        <v>68349.211669363038</v>
      </c>
      <c r="AL531" s="38">
        <f>IF(OR(L531="Yes",Summary!$G$77="EP"),$AI531*N531,AC531)</f>
        <v>0</v>
      </c>
      <c r="AM531" s="38">
        <f>IF(OR(M531="Yes",Summary!$G$77="EP"),$AI531*O531,AD531)</f>
        <v>0</v>
      </c>
      <c r="AN531" s="38">
        <f>IF(OR(N531="Yes",Summary!$G$77="EP"),$AI531*P531,AE531)</f>
        <v>17891.263755189346</v>
      </c>
      <c r="AO531" s="38">
        <f>IF(OR(O531="Yes",Summary!$G$77="EP"),$AI531*Q531,AF531)</f>
        <v>17112.306413054772</v>
      </c>
      <c r="AP531" s="38">
        <f>IF(OR(P531="Yes",Summary!$G$77="EP"),$AI531*R531,AG531)</f>
        <v>16957.538106827215</v>
      </c>
      <c r="AQ531" s="156">
        <f>IF(OR(Q531="Yes",Summary!$G$77="EP"),$AI531*S531,AH531)</f>
        <v>16192.034357584742</v>
      </c>
      <c r="AR531" s="158">
        <f t="shared" si="277"/>
        <v>41524.429932784347</v>
      </c>
      <c r="AS531" s="155">
        <f t="shared" si="278"/>
        <v>0</v>
      </c>
      <c r="AT531" s="155">
        <f t="shared" si="279"/>
        <v>0</v>
      </c>
      <c r="AU531" s="155">
        <f t="shared" si="280"/>
        <v>2266.0937981544921</v>
      </c>
      <c r="AV531" s="155">
        <f t="shared" si="281"/>
        <v>4330.8041437134043</v>
      </c>
      <c r="AW531" s="155">
        <f t="shared" si="282"/>
        <v>16011.271935442561</v>
      </c>
      <c r="AX531" s="159">
        <f t="shared" si="283"/>
        <v>6390.9197811749063</v>
      </c>
      <c r="AZ531" s="40">
        <f t="shared" si="284"/>
        <v>101498.4275760005</v>
      </c>
      <c r="BA531" s="173">
        <f t="shared" si="285"/>
        <v>112802.89046852295</v>
      </c>
      <c r="BB531" s="41">
        <f t="shared" si="286"/>
        <v>116127.15077282007</v>
      </c>
      <c r="BC531" s="173">
        <f t="shared" si="287"/>
        <v>143130.11004151485</v>
      </c>
      <c r="BD531" s="41">
        <f t="shared" si="288"/>
        <v>136898.4513044382</v>
      </c>
      <c r="BE531" s="173">
        <f t="shared" si="289"/>
        <v>135660.30485461763</v>
      </c>
      <c r="BF531" s="42">
        <f t="shared" si="290"/>
        <v>129536.27486067794</v>
      </c>
    </row>
    <row r="532" spans="2:58" x14ac:dyDescent="0.25">
      <c r="B532" s="24">
        <v>116</v>
      </c>
      <c r="C532" s="10">
        <f>Cash!B538</f>
        <v>20180522</v>
      </c>
      <c r="D532" s="24">
        <f>Cash!F130</f>
        <v>1.6458999999999999</v>
      </c>
      <c r="E532" s="27">
        <f>Balanced!F130</f>
        <v>2.8769999999999998</v>
      </c>
      <c r="F532" s="27">
        <f>Growth!F130</f>
        <v>3.5998000000000001</v>
      </c>
      <c r="G532" s="27">
        <f>'High Growth 1'!F130</f>
        <v>7.9539999999999997</v>
      </c>
      <c r="H532" s="27">
        <f>'High Growth 2'!F130</f>
        <v>3.9817999999999998</v>
      </c>
      <c r="I532" s="27">
        <f>'High Growth 3'!F130</f>
        <v>1.0622</v>
      </c>
      <c r="J532" s="43">
        <f>'High Growth 4'!F130</f>
        <v>2.5266000000000002</v>
      </c>
      <c r="K532" s="10" t="str">
        <f>Growth!P130</f>
        <v>No</v>
      </c>
      <c r="L532" s="152"/>
      <c r="M532" s="147">
        <f>Summary!$G$67</f>
        <v>0.5</v>
      </c>
      <c r="N532" s="146">
        <f>Summary!$G$68</f>
        <v>0</v>
      </c>
      <c r="O532" s="146">
        <f>Summary!$G$69</f>
        <v>0</v>
      </c>
      <c r="P532" s="146">
        <f>Summary!$G$70</f>
        <v>0.125</v>
      </c>
      <c r="Q532" s="146">
        <f>Summary!$G$71</f>
        <v>0.125</v>
      </c>
      <c r="R532" s="146">
        <f>Summary!$G$72</f>
        <v>0.125</v>
      </c>
      <c r="S532" s="211">
        <f>Summary!$G$73</f>
        <v>0.125</v>
      </c>
      <c r="T532" s="150">
        <f t="shared" si="291"/>
        <v>1</v>
      </c>
      <c r="U532" s="158">
        <f t="shared" si="263"/>
        <v>41524.429932784355</v>
      </c>
      <c r="V532" s="155">
        <f t="shared" si="264"/>
        <v>0</v>
      </c>
      <c r="W532" s="155">
        <f t="shared" si="265"/>
        <v>0</v>
      </c>
      <c r="X532" s="155">
        <f t="shared" si="266"/>
        <v>2266.0937981544921</v>
      </c>
      <c r="Y532" s="155">
        <f t="shared" si="267"/>
        <v>4330.8041437134043</v>
      </c>
      <c r="Z532" s="155">
        <f t="shared" si="268"/>
        <v>16011.271935442559</v>
      </c>
      <c r="AA532" s="159">
        <f t="shared" si="269"/>
        <v>6390.9197811749063</v>
      </c>
      <c r="AB532" s="38">
        <f t="shared" si="292"/>
        <v>68345.059226369762</v>
      </c>
      <c r="AC532" s="35">
        <f t="shared" si="270"/>
        <v>0</v>
      </c>
      <c r="AD532" s="35">
        <f t="shared" si="271"/>
        <v>0</v>
      </c>
      <c r="AE532" s="35">
        <f t="shared" si="272"/>
        <v>18024.510070520828</v>
      </c>
      <c r="AF532" s="35">
        <f t="shared" si="273"/>
        <v>17244.395939438033</v>
      </c>
      <c r="AG532" s="35">
        <f t="shared" si="274"/>
        <v>17007.173049827088</v>
      </c>
      <c r="AH532" s="163">
        <f t="shared" si="275"/>
        <v>16147.29791911652</v>
      </c>
      <c r="AI532" s="144">
        <f t="shared" si="276"/>
        <v>136768.43620527224</v>
      </c>
      <c r="AJ532" s="144" t="e">
        <f t="shared" si="293"/>
        <v>#N/A</v>
      </c>
      <c r="AK532" s="35">
        <f>IF(OR(K532="Yes",Summary!$G$77="EP"),$AI532*M532,AB532)</f>
        <v>68345.059226369762</v>
      </c>
      <c r="AL532" s="38">
        <f>IF(OR(L532="Yes",Summary!$G$77="EP"),$AI532*N532,AC532)</f>
        <v>0</v>
      </c>
      <c r="AM532" s="38">
        <f>IF(OR(M532="Yes",Summary!$G$77="EP"),$AI532*O532,AD532)</f>
        <v>0</v>
      </c>
      <c r="AN532" s="38">
        <f>IF(OR(N532="Yes",Summary!$G$77="EP"),$AI532*P532,AE532)</f>
        <v>18024.510070520828</v>
      </c>
      <c r="AO532" s="38">
        <f>IF(OR(O532="Yes",Summary!$G$77="EP"),$AI532*Q532,AF532)</f>
        <v>17244.395939438033</v>
      </c>
      <c r="AP532" s="38">
        <f>IF(OR(P532="Yes",Summary!$G$77="EP"),$AI532*R532,AG532)</f>
        <v>17007.173049827088</v>
      </c>
      <c r="AQ532" s="156">
        <f>IF(OR(Q532="Yes",Summary!$G$77="EP"),$AI532*S532,AH532)</f>
        <v>16147.29791911652</v>
      </c>
      <c r="AR532" s="158">
        <f t="shared" si="277"/>
        <v>41524.429932784355</v>
      </c>
      <c r="AS532" s="155">
        <f t="shared" si="278"/>
        <v>0</v>
      </c>
      <c r="AT532" s="155">
        <f t="shared" si="279"/>
        <v>0</v>
      </c>
      <c r="AU532" s="155">
        <f t="shared" si="280"/>
        <v>2266.0937981544921</v>
      </c>
      <c r="AV532" s="155">
        <f t="shared" si="281"/>
        <v>4330.8041437134043</v>
      </c>
      <c r="AW532" s="155">
        <f t="shared" si="282"/>
        <v>16011.271935442561</v>
      </c>
      <c r="AX532" s="159">
        <f t="shared" si="283"/>
        <v>6390.9197811749063</v>
      </c>
      <c r="AZ532" s="40">
        <f t="shared" si="284"/>
        <v>101492.26120737498</v>
      </c>
      <c r="BA532" s="173">
        <f t="shared" si="285"/>
        <v>112987.47201822251</v>
      </c>
      <c r="BB532" s="41">
        <f t="shared" si="286"/>
        <v>116645.60448462461</v>
      </c>
      <c r="BC532" s="173">
        <f t="shared" si="287"/>
        <v>144196.08056416671</v>
      </c>
      <c r="BD532" s="41">
        <f t="shared" si="288"/>
        <v>137955.16751550429</v>
      </c>
      <c r="BE532" s="173">
        <f t="shared" si="289"/>
        <v>136057.38439861662</v>
      </c>
      <c r="BF532" s="42">
        <f t="shared" si="290"/>
        <v>129178.38335293216</v>
      </c>
    </row>
    <row r="533" spans="2:58" x14ac:dyDescent="0.25">
      <c r="B533" s="24">
        <v>117</v>
      </c>
      <c r="C533" s="10">
        <f>Cash!B539</f>
        <v>20180521</v>
      </c>
      <c r="D533" s="24">
        <f>Cash!F131</f>
        <v>1.6458999999999999</v>
      </c>
      <c r="E533" s="27">
        <f>Balanced!F131</f>
        <v>2.8773</v>
      </c>
      <c r="F533" s="27">
        <f>Growth!F131</f>
        <v>3.6080999999999999</v>
      </c>
      <c r="G533" s="27">
        <f>'High Growth 1'!F131</f>
        <v>7.9763999999999999</v>
      </c>
      <c r="H533" s="27">
        <f>'High Growth 2'!F131</f>
        <v>3.992</v>
      </c>
      <c r="I533" s="27">
        <f>'High Growth 3'!F131</f>
        <v>1.0548999999999999</v>
      </c>
      <c r="J533" s="43">
        <f>'High Growth 4'!F131</f>
        <v>2.5272000000000001</v>
      </c>
      <c r="K533" s="10" t="str">
        <f>Growth!P131</f>
        <v>No</v>
      </c>
      <c r="L533" s="152"/>
      <c r="M533" s="147">
        <f>Summary!$G$67</f>
        <v>0.5</v>
      </c>
      <c r="N533" s="146">
        <f>Summary!$G$68</f>
        <v>0</v>
      </c>
      <c r="O533" s="146">
        <f>Summary!$G$69</f>
        <v>0</v>
      </c>
      <c r="P533" s="146">
        <f>Summary!$G$70</f>
        <v>0.125</v>
      </c>
      <c r="Q533" s="146">
        <f>Summary!$G$71</f>
        <v>0.125</v>
      </c>
      <c r="R533" s="146">
        <f>Summary!$G$72</f>
        <v>0.125</v>
      </c>
      <c r="S533" s="211">
        <f>Summary!$G$73</f>
        <v>0.125</v>
      </c>
      <c r="T533" s="150">
        <f t="shared" si="291"/>
        <v>1</v>
      </c>
      <c r="U533" s="158">
        <f t="shared" si="263"/>
        <v>41524.429932784355</v>
      </c>
      <c r="V533" s="155">
        <f t="shared" si="264"/>
        <v>0</v>
      </c>
      <c r="W533" s="155">
        <f t="shared" si="265"/>
        <v>0</v>
      </c>
      <c r="X533" s="155">
        <f t="shared" si="266"/>
        <v>2266.0937981544921</v>
      </c>
      <c r="Y533" s="155">
        <f t="shared" si="267"/>
        <v>4330.8041437134043</v>
      </c>
      <c r="Z533" s="155">
        <f t="shared" si="268"/>
        <v>16011.271935442561</v>
      </c>
      <c r="AA533" s="159">
        <f t="shared" si="269"/>
        <v>6390.9197811749063</v>
      </c>
      <c r="AB533" s="38">
        <f t="shared" si="292"/>
        <v>68345.059226369762</v>
      </c>
      <c r="AC533" s="35">
        <f t="shared" si="270"/>
        <v>0</v>
      </c>
      <c r="AD533" s="35">
        <f t="shared" si="271"/>
        <v>0</v>
      </c>
      <c r="AE533" s="35">
        <f t="shared" si="272"/>
        <v>18075.270571599489</v>
      </c>
      <c r="AF533" s="35">
        <f t="shared" si="273"/>
        <v>17288.570141703909</v>
      </c>
      <c r="AG533" s="35">
        <f t="shared" si="274"/>
        <v>16890.290764698355</v>
      </c>
      <c r="AH533" s="163">
        <f t="shared" si="275"/>
        <v>16151.132470985223</v>
      </c>
      <c r="AI533" s="144">
        <f t="shared" si="276"/>
        <v>136750.32317535675</v>
      </c>
      <c r="AJ533" s="144" t="e">
        <f t="shared" si="293"/>
        <v>#N/A</v>
      </c>
      <c r="AK533" s="35">
        <f>IF(OR(K533="Yes",Summary!$G$77="EP"),$AI533*M533,AB533)</f>
        <v>68345.059226369762</v>
      </c>
      <c r="AL533" s="38">
        <f>IF(OR(L533="Yes",Summary!$G$77="EP"),$AI533*N533,AC533)</f>
        <v>0</v>
      </c>
      <c r="AM533" s="38">
        <f>IF(OR(M533="Yes",Summary!$G$77="EP"),$AI533*O533,AD533)</f>
        <v>0</v>
      </c>
      <c r="AN533" s="38">
        <f>IF(OR(N533="Yes",Summary!$G$77="EP"),$AI533*P533,AE533)</f>
        <v>18075.270571599489</v>
      </c>
      <c r="AO533" s="38">
        <f>IF(OR(O533="Yes",Summary!$G$77="EP"),$AI533*Q533,AF533)</f>
        <v>17288.570141703909</v>
      </c>
      <c r="AP533" s="38">
        <f>IF(OR(P533="Yes",Summary!$G$77="EP"),$AI533*R533,AG533)</f>
        <v>16890.290764698355</v>
      </c>
      <c r="AQ533" s="156">
        <f>IF(OR(Q533="Yes",Summary!$G$77="EP"),$AI533*S533,AH533)</f>
        <v>16151.132470985223</v>
      </c>
      <c r="AR533" s="158">
        <f t="shared" si="277"/>
        <v>41524.429932784355</v>
      </c>
      <c r="AS533" s="155">
        <f t="shared" si="278"/>
        <v>0</v>
      </c>
      <c r="AT533" s="155">
        <f t="shared" si="279"/>
        <v>0</v>
      </c>
      <c r="AU533" s="155">
        <f t="shared" si="280"/>
        <v>2266.0937981544921</v>
      </c>
      <c r="AV533" s="155">
        <f t="shared" si="281"/>
        <v>4330.8041437134043</v>
      </c>
      <c r="AW533" s="155">
        <f t="shared" si="282"/>
        <v>16011.271935442559</v>
      </c>
      <c r="AX533" s="159">
        <f t="shared" si="283"/>
        <v>6390.9197811749063</v>
      </c>
      <c r="AZ533" s="40">
        <f t="shared" si="284"/>
        <v>101492.26120737498</v>
      </c>
      <c r="BA533" s="173">
        <f t="shared" si="285"/>
        <v>112999.25381926716</v>
      </c>
      <c r="BB533" s="41">
        <f t="shared" si="286"/>
        <v>116914.5523476232</v>
      </c>
      <c r="BC533" s="173">
        <f t="shared" si="287"/>
        <v>144602.164572796</v>
      </c>
      <c r="BD533" s="41">
        <f t="shared" si="288"/>
        <v>138308.5611336313</v>
      </c>
      <c r="BE533" s="173">
        <f t="shared" si="289"/>
        <v>135122.32611758678</v>
      </c>
      <c r="BF533" s="42">
        <f t="shared" si="290"/>
        <v>129209.05976788179</v>
      </c>
    </row>
    <row r="534" spans="2:58" x14ac:dyDescent="0.25">
      <c r="B534" s="24">
        <v>118</v>
      </c>
      <c r="C534" s="10">
        <f>Cash!B540</f>
        <v>20180518</v>
      </c>
      <c r="D534" s="24">
        <f>Cash!F132</f>
        <v>1.6458999999999999</v>
      </c>
      <c r="E534" s="27">
        <f>Balanced!F132</f>
        <v>2.8782999999999999</v>
      </c>
      <c r="F534" s="27">
        <f>Growth!F132</f>
        <v>3.6154999999999999</v>
      </c>
      <c r="G534" s="27">
        <f>'High Growth 1'!F132</f>
        <v>8.0287000000000006</v>
      </c>
      <c r="H534" s="27">
        <f>'High Growth 2'!F132</f>
        <v>3.9914000000000001</v>
      </c>
      <c r="I534" s="27">
        <f>'High Growth 3'!F132</f>
        <v>1.0459000000000001</v>
      </c>
      <c r="J534" s="43">
        <f>'High Growth 4'!F132</f>
        <v>2.5232000000000001</v>
      </c>
      <c r="K534" s="10" t="str">
        <f>Growth!P132</f>
        <v>No</v>
      </c>
      <c r="L534" s="152"/>
      <c r="M534" s="147">
        <f>Summary!$G$67</f>
        <v>0.5</v>
      </c>
      <c r="N534" s="146">
        <f>Summary!$G$68</f>
        <v>0</v>
      </c>
      <c r="O534" s="146">
        <f>Summary!$G$69</f>
        <v>0</v>
      </c>
      <c r="P534" s="146">
        <f>Summary!$G$70</f>
        <v>0.125</v>
      </c>
      <c r="Q534" s="146">
        <f>Summary!$G$71</f>
        <v>0.125</v>
      </c>
      <c r="R534" s="146">
        <f>Summary!$G$72</f>
        <v>0.125</v>
      </c>
      <c r="S534" s="211">
        <f>Summary!$G$73</f>
        <v>0.125</v>
      </c>
      <c r="T534" s="150">
        <f t="shared" si="291"/>
        <v>1</v>
      </c>
      <c r="U534" s="158">
        <f t="shared" si="263"/>
        <v>41524.429932784355</v>
      </c>
      <c r="V534" s="155">
        <f t="shared" si="264"/>
        <v>0</v>
      </c>
      <c r="W534" s="155">
        <f t="shared" si="265"/>
        <v>0</v>
      </c>
      <c r="X534" s="155">
        <f t="shared" si="266"/>
        <v>2266.0937981544921</v>
      </c>
      <c r="Y534" s="155">
        <f t="shared" si="267"/>
        <v>4330.8041437134043</v>
      </c>
      <c r="Z534" s="155">
        <f t="shared" si="268"/>
        <v>16011.271935442561</v>
      </c>
      <c r="AA534" s="159">
        <f t="shared" si="269"/>
        <v>6390.9197811749063</v>
      </c>
      <c r="AB534" s="38">
        <f t="shared" si="292"/>
        <v>68345.059226369762</v>
      </c>
      <c r="AC534" s="35">
        <f t="shared" si="270"/>
        <v>0</v>
      </c>
      <c r="AD534" s="35">
        <f t="shared" si="271"/>
        <v>0</v>
      </c>
      <c r="AE534" s="35">
        <f t="shared" si="272"/>
        <v>18193.787277242973</v>
      </c>
      <c r="AF534" s="35">
        <f t="shared" si="273"/>
        <v>17285.971659217681</v>
      </c>
      <c r="AG534" s="35">
        <f t="shared" si="274"/>
        <v>16746.189317279375</v>
      </c>
      <c r="AH534" s="163">
        <f t="shared" si="275"/>
        <v>16125.568791860524</v>
      </c>
      <c r="AI534" s="144">
        <f t="shared" si="276"/>
        <v>136696.57627197032</v>
      </c>
      <c r="AJ534" s="144" t="e">
        <f t="shared" si="293"/>
        <v>#N/A</v>
      </c>
      <c r="AK534" s="35">
        <f>IF(OR(K534="Yes",Summary!$G$77="EP"),$AI534*M534,AB534)</f>
        <v>68345.059226369762</v>
      </c>
      <c r="AL534" s="38">
        <f>IF(OR(L534="Yes",Summary!$G$77="EP"),$AI534*N534,AC534)</f>
        <v>0</v>
      </c>
      <c r="AM534" s="38">
        <f>IF(OR(M534="Yes",Summary!$G$77="EP"),$AI534*O534,AD534)</f>
        <v>0</v>
      </c>
      <c r="AN534" s="38">
        <f>IF(OR(N534="Yes",Summary!$G$77="EP"),$AI534*P534,AE534)</f>
        <v>18193.787277242973</v>
      </c>
      <c r="AO534" s="38">
        <f>IF(OR(O534="Yes",Summary!$G$77="EP"),$AI534*Q534,AF534)</f>
        <v>17285.971659217681</v>
      </c>
      <c r="AP534" s="38">
        <f>IF(OR(P534="Yes",Summary!$G$77="EP"),$AI534*R534,AG534)</f>
        <v>16746.189317279375</v>
      </c>
      <c r="AQ534" s="156">
        <f>IF(OR(Q534="Yes",Summary!$G$77="EP"),$AI534*S534,AH534)</f>
        <v>16125.568791860524</v>
      </c>
      <c r="AR534" s="158">
        <f t="shared" si="277"/>
        <v>41524.429932784355</v>
      </c>
      <c r="AS534" s="155">
        <f t="shared" si="278"/>
        <v>0</v>
      </c>
      <c r="AT534" s="155">
        <f t="shared" si="279"/>
        <v>0</v>
      </c>
      <c r="AU534" s="155">
        <f t="shared" si="280"/>
        <v>2266.0937981544921</v>
      </c>
      <c r="AV534" s="155">
        <f t="shared" si="281"/>
        <v>4330.8041437134043</v>
      </c>
      <c r="AW534" s="155">
        <f t="shared" si="282"/>
        <v>16011.271935442561</v>
      </c>
      <c r="AX534" s="159">
        <f t="shared" si="283"/>
        <v>6390.9197811749063</v>
      </c>
      <c r="AZ534" s="40">
        <f t="shared" si="284"/>
        <v>101492.26120737498</v>
      </c>
      <c r="BA534" s="173">
        <f t="shared" si="285"/>
        <v>113038.52648941601</v>
      </c>
      <c r="BB534" s="41">
        <f t="shared" si="286"/>
        <v>117154.3371893328</v>
      </c>
      <c r="BC534" s="173">
        <f t="shared" si="287"/>
        <v>145550.29821794387</v>
      </c>
      <c r="BD534" s="41">
        <f t="shared" si="288"/>
        <v>138287.77327374148</v>
      </c>
      <c r="BE534" s="173">
        <f t="shared" si="289"/>
        <v>133969.51453823491</v>
      </c>
      <c r="BF534" s="42">
        <f t="shared" si="290"/>
        <v>129004.55033488419</v>
      </c>
    </row>
    <row r="535" spans="2:58" x14ac:dyDescent="0.25">
      <c r="B535" s="24">
        <v>119</v>
      </c>
      <c r="C535" s="10">
        <f>Cash!B541</f>
        <v>20180517</v>
      </c>
      <c r="D535" s="24">
        <f>Cash!F133</f>
        <v>1.6457999999999999</v>
      </c>
      <c r="E535" s="27">
        <f>Balanced!F133</f>
        <v>2.8788999999999998</v>
      </c>
      <c r="F535" s="27">
        <f>Growth!F133</f>
        <v>3.6152000000000002</v>
      </c>
      <c r="G535" s="27">
        <f>'High Growth 1'!F133</f>
        <v>7.9939</v>
      </c>
      <c r="H535" s="27">
        <f>'High Growth 2'!F133</f>
        <v>3.9870999999999999</v>
      </c>
      <c r="I535" s="27">
        <f>'High Growth 3'!F133</f>
        <v>1.0383</v>
      </c>
      <c r="J535" s="43">
        <f>'High Growth 4'!F133</f>
        <v>2.5129000000000001</v>
      </c>
      <c r="K535" s="10" t="str">
        <f>Growth!P133</f>
        <v>No</v>
      </c>
      <c r="L535" s="152"/>
      <c r="M535" s="147">
        <f>Summary!$G$67</f>
        <v>0.5</v>
      </c>
      <c r="N535" s="146">
        <f>Summary!$G$68</f>
        <v>0</v>
      </c>
      <c r="O535" s="146">
        <f>Summary!$G$69</f>
        <v>0</v>
      </c>
      <c r="P535" s="146">
        <f>Summary!$G$70</f>
        <v>0.125</v>
      </c>
      <c r="Q535" s="146">
        <f>Summary!$G$71</f>
        <v>0.125</v>
      </c>
      <c r="R535" s="146">
        <f>Summary!$G$72</f>
        <v>0.125</v>
      </c>
      <c r="S535" s="211">
        <f>Summary!$G$73</f>
        <v>0.125</v>
      </c>
      <c r="T535" s="150">
        <f t="shared" si="291"/>
        <v>1</v>
      </c>
      <c r="U535" s="158">
        <f t="shared" si="263"/>
        <v>41524.429932784355</v>
      </c>
      <c r="V535" s="155">
        <f t="shared" si="264"/>
        <v>0</v>
      </c>
      <c r="W535" s="155">
        <f t="shared" si="265"/>
        <v>0</v>
      </c>
      <c r="X535" s="155">
        <f t="shared" si="266"/>
        <v>2266.0937981544921</v>
      </c>
      <c r="Y535" s="155">
        <f t="shared" si="267"/>
        <v>4330.8041437134043</v>
      </c>
      <c r="Z535" s="155">
        <f t="shared" si="268"/>
        <v>16011.271935442563</v>
      </c>
      <c r="AA535" s="159">
        <f t="shared" si="269"/>
        <v>6390.9197811749063</v>
      </c>
      <c r="AB535" s="38">
        <f t="shared" si="292"/>
        <v>68340.906783376486</v>
      </c>
      <c r="AC535" s="35">
        <f t="shared" si="270"/>
        <v>0</v>
      </c>
      <c r="AD535" s="35">
        <f t="shared" si="271"/>
        <v>0</v>
      </c>
      <c r="AE535" s="35">
        <f t="shared" si="272"/>
        <v>18114.927213067196</v>
      </c>
      <c r="AF535" s="35">
        <f t="shared" si="273"/>
        <v>17267.349201399713</v>
      </c>
      <c r="AG535" s="35">
        <f t="shared" si="274"/>
        <v>16624.503650570012</v>
      </c>
      <c r="AH535" s="163">
        <f t="shared" si="275"/>
        <v>16059.742318114422</v>
      </c>
      <c r="AI535" s="144">
        <f t="shared" si="276"/>
        <v>136407.42916652784</v>
      </c>
      <c r="AJ535" s="144" t="e">
        <f t="shared" si="293"/>
        <v>#N/A</v>
      </c>
      <c r="AK535" s="35">
        <f>IF(OR(K535="Yes",Summary!$G$77="EP"),$AI535*M535,AB535)</f>
        <v>68340.906783376486</v>
      </c>
      <c r="AL535" s="38">
        <f>IF(OR(L535="Yes",Summary!$G$77="EP"),$AI535*N535,AC535)</f>
        <v>0</v>
      </c>
      <c r="AM535" s="38">
        <f>IF(OR(M535="Yes",Summary!$G$77="EP"),$AI535*O535,AD535)</f>
        <v>0</v>
      </c>
      <c r="AN535" s="38">
        <f>IF(OR(N535="Yes",Summary!$G$77="EP"),$AI535*P535,AE535)</f>
        <v>18114.927213067196</v>
      </c>
      <c r="AO535" s="38">
        <f>IF(OR(O535="Yes",Summary!$G$77="EP"),$AI535*Q535,AF535)</f>
        <v>17267.349201399713</v>
      </c>
      <c r="AP535" s="38">
        <f>IF(OR(P535="Yes",Summary!$G$77="EP"),$AI535*R535,AG535)</f>
        <v>16624.503650570012</v>
      </c>
      <c r="AQ535" s="156">
        <f>IF(OR(Q535="Yes",Summary!$G$77="EP"),$AI535*S535,AH535)</f>
        <v>16059.742318114422</v>
      </c>
      <c r="AR535" s="158">
        <f t="shared" si="277"/>
        <v>41524.429932784355</v>
      </c>
      <c r="AS535" s="155">
        <f t="shared" si="278"/>
        <v>0</v>
      </c>
      <c r="AT535" s="155">
        <f t="shared" si="279"/>
        <v>0</v>
      </c>
      <c r="AU535" s="155">
        <f t="shared" si="280"/>
        <v>2266.0937981544921</v>
      </c>
      <c r="AV535" s="155">
        <f t="shared" si="281"/>
        <v>4330.8041437134043</v>
      </c>
      <c r="AW535" s="155">
        <f t="shared" si="282"/>
        <v>16011.271935442561</v>
      </c>
      <c r="AX535" s="159">
        <f t="shared" si="283"/>
        <v>6390.9197811749063</v>
      </c>
      <c r="AZ535" s="40">
        <f t="shared" si="284"/>
        <v>101486.09483874946</v>
      </c>
      <c r="BA535" s="173">
        <f t="shared" si="285"/>
        <v>113062.09009150531</v>
      </c>
      <c r="BB535" s="41">
        <f t="shared" si="286"/>
        <v>117144.61618223648</v>
      </c>
      <c r="BC535" s="173">
        <f t="shared" si="287"/>
        <v>144919.41770453766</v>
      </c>
      <c r="BD535" s="41">
        <f t="shared" si="288"/>
        <v>138138.79361119773</v>
      </c>
      <c r="BE535" s="173">
        <f t="shared" si="289"/>
        <v>132996.02920456001</v>
      </c>
      <c r="BF535" s="42">
        <f t="shared" si="290"/>
        <v>128477.93854491538</v>
      </c>
    </row>
    <row r="536" spans="2:58" x14ac:dyDescent="0.25">
      <c r="B536" s="24">
        <v>120</v>
      </c>
      <c r="C536" s="10">
        <f>Cash!B542</f>
        <v>20180516</v>
      </c>
      <c r="D536" s="24">
        <f>Cash!F134</f>
        <v>1.6457999999999999</v>
      </c>
      <c r="E536" s="27">
        <f>Balanced!F134</f>
        <v>2.8734000000000002</v>
      </c>
      <c r="F536" s="27">
        <f>Growth!F134</f>
        <v>3.6173000000000002</v>
      </c>
      <c r="G536" s="27">
        <f>'High Growth 1'!F134</f>
        <v>7.9733999999999998</v>
      </c>
      <c r="H536" s="27">
        <f>'High Growth 2'!F134</f>
        <v>3.9723000000000002</v>
      </c>
      <c r="I536" s="27">
        <f>'High Growth 3'!F134</f>
        <v>1.0511999999999999</v>
      </c>
      <c r="J536" s="43">
        <f>'High Growth 4'!F134</f>
        <v>2.4882</v>
      </c>
      <c r="K536" s="10" t="str">
        <f>Growth!P134</f>
        <v>Yes</v>
      </c>
      <c r="L536" s="152"/>
      <c r="M536" s="147">
        <f>Summary!$G$67</f>
        <v>0.5</v>
      </c>
      <c r="N536" s="146">
        <f>Summary!$G$68</f>
        <v>0</v>
      </c>
      <c r="O536" s="146">
        <f>Summary!$G$69</f>
        <v>0</v>
      </c>
      <c r="P536" s="146">
        <f>Summary!$G$70</f>
        <v>0.125</v>
      </c>
      <c r="Q536" s="146">
        <f>Summary!$G$71</f>
        <v>0.125</v>
      </c>
      <c r="R536" s="146">
        <f>Summary!$G$72</f>
        <v>0.125</v>
      </c>
      <c r="S536" s="211">
        <f>Summary!$G$73</f>
        <v>0.125</v>
      </c>
      <c r="T536" s="150">
        <f t="shared" si="291"/>
        <v>1</v>
      </c>
      <c r="U536" s="158">
        <f t="shared" si="263"/>
        <v>41728.735155194168</v>
      </c>
      <c r="V536" s="155">
        <f t="shared" si="264"/>
        <v>0</v>
      </c>
      <c r="W536" s="155">
        <f t="shared" si="265"/>
        <v>0</v>
      </c>
      <c r="X536" s="155">
        <f t="shared" si="266"/>
        <v>2266.0937981544921</v>
      </c>
      <c r="Y536" s="155">
        <f t="shared" si="267"/>
        <v>4330.8041437134043</v>
      </c>
      <c r="Z536" s="155">
        <f t="shared" si="268"/>
        <v>16011.271935442563</v>
      </c>
      <c r="AA536" s="159">
        <f t="shared" si="269"/>
        <v>6390.9197811749063</v>
      </c>
      <c r="AB536" s="38">
        <f t="shared" si="292"/>
        <v>68677.152318418564</v>
      </c>
      <c r="AC536" s="35">
        <f t="shared" si="270"/>
        <v>0</v>
      </c>
      <c r="AD536" s="35">
        <f t="shared" si="271"/>
        <v>0</v>
      </c>
      <c r="AE536" s="35">
        <f t="shared" si="272"/>
        <v>18068.472290205027</v>
      </c>
      <c r="AF536" s="35">
        <f t="shared" si="273"/>
        <v>17203.253300072756</v>
      </c>
      <c r="AG536" s="35">
        <f t="shared" si="274"/>
        <v>16831.049058537221</v>
      </c>
      <c r="AH536" s="163">
        <f t="shared" si="275"/>
        <v>15901.886599519401</v>
      </c>
      <c r="AI536" s="144">
        <f t="shared" si="276"/>
        <v>136681.81356675297</v>
      </c>
      <c r="AJ536" s="144">
        <f t="shared" si="293"/>
        <v>136681.81356675297</v>
      </c>
      <c r="AK536" s="35">
        <f>IF(OR(K536="Yes",Summary!$G$77="EP"),$AI536*M536,AB536)</f>
        <v>68340.906783376486</v>
      </c>
      <c r="AL536" s="38">
        <f>IF(OR(L536="Yes",Summary!$G$77="EP"),$AI536*N536,AC536)</f>
        <v>0</v>
      </c>
      <c r="AM536" s="38">
        <f>IF(OR(M536="Yes",Summary!$G$77="EP"),$AI536*O536,AD536)</f>
        <v>0</v>
      </c>
      <c r="AN536" s="38">
        <f>IF(OR(N536="Yes",Summary!$G$77="EP"),$AI536*P536,AE536)</f>
        <v>18068.472290205027</v>
      </c>
      <c r="AO536" s="38">
        <f>IF(OR(O536="Yes",Summary!$G$77="EP"),$AI536*Q536,AF536)</f>
        <v>17203.253300072756</v>
      </c>
      <c r="AP536" s="38">
        <f>IF(OR(P536="Yes",Summary!$G$77="EP"),$AI536*R536,AG536)</f>
        <v>16831.049058537221</v>
      </c>
      <c r="AQ536" s="156">
        <f>IF(OR(Q536="Yes",Summary!$G$77="EP"),$AI536*S536,AH536)</f>
        <v>15901.886599519401</v>
      </c>
      <c r="AR536" s="158">
        <f t="shared" si="277"/>
        <v>41524.429932784355</v>
      </c>
      <c r="AS536" s="155">
        <f t="shared" si="278"/>
        <v>0</v>
      </c>
      <c r="AT536" s="155">
        <f t="shared" si="279"/>
        <v>0</v>
      </c>
      <c r="AU536" s="155">
        <f t="shared" si="280"/>
        <v>2266.0937981544921</v>
      </c>
      <c r="AV536" s="155">
        <f t="shared" si="281"/>
        <v>4330.8041437134043</v>
      </c>
      <c r="AW536" s="155">
        <f t="shared" si="282"/>
        <v>16011.271935442563</v>
      </c>
      <c r="AX536" s="159">
        <f t="shared" si="283"/>
        <v>6390.9197811749063</v>
      </c>
      <c r="AZ536" s="40">
        <f t="shared" si="284"/>
        <v>101486.09483874946</v>
      </c>
      <c r="BA536" s="173">
        <f t="shared" si="285"/>
        <v>112846.09040568669</v>
      </c>
      <c r="BB536" s="41">
        <f t="shared" si="286"/>
        <v>117212.66323191083</v>
      </c>
      <c r="BC536" s="173">
        <f t="shared" si="287"/>
        <v>144547.7783216403</v>
      </c>
      <c r="BD536" s="41">
        <f t="shared" si="288"/>
        <v>137626.02640058208</v>
      </c>
      <c r="BE536" s="173">
        <f t="shared" si="289"/>
        <v>134648.39246829768</v>
      </c>
      <c r="BF536" s="42">
        <f t="shared" si="290"/>
        <v>127215.09279615521</v>
      </c>
    </row>
    <row r="537" spans="2:58" x14ac:dyDescent="0.25">
      <c r="B537" s="24">
        <v>121</v>
      </c>
      <c r="C537" s="10">
        <f>Cash!B543</f>
        <v>20180515</v>
      </c>
      <c r="D537" s="24">
        <f>Cash!F135</f>
        <v>1.6457999999999999</v>
      </c>
      <c r="E537" s="27">
        <f>Balanced!F135</f>
        <v>2.8592</v>
      </c>
      <c r="F537" s="27">
        <f>Growth!F135</f>
        <v>3.5653999999999999</v>
      </c>
      <c r="G537" s="27">
        <f>'High Growth 1'!F135</f>
        <v>7.7496</v>
      </c>
      <c r="H537" s="27">
        <f>'High Growth 2'!F135</f>
        <v>3.8761999999999999</v>
      </c>
      <c r="I537" s="27">
        <f>'High Growth 3'!F135</f>
        <v>1.0415000000000001</v>
      </c>
      <c r="J537" s="43">
        <f>'High Growth 4'!F135</f>
        <v>2.4605999999999999</v>
      </c>
      <c r="K537" s="10" t="str">
        <f>Growth!P135</f>
        <v>No</v>
      </c>
      <c r="L537" s="152"/>
      <c r="M537" s="147">
        <f>Summary!$G$67</f>
        <v>0.5</v>
      </c>
      <c r="N537" s="146">
        <f>Summary!$G$68</f>
        <v>0</v>
      </c>
      <c r="O537" s="146">
        <f>Summary!$G$69</f>
        <v>0</v>
      </c>
      <c r="P537" s="146">
        <f>Summary!$G$70</f>
        <v>0.125</v>
      </c>
      <c r="Q537" s="146">
        <f>Summary!$G$71</f>
        <v>0.125</v>
      </c>
      <c r="R537" s="146">
        <f>Summary!$G$72</f>
        <v>0.125</v>
      </c>
      <c r="S537" s="211">
        <f>Summary!$G$73</f>
        <v>0.125</v>
      </c>
      <c r="T537" s="150">
        <f t="shared" si="291"/>
        <v>1</v>
      </c>
      <c r="U537" s="158">
        <f t="shared" si="263"/>
        <v>41728.735155194168</v>
      </c>
      <c r="V537" s="155">
        <f t="shared" si="264"/>
        <v>0</v>
      </c>
      <c r="W537" s="155">
        <f t="shared" si="265"/>
        <v>0</v>
      </c>
      <c r="X537" s="155">
        <f t="shared" si="266"/>
        <v>2266.0937981544921</v>
      </c>
      <c r="Y537" s="155">
        <f t="shared" si="267"/>
        <v>4330.8041437134043</v>
      </c>
      <c r="Z537" s="155">
        <f t="shared" si="268"/>
        <v>16011.271935442564</v>
      </c>
      <c r="AA537" s="159">
        <f t="shared" si="269"/>
        <v>6390.9197811749063</v>
      </c>
      <c r="AB537" s="38">
        <f t="shared" si="292"/>
        <v>68677.152318418564</v>
      </c>
      <c r="AC537" s="35">
        <f t="shared" si="270"/>
        <v>0</v>
      </c>
      <c r="AD537" s="35">
        <f t="shared" si="271"/>
        <v>0</v>
      </c>
      <c r="AE537" s="35">
        <f t="shared" si="272"/>
        <v>17561.320498178051</v>
      </c>
      <c r="AF537" s="35">
        <f t="shared" si="273"/>
        <v>16787.063021861897</v>
      </c>
      <c r="AG537" s="35">
        <f t="shared" si="274"/>
        <v>16675.739720763431</v>
      </c>
      <c r="AH537" s="163">
        <f t="shared" si="275"/>
        <v>15725.497213558974</v>
      </c>
      <c r="AI537" s="144">
        <f t="shared" si="276"/>
        <v>135426.77277278091</v>
      </c>
      <c r="AJ537" s="144" t="e">
        <f t="shared" si="293"/>
        <v>#N/A</v>
      </c>
      <c r="AK537" s="35">
        <f>IF(OR(K537="Yes",Summary!$G$77="EP"),$AI537*M537,AB537)</f>
        <v>68677.152318418564</v>
      </c>
      <c r="AL537" s="38">
        <f>IF(OR(L537="Yes",Summary!$G$77="EP"),$AI537*N537,AC537)</f>
        <v>0</v>
      </c>
      <c r="AM537" s="38">
        <f>IF(OR(M537="Yes",Summary!$G$77="EP"),$AI537*O537,AD537)</f>
        <v>0</v>
      </c>
      <c r="AN537" s="38">
        <f>IF(OR(N537="Yes",Summary!$G$77="EP"),$AI537*P537,AE537)</f>
        <v>17561.320498178051</v>
      </c>
      <c r="AO537" s="38">
        <f>IF(OR(O537="Yes",Summary!$G$77="EP"),$AI537*Q537,AF537)</f>
        <v>16787.063021861897</v>
      </c>
      <c r="AP537" s="38">
        <f>IF(OR(P537="Yes",Summary!$G$77="EP"),$AI537*R537,AG537)</f>
        <v>16675.739720763431</v>
      </c>
      <c r="AQ537" s="156">
        <f>IF(OR(Q537="Yes",Summary!$G$77="EP"),$AI537*S537,AH537)</f>
        <v>15725.497213558974</v>
      </c>
      <c r="AR537" s="158">
        <f t="shared" si="277"/>
        <v>41728.735155194168</v>
      </c>
      <c r="AS537" s="155">
        <f t="shared" si="278"/>
        <v>0</v>
      </c>
      <c r="AT537" s="155">
        <f t="shared" si="279"/>
        <v>0</v>
      </c>
      <c r="AU537" s="155">
        <f t="shared" si="280"/>
        <v>2266.0937981544921</v>
      </c>
      <c r="AV537" s="155">
        <f t="shared" si="281"/>
        <v>4330.8041437134043</v>
      </c>
      <c r="AW537" s="155">
        <f t="shared" si="282"/>
        <v>16011.271935442563</v>
      </c>
      <c r="AX537" s="159">
        <f t="shared" si="283"/>
        <v>6390.9197811749063</v>
      </c>
      <c r="AZ537" s="40">
        <f t="shared" si="284"/>
        <v>101486.09483874946</v>
      </c>
      <c r="BA537" s="173">
        <f t="shared" si="285"/>
        <v>112288.4184895731</v>
      </c>
      <c r="BB537" s="41">
        <f t="shared" si="286"/>
        <v>115530.92900424483</v>
      </c>
      <c r="BC537" s="173">
        <f t="shared" si="287"/>
        <v>140490.56398542449</v>
      </c>
      <c r="BD537" s="41">
        <f t="shared" si="288"/>
        <v>134296.50417489521</v>
      </c>
      <c r="BE537" s="173">
        <f t="shared" si="289"/>
        <v>133405.91776610736</v>
      </c>
      <c r="BF537" s="42">
        <f t="shared" si="290"/>
        <v>125803.97770847179</v>
      </c>
    </row>
    <row r="538" spans="2:58" x14ac:dyDescent="0.25">
      <c r="B538" s="24">
        <v>122</v>
      </c>
      <c r="C538" s="10">
        <f>Cash!B544</f>
        <v>20180514</v>
      </c>
      <c r="D538" s="24">
        <f>Cash!F136</f>
        <v>1.6457999999999999</v>
      </c>
      <c r="E538" s="27">
        <f>Balanced!F136</f>
        <v>2.8483999999999998</v>
      </c>
      <c r="F538" s="27">
        <f>Growth!F136</f>
        <v>3.5457000000000001</v>
      </c>
      <c r="G538" s="27">
        <f>'High Growth 1'!F136</f>
        <v>7.6985999999999999</v>
      </c>
      <c r="H538" s="27">
        <f>'High Growth 2'!F136</f>
        <v>3.8898000000000001</v>
      </c>
      <c r="I538" s="27">
        <f>'High Growth 3'!F136</f>
        <v>1.0371999999999999</v>
      </c>
      <c r="J538" s="43">
        <f>'High Growth 4'!F136</f>
        <v>2.4281000000000001</v>
      </c>
      <c r="K538" s="10" t="str">
        <f>Growth!P136</f>
        <v>No</v>
      </c>
      <c r="L538" s="152"/>
      <c r="M538" s="147">
        <f>Summary!$G$67</f>
        <v>0.5</v>
      </c>
      <c r="N538" s="146">
        <f>Summary!$G$68</f>
        <v>0</v>
      </c>
      <c r="O538" s="146">
        <f>Summary!$G$69</f>
        <v>0</v>
      </c>
      <c r="P538" s="146">
        <f>Summary!$G$70</f>
        <v>0.125</v>
      </c>
      <c r="Q538" s="146">
        <f>Summary!$G$71</f>
        <v>0.125</v>
      </c>
      <c r="R538" s="146">
        <f>Summary!$G$72</f>
        <v>0.125</v>
      </c>
      <c r="S538" s="211">
        <f>Summary!$G$73</f>
        <v>0.125</v>
      </c>
      <c r="T538" s="150">
        <f t="shared" si="291"/>
        <v>1</v>
      </c>
      <c r="U538" s="158">
        <f t="shared" si="263"/>
        <v>41728.735155194168</v>
      </c>
      <c r="V538" s="155">
        <f t="shared" si="264"/>
        <v>0</v>
      </c>
      <c r="W538" s="155">
        <f t="shared" si="265"/>
        <v>0</v>
      </c>
      <c r="X538" s="155">
        <f t="shared" si="266"/>
        <v>2266.0937981544921</v>
      </c>
      <c r="Y538" s="155">
        <f t="shared" si="267"/>
        <v>4330.8041437134043</v>
      </c>
      <c r="Z538" s="155">
        <f t="shared" si="268"/>
        <v>16011.271935442563</v>
      </c>
      <c r="AA538" s="159">
        <f t="shared" si="269"/>
        <v>6390.9197811749063</v>
      </c>
      <c r="AB538" s="38">
        <f t="shared" si="292"/>
        <v>68677.152318418564</v>
      </c>
      <c r="AC538" s="35">
        <f t="shared" si="270"/>
        <v>0</v>
      </c>
      <c r="AD538" s="35">
        <f t="shared" si="271"/>
        <v>0</v>
      </c>
      <c r="AE538" s="35">
        <f t="shared" si="272"/>
        <v>17445.749714472171</v>
      </c>
      <c r="AF538" s="35">
        <f t="shared" si="273"/>
        <v>16845.961958216401</v>
      </c>
      <c r="AG538" s="35">
        <f t="shared" si="274"/>
        <v>16606.891251441026</v>
      </c>
      <c r="AH538" s="163">
        <f t="shared" si="275"/>
        <v>15517.792320670791</v>
      </c>
      <c r="AI538" s="144">
        <f t="shared" si="276"/>
        <v>135093.54756321895</v>
      </c>
      <c r="AJ538" s="144" t="e">
        <f t="shared" si="293"/>
        <v>#N/A</v>
      </c>
      <c r="AK538" s="35">
        <f>IF(OR(K538="Yes",Summary!$G$77="EP"),$AI538*M538,AB538)</f>
        <v>68677.152318418564</v>
      </c>
      <c r="AL538" s="38">
        <f>IF(OR(L538="Yes",Summary!$G$77="EP"),$AI538*N538,AC538)</f>
        <v>0</v>
      </c>
      <c r="AM538" s="38">
        <f>IF(OR(M538="Yes",Summary!$G$77="EP"),$AI538*O538,AD538)</f>
        <v>0</v>
      </c>
      <c r="AN538" s="38">
        <f>IF(OR(N538="Yes",Summary!$G$77="EP"),$AI538*P538,AE538)</f>
        <v>17445.749714472171</v>
      </c>
      <c r="AO538" s="38">
        <f>IF(OR(O538="Yes",Summary!$G$77="EP"),$AI538*Q538,AF538)</f>
        <v>16845.961958216401</v>
      </c>
      <c r="AP538" s="38">
        <f>IF(OR(P538="Yes",Summary!$G$77="EP"),$AI538*R538,AG538)</f>
        <v>16606.891251441026</v>
      </c>
      <c r="AQ538" s="156">
        <f>IF(OR(Q538="Yes",Summary!$G$77="EP"),$AI538*S538,AH538)</f>
        <v>15517.792320670791</v>
      </c>
      <c r="AR538" s="158">
        <f t="shared" si="277"/>
        <v>41728.735155194168</v>
      </c>
      <c r="AS538" s="155">
        <f t="shared" si="278"/>
        <v>0</v>
      </c>
      <c r="AT538" s="155">
        <f t="shared" si="279"/>
        <v>0</v>
      </c>
      <c r="AU538" s="155">
        <f t="shared" si="280"/>
        <v>2266.0937981544921</v>
      </c>
      <c r="AV538" s="155">
        <f t="shared" si="281"/>
        <v>4330.8041437134043</v>
      </c>
      <c r="AW538" s="155">
        <f t="shared" si="282"/>
        <v>16011.271935442564</v>
      </c>
      <c r="AX538" s="159">
        <f t="shared" si="283"/>
        <v>6390.9197811749063</v>
      </c>
      <c r="AZ538" s="40">
        <f t="shared" si="284"/>
        <v>101486.09483874946</v>
      </c>
      <c r="BA538" s="173">
        <f t="shared" si="285"/>
        <v>111864.27365196559</v>
      </c>
      <c r="BB538" s="41">
        <f t="shared" si="286"/>
        <v>114892.58287158549</v>
      </c>
      <c r="BC538" s="173">
        <f t="shared" si="287"/>
        <v>139565.99771577746</v>
      </c>
      <c r="BD538" s="41">
        <f t="shared" si="288"/>
        <v>134767.69566573124</v>
      </c>
      <c r="BE538" s="173">
        <f t="shared" si="289"/>
        <v>132855.13001152809</v>
      </c>
      <c r="BF538" s="42">
        <f t="shared" si="290"/>
        <v>124142.33856536633</v>
      </c>
    </row>
    <row r="539" spans="2:58" x14ac:dyDescent="0.25">
      <c r="B539" s="24">
        <v>123</v>
      </c>
      <c r="C539" s="10">
        <f>Cash!B545</f>
        <v>20180511</v>
      </c>
      <c r="D539" s="24">
        <f>Cash!F137</f>
        <v>1.6456999999999999</v>
      </c>
      <c r="E539" s="27">
        <f>Balanced!F137</f>
        <v>2.8513999999999999</v>
      </c>
      <c r="F539" s="27">
        <f>Growth!F137</f>
        <v>3.5638999999999998</v>
      </c>
      <c r="G539" s="27">
        <f>'High Growth 1'!F137</f>
        <v>7.7961</v>
      </c>
      <c r="H539" s="27">
        <f>'High Growth 2'!F137</f>
        <v>3.9315000000000002</v>
      </c>
      <c r="I539" s="27">
        <f>'High Growth 3'!F137</f>
        <v>1.0601</v>
      </c>
      <c r="J539" s="43">
        <f>'High Growth 4'!F137</f>
        <v>2.4358</v>
      </c>
      <c r="K539" s="10" t="str">
        <f>Growth!P137</f>
        <v>No</v>
      </c>
      <c r="L539" s="152"/>
      <c r="M539" s="147">
        <f>Summary!$G$67</f>
        <v>0.5</v>
      </c>
      <c r="N539" s="146">
        <f>Summary!$G$68</f>
        <v>0</v>
      </c>
      <c r="O539" s="146">
        <f>Summary!$G$69</f>
        <v>0</v>
      </c>
      <c r="P539" s="146">
        <f>Summary!$G$70</f>
        <v>0.125</v>
      </c>
      <c r="Q539" s="146">
        <f>Summary!$G$71</f>
        <v>0.125</v>
      </c>
      <c r="R539" s="146">
        <f>Summary!$G$72</f>
        <v>0.125</v>
      </c>
      <c r="S539" s="211">
        <f>Summary!$G$73</f>
        <v>0.125</v>
      </c>
      <c r="T539" s="150">
        <f t="shared" si="291"/>
        <v>1</v>
      </c>
      <c r="U539" s="158">
        <f t="shared" si="263"/>
        <v>41728.735155194168</v>
      </c>
      <c r="V539" s="155">
        <f t="shared" si="264"/>
        <v>0</v>
      </c>
      <c r="W539" s="155">
        <f t="shared" si="265"/>
        <v>0</v>
      </c>
      <c r="X539" s="155">
        <f t="shared" si="266"/>
        <v>2266.0937981544921</v>
      </c>
      <c r="Y539" s="155">
        <f t="shared" si="267"/>
        <v>4330.8041437134043</v>
      </c>
      <c r="Z539" s="155">
        <f t="shared" si="268"/>
        <v>16011.271935442563</v>
      </c>
      <c r="AA539" s="159">
        <f t="shared" si="269"/>
        <v>6390.9197811749063</v>
      </c>
      <c r="AB539" s="38">
        <f t="shared" si="292"/>
        <v>68672.979444903045</v>
      </c>
      <c r="AC539" s="35">
        <f t="shared" si="270"/>
        <v>0</v>
      </c>
      <c r="AD539" s="35">
        <f t="shared" si="271"/>
        <v>0</v>
      </c>
      <c r="AE539" s="35">
        <f t="shared" si="272"/>
        <v>17666.693859792234</v>
      </c>
      <c r="AF539" s="35">
        <f t="shared" si="273"/>
        <v>17026.556491009251</v>
      </c>
      <c r="AG539" s="35">
        <f t="shared" si="274"/>
        <v>16973.549378762662</v>
      </c>
      <c r="AH539" s="163">
        <f t="shared" si="275"/>
        <v>15567.002402985836</v>
      </c>
      <c r="AI539" s="144">
        <f t="shared" si="276"/>
        <v>135906.78157745305</v>
      </c>
      <c r="AJ539" s="144" t="e">
        <f t="shared" si="293"/>
        <v>#N/A</v>
      </c>
      <c r="AK539" s="35">
        <f>IF(OR(K539="Yes",Summary!$G$77="EP"),$AI539*M539,AB539)</f>
        <v>68672.979444903045</v>
      </c>
      <c r="AL539" s="38">
        <f>IF(OR(L539="Yes",Summary!$G$77="EP"),$AI539*N539,AC539)</f>
        <v>0</v>
      </c>
      <c r="AM539" s="38">
        <f>IF(OR(M539="Yes",Summary!$G$77="EP"),$AI539*O539,AD539)</f>
        <v>0</v>
      </c>
      <c r="AN539" s="38">
        <f>IF(OR(N539="Yes",Summary!$G$77="EP"),$AI539*P539,AE539)</f>
        <v>17666.693859792234</v>
      </c>
      <c r="AO539" s="38">
        <f>IF(OR(O539="Yes",Summary!$G$77="EP"),$AI539*Q539,AF539)</f>
        <v>17026.556491009251</v>
      </c>
      <c r="AP539" s="38">
        <f>IF(OR(P539="Yes",Summary!$G$77="EP"),$AI539*R539,AG539)</f>
        <v>16973.549378762662</v>
      </c>
      <c r="AQ539" s="156">
        <f>IF(OR(Q539="Yes",Summary!$G$77="EP"),$AI539*S539,AH539)</f>
        <v>15567.002402985836</v>
      </c>
      <c r="AR539" s="158">
        <f t="shared" si="277"/>
        <v>41728.735155194168</v>
      </c>
      <c r="AS539" s="155">
        <f t="shared" si="278"/>
        <v>0</v>
      </c>
      <c r="AT539" s="155">
        <f t="shared" si="279"/>
        <v>0</v>
      </c>
      <c r="AU539" s="155">
        <f t="shared" si="280"/>
        <v>2266.0937981544921</v>
      </c>
      <c r="AV539" s="155">
        <f t="shared" si="281"/>
        <v>4330.8041437134043</v>
      </c>
      <c r="AW539" s="155">
        <f t="shared" si="282"/>
        <v>16011.271935442563</v>
      </c>
      <c r="AX539" s="159">
        <f t="shared" si="283"/>
        <v>6390.9197811749063</v>
      </c>
      <c r="AZ539" s="40">
        <f t="shared" si="284"/>
        <v>101479.92847012394</v>
      </c>
      <c r="BA539" s="173">
        <f t="shared" si="285"/>
        <v>111982.09166241212</v>
      </c>
      <c r="BB539" s="41">
        <f t="shared" si="286"/>
        <v>115482.32396876316</v>
      </c>
      <c r="BC539" s="173">
        <f t="shared" si="287"/>
        <v>141333.55087833796</v>
      </c>
      <c r="BD539" s="41">
        <f t="shared" si="288"/>
        <v>136212.45192807404</v>
      </c>
      <c r="BE539" s="173">
        <f t="shared" si="289"/>
        <v>135788.39503010121</v>
      </c>
      <c r="BF539" s="42">
        <f t="shared" si="290"/>
        <v>124536.01922388669</v>
      </c>
    </row>
    <row r="540" spans="2:58" x14ac:dyDescent="0.25">
      <c r="B540" s="24">
        <v>124</v>
      </c>
      <c r="C540" s="10">
        <f>Cash!B546</f>
        <v>20180510</v>
      </c>
      <c r="D540" s="24">
        <f>Cash!F138</f>
        <v>1.6456999999999999</v>
      </c>
      <c r="E540" s="27">
        <f>Balanced!F138</f>
        <v>2.8496999999999999</v>
      </c>
      <c r="F540" s="27">
        <f>Growth!F138</f>
        <v>3.5413999999999999</v>
      </c>
      <c r="G540" s="27">
        <f>'High Growth 1'!F138</f>
        <v>7.7263000000000002</v>
      </c>
      <c r="H540" s="27">
        <f>'High Growth 2'!F138</f>
        <v>3.8938999999999999</v>
      </c>
      <c r="I540" s="27">
        <f>'High Growth 3'!F138</f>
        <v>1.0828</v>
      </c>
      <c r="J540" s="43">
        <f>'High Growth 4'!F138</f>
        <v>2.4401999999999999</v>
      </c>
      <c r="K540" s="10" t="str">
        <f>Growth!P138</f>
        <v>No</v>
      </c>
      <c r="L540" s="152"/>
      <c r="M540" s="147">
        <f>Summary!$G$67</f>
        <v>0.5</v>
      </c>
      <c r="N540" s="146">
        <f>Summary!$G$68</f>
        <v>0</v>
      </c>
      <c r="O540" s="146">
        <f>Summary!$G$69</f>
        <v>0</v>
      </c>
      <c r="P540" s="146">
        <f>Summary!$G$70</f>
        <v>0.125</v>
      </c>
      <c r="Q540" s="146">
        <f>Summary!$G$71</f>
        <v>0.125</v>
      </c>
      <c r="R540" s="146">
        <f>Summary!$G$72</f>
        <v>0.125</v>
      </c>
      <c r="S540" s="211">
        <f>Summary!$G$73</f>
        <v>0.125</v>
      </c>
      <c r="T540" s="150">
        <f t="shared" si="291"/>
        <v>1</v>
      </c>
      <c r="U540" s="158">
        <f t="shared" si="263"/>
        <v>41728.735155194168</v>
      </c>
      <c r="V540" s="155">
        <f t="shared" si="264"/>
        <v>0</v>
      </c>
      <c r="W540" s="155">
        <f t="shared" si="265"/>
        <v>0</v>
      </c>
      <c r="X540" s="155">
        <f t="shared" si="266"/>
        <v>2266.0937981544921</v>
      </c>
      <c r="Y540" s="155">
        <f t="shared" si="267"/>
        <v>4330.8041437134043</v>
      </c>
      <c r="Z540" s="155">
        <f t="shared" si="268"/>
        <v>16011.271935442563</v>
      </c>
      <c r="AA540" s="159">
        <f t="shared" si="269"/>
        <v>6390.9197811749063</v>
      </c>
      <c r="AB540" s="38">
        <f t="shared" si="292"/>
        <v>68672.979444903045</v>
      </c>
      <c r="AC540" s="35">
        <f t="shared" si="270"/>
        <v>0</v>
      </c>
      <c r="AD540" s="35">
        <f t="shared" si="271"/>
        <v>0</v>
      </c>
      <c r="AE540" s="35">
        <f t="shared" si="272"/>
        <v>17508.520512681054</v>
      </c>
      <c r="AF540" s="35">
        <f t="shared" si="273"/>
        <v>16863.718255205626</v>
      </c>
      <c r="AG540" s="35">
        <f t="shared" si="274"/>
        <v>17337.005251697206</v>
      </c>
      <c r="AH540" s="163">
        <f t="shared" si="275"/>
        <v>15595.122450023006</v>
      </c>
      <c r="AI540" s="144">
        <f t="shared" si="276"/>
        <v>135977.34591450996</v>
      </c>
      <c r="AJ540" s="144" t="e">
        <f t="shared" si="293"/>
        <v>#N/A</v>
      </c>
      <c r="AK540" s="35">
        <f>IF(OR(K540="Yes",Summary!$G$77="EP"),$AI540*M540,AB540)</f>
        <v>68672.979444903045</v>
      </c>
      <c r="AL540" s="38">
        <f>IF(OR(L540="Yes",Summary!$G$77="EP"),$AI540*N540,AC540)</f>
        <v>0</v>
      </c>
      <c r="AM540" s="38">
        <f>IF(OR(M540="Yes",Summary!$G$77="EP"),$AI540*O540,AD540)</f>
        <v>0</v>
      </c>
      <c r="AN540" s="38">
        <f>IF(OR(N540="Yes",Summary!$G$77="EP"),$AI540*P540,AE540)</f>
        <v>17508.520512681054</v>
      </c>
      <c r="AO540" s="38">
        <f>IF(OR(O540="Yes",Summary!$G$77="EP"),$AI540*Q540,AF540)</f>
        <v>16863.718255205626</v>
      </c>
      <c r="AP540" s="38">
        <f>IF(OR(P540="Yes",Summary!$G$77="EP"),$AI540*R540,AG540)</f>
        <v>17337.005251697206</v>
      </c>
      <c r="AQ540" s="156">
        <f>IF(OR(Q540="Yes",Summary!$G$77="EP"),$AI540*S540,AH540)</f>
        <v>15595.122450023006</v>
      </c>
      <c r="AR540" s="158">
        <f t="shared" si="277"/>
        <v>41728.735155194168</v>
      </c>
      <c r="AS540" s="155">
        <f t="shared" si="278"/>
        <v>0</v>
      </c>
      <c r="AT540" s="155">
        <f t="shared" si="279"/>
        <v>0</v>
      </c>
      <c r="AU540" s="155">
        <f t="shared" si="280"/>
        <v>2266.0937981544921</v>
      </c>
      <c r="AV540" s="155">
        <f t="shared" si="281"/>
        <v>4330.8041437134043</v>
      </c>
      <c r="AW540" s="155">
        <f t="shared" si="282"/>
        <v>16011.271935442563</v>
      </c>
      <c r="AX540" s="159">
        <f t="shared" si="283"/>
        <v>6390.9197811749063</v>
      </c>
      <c r="AZ540" s="40">
        <f t="shared" si="284"/>
        <v>101479.92847012394</v>
      </c>
      <c r="BA540" s="173">
        <f t="shared" si="285"/>
        <v>111915.32812315908</v>
      </c>
      <c r="BB540" s="41">
        <f t="shared" si="286"/>
        <v>114753.24843653802</v>
      </c>
      <c r="BC540" s="173">
        <f t="shared" si="287"/>
        <v>140068.16410144849</v>
      </c>
      <c r="BD540" s="41">
        <f t="shared" si="288"/>
        <v>134909.74604164503</v>
      </c>
      <c r="BE540" s="173">
        <f t="shared" si="289"/>
        <v>138696.04201357756</v>
      </c>
      <c r="BF540" s="42">
        <f t="shared" si="290"/>
        <v>124760.97960018404</v>
      </c>
    </row>
    <row r="541" spans="2:58" x14ac:dyDescent="0.25">
      <c r="B541" s="24">
        <v>125</v>
      </c>
      <c r="C541" s="10">
        <f>Cash!B547</f>
        <v>20180509</v>
      </c>
      <c r="D541" s="24">
        <f>Cash!F139</f>
        <v>1.6456999999999999</v>
      </c>
      <c r="E541" s="27">
        <f>Balanced!F139</f>
        <v>2.8515000000000001</v>
      </c>
      <c r="F541" s="27">
        <f>Growth!F139</f>
        <v>3.5512000000000001</v>
      </c>
      <c r="G541" s="27">
        <f>'High Growth 1'!F139</f>
        <v>7.7645999999999997</v>
      </c>
      <c r="H541" s="27">
        <f>'High Growth 2'!F139</f>
        <v>3.9319000000000002</v>
      </c>
      <c r="I541" s="27">
        <f>'High Growth 3'!F139</f>
        <v>1.0873999999999999</v>
      </c>
      <c r="J541" s="43">
        <f>'High Growth 4'!F139</f>
        <v>2.4365000000000001</v>
      </c>
      <c r="K541" s="10" t="str">
        <f>Growth!P139</f>
        <v>No</v>
      </c>
      <c r="L541" s="152"/>
      <c r="M541" s="147">
        <f>Summary!$G$67</f>
        <v>0.5</v>
      </c>
      <c r="N541" s="146">
        <f>Summary!$G$68</f>
        <v>0</v>
      </c>
      <c r="O541" s="146">
        <f>Summary!$G$69</f>
        <v>0</v>
      </c>
      <c r="P541" s="146">
        <f>Summary!$G$70</f>
        <v>0.125</v>
      </c>
      <c r="Q541" s="146">
        <f>Summary!$G$71</f>
        <v>0.125</v>
      </c>
      <c r="R541" s="146">
        <f>Summary!$G$72</f>
        <v>0.125</v>
      </c>
      <c r="S541" s="211">
        <f>Summary!$G$73</f>
        <v>0.125</v>
      </c>
      <c r="T541" s="150">
        <f t="shared" si="291"/>
        <v>1</v>
      </c>
      <c r="U541" s="158">
        <f t="shared" si="263"/>
        <v>41728.735155194168</v>
      </c>
      <c r="V541" s="155">
        <f t="shared" si="264"/>
        <v>0</v>
      </c>
      <c r="W541" s="155">
        <f t="shared" si="265"/>
        <v>0</v>
      </c>
      <c r="X541" s="155">
        <f t="shared" si="266"/>
        <v>2266.0937981544921</v>
      </c>
      <c r="Y541" s="155">
        <f t="shared" si="267"/>
        <v>4330.8041437134043</v>
      </c>
      <c r="Z541" s="155">
        <f t="shared" si="268"/>
        <v>16011.271935442564</v>
      </c>
      <c r="AA541" s="159">
        <f t="shared" si="269"/>
        <v>6390.9197811749063</v>
      </c>
      <c r="AB541" s="38">
        <f t="shared" si="292"/>
        <v>68672.979444903045</v>
      </c>
      <c r="AC541" s="35">
        <f t="shared" si="270"/>
        <v>0</v>
      </c>
      <c r="AD541" s="35">
        <f t="shared" si="271"/>
        <v>0</v>
      </c>
      <c r="AE541" s="35">
        <f t="shared" si="272"/>
        <v>17595.311905150367</v>
      </c>
      <c r="AF541" s="35">
        <f t="shared" si="273"/>
        <v>17028.288812666735</v>
      </c>
      <c r="AG541" s="35">
        <f t="shared" si="274"/>
        <v>17410.657102600242</v>
      </c>
      <c r="AH541" s="163">
        <f t="shared" si="275"/>
        <v>15571.47604683266</v>
      </c>
      <c r="AI541" s="144">
        <f t="shared" si="276"/>
        <v>136278.71331215306</v>
      </c>
      <c r="AJ541" s="144" t="e">
        <f t="shared" si="293"/>
        <v>#N/A</v>
      </c>
      <c r="AK541" s="35">
        <f>IF(OR(K541="Yes",Summary!$G$77="EP"),$AI541*M541,AB541)</f>
        <v>68672.979444903045</v>
      </c>
      <c r="AL541" s="38">
        <f>IF(OR(L541="Yes",Summary!$G$77="EP"),$AI541*N541,AC541)</f>
        <v>0</v>
      </c>
      <c r="AM541" s="38">
        <f>IF(OR(M541="Yes",Summary!$G$77="EP"),$AI541*O541,AD541)</f>
        <v>0</v>
      </c>
      <c r="AN541" s="38">
        <f>IF(OR(N541="Yes",Summary!$G$77="EP"),$AI541*P541,AE541)</f>
        <v>17595.311905150367</v>
      </c>
      <c r="AO541" s="38">
        <f>IF(OR(O541="Yes",Summary!$G$77="EP"),$AI541*Q541,AF541)</f>
        <v>17028.288812666735</v>
      </c>
      <c r="AP541" s="38">
        <f>IF(OR(P541="Yes",Summary!$G$77="EP"),$AI541*R541,AG541)</f>
        <v>17410.657102600242</v>
      </c>
      <c r="AQ541" s="156">
        <f>IF(OR(Q541="Yes",Summary!$G$77="EP"),$AI541*S541,AH541)</f>
        <v>15571.47604683266</v>
      </c>
      <c r="AR541" s="158">
        <f t="shared" si="277"/>
        <v>41728.735155194168</v>
      </c>
      <c r="AS541" s="155">
        <f t="shared" si="278"/>
        <v>0</v>
      </c>
      <c r="AT541" s="155">
        <f t="shared" si="279"/>
        <v>0</v>
      </c>
      <c r="AU541" s="155">
        <f t="shared" si="280"/>
        <v>2266.0937981544921</v>
      </c>
      <c r="AV541" s="155">
        <f t="shared" si="281"/>
        <v>4330.8041437134043</v>
      </c>
      <c r="AW541" s="155">
        <f t="shared" si="282"/>
        <v>16011.271935442563</v>
      </c>
      <c r="AX541" s="159">
        <f t="shared" si="283"/>
        <v>6390.9197811749063</v>
      </c>
      <c r="AZ541" s="40">
        <f t="shared" si="284"/>
        <v>101479.92847012394</v>
      </c>
      <c r="BA541" s="173">
        <f t="shared" si="285"/>
        <v>111986.01892942701</v>
      </c>
      <c r="BB541" s="41">
        <f t="shared" si="286"/>
        <v>115070.8013350183</v>
      </c>
      <c r="BC541" s="173">
        <f t="shared" si="287"/>
        <v>140762.49524120303</v>
      </c>
      <c r="BD541" s="41">
        <f t="shared" si="288"/>
        <v>136226.31050133391</v>
      </c>
      <c r="BE541" s="173">
        <f t="shared" si="289"/>
        <v>139285.25682080185</v>
      </c>
      <c r="BF541" s="42">
        <f t="shared" si="290"/>
        <v>124571.80837466128</v>
      </c>
    </row>
    <row r="542" spans="2:58" x14ac:dyDescent="0.25">
      <c r="B542" s="24">
        <v>126</v>
      </c>
      <c r="C542" s="10">
        <f>Cash!B548</f>
        <v>20180508</v>
      </c>
      <c r="D542" s="24">
        <f>Cash!F140</f>
        <v>1.6455</v>
      </c>
      <c r="E542" s="27">
        <f>Balanced!F140</f>
        <v>2.8494000000000002</v>
      </c>
      <c r="F542" s="27">
        <f>Growth!F140</f>
        <v>3.5369999999999999</v>
      </c>
      <c r="G542" s="27">
        <f>'High Growth 1'!F140</f>
        <v>7.7595999999999998</v>
      </c>
      <c r="H542" s="27">
        <f>'High Growth 2'!F140</f>
        <v>3.9232999999999998</v>
      </c>
      <c r="I542" s="27">
        <f>'High Growth 3'!F140</f>
        <v>1.0874999999999999</v>
      </c>
      <c r="J542" s="43">
        <f>'High Growth 4'!F140</f>
        <v>2.4439000000000002</v>
      </c>
      <c r="K542" s="10" t="str">
        <f>Growth!P140</f>
        <v>No</v>
      </c>
      <c r="L542" s="152"/>
      <c r="M542" s="147">
        <f>Summary!$G$67</f>
        <v>0.5</v>
      </c>
      <c r="N542" s="146">
        <f>Summary!$G$68</f>
        <v>0</v>
      </c>
      <c r="O542" s="146">
        <f>Summary!$G$69</f>
        <v>0</v>
      </c>
      <c r="P542" s="146">
        <f>Summary!$G$70</f>
        <v>0.125</v>
      </c>
      <c r="Q542" s="146">
        <f>Summary!$G$71</f>
        <v>0.125</v>
      </c>
      <c r="R542" s="146">
        <f>Summary!$G$72</f>
        <v>0.125</v>
      </c>
      <c r="S542" s="211">
        <f>Summary!$G$73</f>
        <v>0.125</v>
      </c>
      <c r="T542" s="150">
        <f t="shared" si="291"/>
        <v>1</v>
      </c>
      <c r="U542" s="158">
        <f t="shared" si="263"/>
        <v>41728.735155194168</v>
      </c>
      <c r="V542" s="155">
        <f t="shared" si="264"/>
        <v>0</v>
      </c>
      <c r="W542" s="155">
        <f t="shared" si="265"/>
        <v>0</v>
      </c>
      <c r="X542" s="155">
        <f t="shared" si="266"/>
        <v>2266.0937981544921</v>
      </c>
      <c r="Y542" s="155">
        <f t="shared" si="267"/>
        <v>4330.8041437134043</v>
      </c>
      <c r="Z542" s="155">
        <f t="shared" si="268"/>
        <v>16011.271935442564</v>
      </c>
      <c r="AA542" s="159">
        <f t="shared" si="269"/>
        <v>6390.9197811749063</v>
      </c>
      <c r="AB542" s="38">
        <f t="shared" si="292"/>
        <v>68664.633697872006</v>
      </c>
      <c r="AC542" s="35">
        <f t="shared" si="270"/>
        <v>0</v>
      </c>
      <c r="AD542" s="35">
        <f t="shared" si="271"/>
        <v>0</v>
      </c>
      <c r="AE542" s="35">
        <f t="shared" si="272"/>
        <v>17583.981436159596</v>
      </c>
      <c r="AF542" s="35">
        <f t="shared" si="273"/>
        <v>16991.043897030799</v>
      </c>
      <c r="AG542" s="35">
        <f t="shared" si="274"/>
        <v>17412.258229793788</v>
      </c>
      <c r="AH542" s="163">
        <f t="shared" si="275"/>
        <v>15618.768853213354</v>
      </c>
      <c r="AI542" s="144">
        <f t="shared" si="276"/>
        <v>136270.68611406954</v>
      </c>
      <c r="AJ542" s="144" t="e">
        <f t="shared" si="293"/>
        <v>#N/A</v>
      </c>
      <c r="AK542" s="35">
        <f>IF(OR(K542="Yes",Summary!$G$77="EP"),$AI542*M542,AB542)</f>
        <v>68664.633697872006</v>
      </c>
      <c r="AL542" s="38">
        <f>IF(OR(L542="Yes",Summary!$G$77="EP"),$AI542*N542,AC542)</f>
        <v>0</v>
      </c>
      <c r="AM542" s="38">
        <f>IF(OR(M542="Yes",Summary!$G$77="EP"),$AI542*O542,AD542)</f>
        <v>0</v>
      </c>
      <c r="AN542" s="38">
        <f>IF(OR(N542="Yes",Summary!$G$77="EP"),$AI542*P542,AE542)</f>
        <v>17583.981436159596</v>
      </c>
      <c r="AO542" s="38">
        <f>IF(OR(O542="Yes",Summary!$G$77="EP"),$AI542*Q542,AF542)</f>
        <v>16991.043897030799</v>
      </c>
      <c r="AP542" s="38">
        <f>IF(OR(P542="Yes",Summary!$G$77="EP"),$AI542*R542,AG542)</f>
        <v>17412.258229793788</v>
      </c>
      <c r="AQ542" s="156">
        <f>IF(OR(Q542="Yes",Summary!$G$77="EP"),$AI542*S542,AH542)</f>
        <v>15618.768853213354</v>
      </c>
      <c r="AR542" s="158">
        <f t="shared" si="277"/>
        <v>41728.735155194168</v>
      </c>
      <c r="AS542" s="155">
        <f t="shared" si="278"/>
        <v>0</v>
      </c>
      <c r="AT542" s="155">
        <f t="shared" si="279"/>
        <v>0</v>
      </c>
      <c r="AU542" s="155">
        <f t="shared" si="280"/>
        <v>2266.0937981544921</v>
      </c>
      <c r="AV542" s="155">
        <f t="shared" si="281"/>
        <v>4330.8041437134043</v>
      </c>
      <c r="AW542" s="155">
        <f t="shared" si="282"/>
        <v>16011.271935442564</v>
      </c>
      <c r="AX542" s="159">
        <f t="shared" si="283"/>
        <v>6390.9197811749063</v>
      </c>
      <c r="AZ542" s="40">
        <f t="shared" si="284"/>
        <v>101467.59573287291</v>
      </c>
      <c r="BA542" s="173">
        <f t="shared" si="285"/>
        <v>111903.54632211445</v>
      </c>
      <c r="BB542" s="41">
        <f t="shared" si="286"/>
        <v>114610.67366579176</v>
      </c>
      <c r="BC542" s="173">
        <f t="shared" si="287"/>
        <v>140671.85148927686</v>
      </c>
      <c r="BD542" s="41">
        <f t="shared" si="288"/>
        <v>135928.35117624642</v>
      </c>
      <c r="BE542" s="173">
        <f t="shared" si="289"/>
        <v>139298.06583835019</v>
      </c>
      <c r="BF542" s="42">
        <f t="shared" si="290"/>
        <v>124950.15082570683</v>
      </c>
    </row>
    <row r="543" spans="2:58" x14ac:dyDescent="0.25">
      <c r="B543" s="24">
        <v>127</v>
      </c>
      <c r="C543" s="10">
        <f>Cash!B549</f>
        <v>20180507</v>
      </c>
      <c r="D543" s="24">
        <f>Cash!F141</f>
        <v>1.6455</v>
      </c>
      <c r="E543" s="27">
        <f>Balanced!F141</f>
        <v>2.8409</v>
      </c>
      <c r="F543" s="27">
        <f>Growth!F141</f>
        <v>3.5280999999999998</v>
      </c>
      <c r="G543" s="27">
        <f>'High Growth 1'!F141</f>
        <v>7.6860999999999997</v>
      </c>
      <c r="H543" s="27">
        <f>'High Growth 2'!F141</f>
        <v>3.9062000000000001</v>
      </c>
      <c r="I543" s="27">
        <f>'High Growth 3'!F141</f>
        <v>1.08</v>
      </c>
      <c r="J543" s="43">
        <f>'High Growth 4'!F141</f>
        <v>2.4205000000000001</v>
      </c>
      <c r="K543" s="10" t="str">
        <f>Growth!P141</f>
        <v>No</v>
      </c>
      <c r="L543" s="152"/>
      <c r="M543" s="147">
        <f>Summary!$G$67</f>
        <v>0.5</v>
      </c>
      <c r="N543" s="146">
        <f>Summary!$G$68</f>
        <v>0</v>
      </c>
      <c r="O543" s="146">
        <f>Summary!$G$69</f>
        <v>0</v>
      </c>
      <c r="P543" s="146">
        <f>Summary!$G$70</f>
        <v>0.125</v>
      </c>
      <c r="Q543" s="146">
        <f>Summary!$G$71</f>
        <v>0.125</v>
      </c>
      <c r="R543" s="146">
        <f>Summary!$G$72</f>
        <v>0.125</v>
      </c>
      <c r="S543" s="211">
        <f>Summary!$G$73</f>
        <v>0.125</v>
      </c>
      <c r="T543" s="150">
        <f t="shared" si="291"/>
        <v>1</v>
      </c>
      <c r="U543" s="158">
        <f t="shared" si="263"/>
        <v>41728.735155194168</v>
      </c>
      <c r="V543" s="155">
        <f t="shared" si="264"/>
        <v>0</v>
      </c>
      <c r="W543" s="155">
        <f t="shared" si="265"/>
        <v>0</v>
      </c>
      <c r="X543" s="155">
        <f t="shared" si="266"/>
        <v>2266.0937981544921</v>
      </c>
      <c r="Y543" s="155">
        <f t="shared" si="267"/>
        <v>4330.8041437134043</v>
      </c>
      <c r="Z543" s="155">
        <f t="shared" si="268"/>
        <v>16011.271935442563</v>
      </c>
      <c r="AA543" s="159">
        <f t="shared" si="269"/>
        <v>6390.9197811749063</v>
      </c>
      <c r="AB543" s="38">
        <f t="shared" si="292"/>
        <v>68664.633697872006</v>
      </c>
      <c r="AC543" s="35">
        <f t="shared" si="270"/>
        <v>0</v>
      </c>
      <c r="AD543" s="35">
        <f t="shared" si="271"/>
        <v>0</v>
      </c>
      <c r="AE543" s="35">
        <f t="shared" si="272"/>
        <v>17417.423541995242</v>
      </c>
      <c r="AF543" s="35">
        <f t="shared" si="273"/>
        <v>16916.987146173302</v>
      </c>
      <c r="AG543" s="35">
        <f t="shared" si="274"/>
        <v>17292.17369027797</v>
      </c>
      <c r="AH543" s="163">
        <f t="shared" si="275"/>
        <v>15469.221330333861</v>
      </c>
      <c r="AI543" s="144">
        <f t="shared" si="276"/>
        <v>135760.43940665238</v>
      </c>
      <c r="AJ543" s="144" t="e">
        <f t="shared" si="293"/>
        <v>#N/A</v>
      </c>
      <c r="AK543" s="35">
        <f>IF(OR(K543="Yes",Summary!$G$77="EP"),$AI543*M543,AB543)</f>
        <v>68664.633697872006</v>
      </c>
      <c r="AL543" s="38">
        <f>IF(OR(L543="Yes",Summary!$G$77="EP"),$AI543*N543,AC543)</f>
        <v>0</v>
      </c>
      <c r="AM543" s="38">
        <f>IF(OR(M543="Yes",Summary!$G$77="EP"),$AI543*O543,AD543)</f>
        <v>0</v>
      </c>
      <c r="AN543" s="38">
        <f>IF(OR(N543="Yes",Summary!$G$77="EP"),$AI543*P543,AE543)</f>
        <v>17417.423541995242</v>
      </c>
      <c r="AO543" s="38">
        <f>IF(OR(O543="Yes",Summary!$G$77="EP"),$AI543*Q543,AF543)</f>
        <v>16916.987146173302</v>
      </c>
      <c r="AP543" s="38">
        <f>IF(OR(P543="Yes",Summary!$G$77="EP"),$AI543*R543,AG543)</f>
        <v>17292.17369027797</v>
      </c>
      <c r="AQ543" s="156">
        <f>IF(OR(Q543="Yes",Summary!$G$77="EP"),$AI543*S543,AH543)</f>
        <v>15469.221330333861</v>
      </c>
      <c r="AR543" s="158">
        <f t="shared" si="277"/>
        <v>41728.735155194168</v>
      </c>
      <c r="AS543" s="155">
        <f t="shared" si="278"/>
        <v>0</v>
      </c>
      <c r="AT543" s="155">
        <f t="shared" si="279"/>
        <v>0</v>
      </c>
      <c r="AU543" s="155">
        <f t="shared" si="280"/>
        <v>2266.0937981544921</v>
      </c>
      <c r="AV543" s="155">
        <f t="shared" si="281"/>
        <v>4330.8041437134043</v>
      </c>
      <c r="AW543" s="155">
        <f t="shared" si="282"/>
        <v>16011.271935442564</v>
      </c>
      <c r="AX543" s="159">
        <f t="shared" si="283"/>
        <v>6390.9197811749063</v>
      </c>
      <c r="AZ543" s="40">
        <f t="shared" si="284"/>
        <v>101467.59573287291</v>
      </c>
      <c r="BA543" s="173">
        <f t="shared" si="285"/>
        <v>111569.72862584927</v>
      </c>
      <c r="BB543" s="41">
        <f t="shared" si="286"/>
        <v>114322.28378860049</v>
      </c>
      <c r="BC543" s="173">
        <f t="shared" si="287"/>
        <v>139339.38833596202</v>
      </c>
      <c r="BD543" s="41">
        <f t="shared" si="288"/>
        <v>135335.89716938644</v>
      </c>
      <c r="BE543" s="173">
        <f t="shared" si="289"/>
        <v>138337.38952222365</v>
      </c>
      <c r="BF543" s="42">
        <f t="shared" si="290"/>
        <v>123753.77064267089</v>
      </c>
    </row>
    <row r="544" spans="2:58" x14ac:dyDescent="0.25">
      <c r="B544" s="24">
        <v>128</v>
      </c>
      <c r="C544" s="10">
        <f>Cash!B550</f>
        <v>20180504</v>
      </c>
      <c r="D544" s="24">
        <f>Cash!F142</f>
        <v>1.6454</v>
      </c>
      <c r="E544" s="27">
        <f>Balanced!F142</f>
        <v>2.8300999999999998</v>
      </c>
      <c r="F544" s="27">
        <f>Growth!F142</f>
        <v>3.4923999999999999</v>
      </c>
      <c r="G544" s="27">
        <f>'High Growth 1'!F142</f>
        <v>7.5335999999999999</v>
      </c>
      <c r="H544" s="27">
        <f>'High Growth 2'!F142</f>
        <v>3.8273999999999999</v>
      </c>
      <c r="I544" s="27">
        <f>'High Growth 3'!F142</f>
        <v>1.0749</v>
      </c>
      <c r="J544" s="43">
        <f>'High Growth 4'!F142</f>
        <v>2.4074</v>
      </c>
      <c r="K544" s="10" t="str">
        <f>Growth!P142</f>
        <v>No</v>
      </c>
      <c r="L544" s="152"/>
      <c r="M544" s="147">
        <f>Summary!$G$67</f>
        <v>0.5</v>
      </c>
      <c r="N544" s="146">
        <f>Summary!$G$68</f>
        <v>0</v>
      </c>
      <c r="O544" s="146">
        <f>Summary!$G$69</f>
        <v>0</v>
      </c>
      <c r="P544" s="146">
        <f>Summary!$G$70</f>
        <v>0.125</v>
      </c>
      <c r="Q544" s="146">
        <f>Summary!$G$71</f>
        <v>0.125</v>
      </c>
      <c r="R544" s="146">
        <f>Summary!$G$72</f>
        <v>0.125</v>
      </c>
      <c r="S544" s="211">
        <f>Summary!$G$73</f>
        <v>0.125</v>
      </c>
      <c r="T544" s="150">
        <f t="shared" si="291"/>
        <v>1</v>
      </c>
      <c r="U544" s="158">
        <f t="shared" si="263"/>
        <v>41728.735155194168</v>
      </c>
      <c r="V544" s="155">
        <f t="shared" si="264"/>
        <v>0</v>
      </c>
      <c r="W544" s="155">
        <f t="shared" si="265"/>
        <v>0</v>
      </c>
      <c r="X544" s="155">
        <f t="shared" si="266"/>
        <v>2266.0937981544921</v>
      </c>
      <c r="Y544" s="155">
        <f t="shared" si="267"/>
        <v>4330.8041437134043</v>
      </c>
      <c r="Z544" s="155">
        <f t="shared" si="268"/>
        <v>16011.271935442561</v>
      </c>
      <c r="AA544" s="159">
        <f t="shared" si="269"/>
        <v>6390.9197811749063</v>
      </c>
      <c r="AB544" s="38">
        <f t="shared" si="292"/>
        <v>68660.460824356487</v>
      </c>
      <c r="AC544" s="35">
        <f t="shared" si="270"/>
        <v>0</v>
      </c>
      <c r="AD544" s="35">
        <f t="shared" si="271"/>
        <v>0</v>
      </c>
      <c r="AE544" s="35">
        <f t="shared" si="272"/>
        <v>17071.844237776681</v>
      </c>
      <c r="AF544" s="35">
        <f t="shared" si="273"/>
        <v>16575.719779648683</v>
      </c>
      <c r="AG544" s="35">
        <f t="shared" si="274"/>
        <v>17210.516203407209</v>
      </c>
      <c r="AH544" s="163">
        <f t="shared" si="275"/>
        <v>15385.50028120047</v>
      </c>
      <c r="AI544" s="144">
        <f t="shared" si="276"/>
        <v>134904.04132638953</v>
      </c>
      <c r="AJ544" s="144" t="e">
        <f t="shared" si="293"/>
        <v>#N/A</v>
      </c>
      <c r="AK544" s="35">
        <f>IF(OR(K544="Yes",Summary!$G$77="EP"),$AI544*M544,AB544)</f>
        <v>68660.460824356487</v>
      </c>
      <c r="AL544" s="38">
        <f>IF(OR(L544="Yes",Summary!$G$77="EP"),$AI544*N544,AC544)</f>
        <v>0</v>
      </c>
      <c r="AM544" s="38">
        <f>IF(OR(M544="Yes",Summary!$G$77="EP"),$AI544*O544,AD544)</f>
        <v>0</v>
      </c>
      <c r="AN544" s="38">
        <f>IF(OR(N544="Yes",Summary!$G$77="EP"),$AI544*P544,AE544)</f>
        <v>17071.844237776681</v>
      </c>
      <c r="AO544" s="38">
        <f>IF(OR(O544="Yes",Summary!$G$77="EP"),$AI544*Q544,AF544)</f>
        <v>16575.719779648683</v>
      </c>
      <c r="AP544" s="38">
        <f>IF(OR(P544="Yes",Summary!$G$77="EP"),$AI544*R544,AG544)</f>
        <v>17210.516203407209</v>
      </c>
      <c r="AQ544" s="156">
        <f>IF(OR(Q544="Yes",Summary!$G$77="EP"),$AI544*S544,AH544)</f>
        <v>15385.50028120047</v>
      </c>
      <c r="AR544" s="158">
        <f t="shared" si="277"/>
        <v>41728.735155194168</v>
      </c>
      <c r="AS544" s="155">
        <f t="shared" si="278"/>
        <v>0</v>
      </c>
      <c r="AT544" s="155">
        <f t="shared" si="279"/>
        <v>0</v>
      </c>
      <c r="AU544" s="155">
        <f t="shared" si="280"/>
        <v>2266.0937981544921</v>
      </c>
      <c r="AV544" s="155">
        <f t="shared" si="281"/>
        <v>4330.8041437134043</v>
      </c>
      <c r="AW544" s="155">
        <f t="shared" si="282"/>
        <v>16011.271935442563</v>
      </c>
      <c r="AX544" s="159">
        <f t="shared" si="283"/>
        <v>6390.9197811749063</v>
      </c>
      <c r="AZ544" s="40">
        <f t="shared" si="284"/>
        <v>101461.42936424739</v>
      </c>
      <c r="BA544" s="173">
        <f t="shared" si="285"/>
        <v>111145.58378824175</v>
      </c>
      <c r="BB544" s="41">
        <f t="shared" si="286"/>
        <v>113165.48394413661</v>
      </c>
      <c r="BC544" s="173">
        <f t="shared" si="287"/>
        <v>136574.75390221353</v>
      </c>
      <c r="BD544" s="41">
        <f t="shared" si="288"/>
        <v>132605.7582371895</v>
      </c>
      <c r="BE544" s="173">
        <f t="shared" si="289"/>
        <v>137684.12962725759</v>
      </c>
      <c r="BF544" s="42">
        <f t="shared" si="290"/>
        <v>123084.00224960376</v>
      </c>
    </row>
    <row r="545" spans="2:58" x14ac:dyDescent="0.25">
      <c r="B545" s="24">
        <v>129</v>
      </c>
      <c r="C545" s="10">
        <f>Cash!B551</f>
        <v>20180503</v>
      </c>
      <c r="D545" s="24">
        <f>Cash!F143</f>
        <v>1.6454</v>
      </c>
      <c r="E545" s="27">
        <f>Balanced!F143</f>
        <v>2.8338999999999999</v>
      </c>
      <c r="F545" s="27">
        <f>Growth!F143</f>
        <v>3.5386000000000002</v>
      </c>
      <c r="G545" s="27">
        <f>'High Growth 1'!F143</f>
        <v>7.7317999999999998</v>
      </c>
      <c r="H545" s="27">
        <f>'High Growth 2'!F143</f>
        <v>3.9449999999999998</v>
      </c>
      <c r="I545" s="27">
        <f>'High Growth 3'!F143</f>
        <v>1.0772999999999999</v>
      </c>
      <c r="J545" s="43">
        <f>'High Growth 4'!F143</f>
        <v>2.4146999999999998</v>
      </c>
      <c r="K545" s="10" t="str">
        <f>Growth!P143</f>
        <v>No</v>
      </c>
      <c r="L545" s="152"/>
      <c r="M545" s="147">
        <f>Summary!$G$67</f>
        <v>0.5</v>
      </c>
      <c r="N545" s="146">
        <f>Summary!$G$68</f>
        <v>0</v>
      </c>
      <c r="O545" s="146">
        <f>Summary!$G$69</f>
        <v>0</v>
      </c>
      <c r="P545" s="146">
        <f>Summary!$G$70</f>
        <v>0.125</v>
      </c>
      <c r="Q545" s="146">
        <f>Summary!$G$71</f>
        <v>0.125</v>
      </c>
      <c r="R545" s="146">
        <f>Summary!$G$72</f>
        <v>0.125</v>
      </c>
      <c r="S545" s="211">
        <f>Summary!$G$73</f>
        <v>0.125</v>
      </c>
      <c r="T545" s="150">
        <f t="shared" si="291"/>
        <v>1</v>
      </c>
      <c r="U545" s="158">
        <f t="shared" ref="U545:U608" si="294">AR546</f>
        <v>41728.735155194168</v>
      </c>
      <c r="V545" s="155">
        <f t="shared" ref="V545:V608" si="295">AS546</f>
        <v>0</v>
      </c>
      <c r="W545" s="155">
        <f t="shared" ref="W545:W608" si="296">AT546</f>
        <v>0</v>
      </c>
      <c r="X545" s="155">
        <f t="shared" ref="X545:X608" si="297">AU546</f>
        <v>2266.0937981544926</v>
      </c>
      <c r="Y545" s="155">
        <f t="shared" ref="Y545:Y608" si="298">AV546</f>
        <v>4330.8041437134043</v>
      </c>
      <c r="Z545" s="155">
        <f t="shared" ref="Z545:Z608" si="299">AW546</f>
        <v>16011.271935442559</v>
      </c>
      <c r="AA545" s="159">
        <f t="shared" ref="AA545:AA608" si="300">AX546</f>
        <v>6390.9197811749063</v>
      </c>
      <c r="AB545" s="38">
        <f t="shared" si="292"/>
        <v>68660.460824356487</v>
      </c>
      <c r="AC545" s="35">
        <f t="shared" ref="AC545:AC608" si="301">V545*E545</f>
        <v>0</v>
      </c>
      <c r="AD545" s="35">
        <f t="shared" ref="AD545:AD608" si="302">W545*F545</f>
        <v>0</v>
      </c>
      <c r="AE545" s="35">
        <f t="shared" ref="AE545:AE608" si="303">X545*G545</f>
        <v>17520.984028570903</v>
      </c>
      <c r="AF545" s="35">
        <f t="shared" ref="AF545:AF608" si="304">Y545*H545</f>
        <v>17085.022346949379</v>
      </c>
      <c r="AG545" s="35">
        <f t="shared" ref="AG545:AG608" si="305">Z545*I545</f>
        <v>17248.943256052269</v>
      </c>
      <c r="AH545" s="163">
        <f t="shared" ref="AH545:AH608" si="306">AA545*J545</f>
        <v>15432.153995603045</v>
      </c>
      <c r="AI545" s="144">
        <f t="shared" ref="AI545:AI608" si="307">SUM(AB545:AH545)</f>
        <v>135947.56445153209</v>
      </c>
      <c r="AJ545" s="144" t="e">
        <f t="shared" si="293"/>
        <v>#N/A</v>
      </c>
      <c r="AK545" s="35">
        <f>IF(OR(K545="Yes",Summary!$G$77="EP"),$AI545*M545,AB545)</f>
        <v>68660.460824356487</v>
      </c>
      <c r="AL545" s="38">
        <f>IF(OR(L545="Yes",Summary!$G$77="EP"),$AI545*N545,AC545)</f>
        <v>0</v>
      </c>
      <c r="AM545" s="38">
        <f>IF(OR(M545="Yes",Summary!$G$77="EP"),$AI545*O545,AD545)</f>
        <v>0</v>
      </c>
      <c r="AN545" s="38">
        <f>IF(OR(N545="Yes",Summary!$G$77="EP"),$AI545*P545,AE545)</f>
        <v>17520.984028570903</v>
      </c>
      <c r="AO545" s="38">
        <f>IF(OR(O545="Yes",Summary!$G$77="EP"),$AI545*Q545,AF545)</f>
        <v>17085.022346949379</v>
      </c>
      <c r="AP545" s="38">
        <f>IF(OR(P545="Yes",Summary!$G$77="EP"),$AI545*R545,AG545)</f>
        <v>17248.943256052269</v>
      </c>
      <c r="AQ545" s="156">
        <f>IF(OR(Q545="Yes",Summary!$G$77="EP"),$AI545*S545,AH545)</f>
        <v>15432.153995603045</v>
      </c>
      <c r="AR545" s="158">
        <f t="shared" ref="AR545:AR608" si="308">AK545/D545</f>
        <v>41728.735155194168</v>
      </c>
      <c r="AS545" s="155">
        <f t="shared" ref="AS545:AS608" si="309">AL545/E545</f>
        <v>0</v>
      </c>
      <c r="AT545" s="155">
        <f t="shared" ref="AT545:AT608" si="310">AM545/F545</f>
        <v>0</v>
      </c>
      <c r="AU545" s="155">
        <f t="shared" ref="AU545:AU608" si="311">AN545/G545</f>
        <v>2266.0937981544921</v>
      </c>
      <c r="AV545" s="155">
        <f t="shared" ref="AV545:AV608" si="312">AO545/H545</f>
        <v>4330.8041437134043</v>
      </c>
      <c r="AW545" s="155">
        <f t="shared" ref="AW545:AW608" si="313">AP545/I545</f>
        <v>16011.271935442561</v>
      </c>
      <c r="AX545" s="159">
        <f t="shared" ref="AX545:AX608" si="314">AQ545/J545</f>
        <v>6390.9197811749063</v>
      </c>
      <c r="AZ545" s="40">
        <f t="shared" ref="AZ545:AZ608" si="315">($L$408/$D$408)*D545</f>
        <v>101461.42936424739</v>
      </c>
      <c r="BA545" s="173">
        <f t="shared" ref="BA545:BA608" si="316">($L$408/$E$408)*E545</f>
        <v>111294.81993480735</v>
      </c>
      <c r="BB545" s="41">
        <f t="shared" ref="BB545:BB608" si="317">($L$408/$F$408)*F545</f>
        <v>114662.51903697223</v>
      </c>
      <c r="BC545" s="173">
        <f t="shared" ref="BC545:BC608" si="318">($L$408/$G$408)*G545</f>
        <v>140167.87222856728</v>
      </c>
      <c r="BD545" s="41">
        <f t="shared" ref="BD545:BD608" si="319">($L$408/$H$408)*H545</f>
        <v>136680.17877559506</v>
      </c>
      <c r="BE545" s="173">
        <f t="shared" ref="BE545:BE608" si="320">($L$408/$I$408)*I545</f>
        <v>137991.54604841807</v>
      </c>
      <c r="BF545" s="42">
        <f t="shared" ref="BF545:BF608" si="321">($L$408/$J$408)*J545</f>
        <v>123457.23196482436</v>
      </c>
    </row>
    <row r="546" spans="2:58" x14ac:dyDescent="0.25">
      <c r="B546" s="24">
        <v>130</v>
      </c>
      <c r="C546" s="10">
        <f>Cash!B552</f>
        <v>20180502</v>
      </c>
      <c r="D546" s="24">
        <f>Cash!F144</f>
        <v>1.6454</v>
      </c>
      <c r="E546" s="27">
        <f>Balanced!F144</f>
        <v>2.8540999999999999</v>
      </c>
      <c r="F546" s="27">
        <f>Growth!F144</f>
        <v>3.6065999999999998</v>
      </c>
      <c r="G546" s="27">
        <f>'High Growth 1'!F144</f>
        <v>8.0260999999999996</v>
      </c>
      <c r="H546" s="27">
        <f>'High Growth 2'!F144</f>
        <v>4.0984999999999996</v>
      </c>
      <c r="I546" s="27">
        <f>'High Growth 3'!F144</f>
        <v>1.0753999999999999</v>
      </c>
      <c r="J546" s="43">
        <f>'High Growth 4'!F144</f>
        <v>2.4262000000000001</v>
      </c>
      <c r="K546" s="10" t="str">
        <f>Growth!P144</f>
        <v>Yes</v>
      </c>
      <c r="L546" s="152"/>
      <c r="M546" s="147">
        <f>Summary!$G$67</f>
        <v>0.5</v>
      </c>
      <c r="N546" s="146">
        <f>Summary!$G$68</f>
        <v>0</v>
      </c>
      <c r="O546" s="146">
        <f>Summary!$G$69</f>
        <v>0</v>
      </c>
      <c r="P546" s="146">
        <f>Summary!$G$70</f>
        <v>0.125</v>
      </c>
      <c r="Q546" s="146">
        <f>Summary!$G$71</f>
        <v>0.125</v>
      </c>
      <c r="R546" s="146">
        <f>Summary!$G$72</f>
        <v>0.125</v>
      </c>
      <c r="S546" s="211">
        <f>Summary!$G$73</f>
        <v>0.125</v>
      </c>
      <c r="T546" s="150">
        <f t="shared" ref="T546:T609" si="322">SUM(M546:S546)</f>
        <v>1</v>
      </c>
      <c r="U546" s="158">
        <f t="shared" si="294"/>
        <v>41727.880162801957</v>
      </c>
      <c r="V546" s="155">
        <f t="shared" si="295"/>
        <v>0</v>
      </c>
      <c r="W546" s="155">
        <f t="shared" si="296"/>
        <v>0</v>
      </c>
      <c r="X546" s="155">
        <f t="shared" si="297"/>
        <v>2266.0937981544926</v>
      </c>
      <c r="Y546" s="155">
        <f t="shared" si="298"/>
        <v>4330.8041437134043</v>
      </c>
      <c r="Z546" s="155">
        <f t="shared" si="299"/>
        <v>16011.271935442559</v>
      </c>
      <c r="AA546" s="159">
        <f t="shared" si="300"/>
        <v>6390.9197811749063</v>
      </c>
      <c r="AB546" s="38">
        <f t="shared" ref="AB546:AB609" si="323">U546*D546</f>
        <v>68659.05401987434</v>
      </c>
      <c r="AC546" s="35">
        <f t="shared" si="301"/>
        <v>0</v>
      </c>
      <c r="AD546" s="35">
        <f t="shared" si="302"/>
        <v>0</v>
      </c>
      <c r="AE546" s="35">
        <f t="shared" si="303"/>
        <v>18187.895433367772</v>
      </c>
      <c r="AF546" s="35">
        <f t="shared" si="304"/>
        <v>17749.800783009385</v>
      </c>
      <c r="AG546" s="35">
        <f t="shared" si="305"/>
        <v>17218.521839374927</v>
      </c>
      <c r="AH546" s="163">
        <f t="shared" si="306"/>
        <v>15505.649573086559</v>
      </c>
      <c r="AI546" s="144">
        <f t="shared" si="307"/>
        <v>137320.92164871297</v>
      </c>
      <c r="AJ546" s="144">
        <f t="shared" ref="AJ546:AJ609" si="324">IF(K546="Yes",AI546,NA())</f>
        <v>137320.92164871297</v>
      </c>
      <c r="AK546" s="35">
        <f>IF(OR(K546="Yes",Summary!$G$77="EP"),$AI546*M546,AB546)</f>
        <v>68660.460824356487</v>
      </c>
      <c r="AL546" s="38">
        <f>IF(OR(L546="Yes",Summary!$G$77="EP"),$AI546*N546,AC546)</f>
        <v>0</v>
      </c>
      <c r="AM546" s="38">
        <f>IF(OR(M546="Yes",Summary!$G$77="EP"),$AI546*O546,AD546)</f>
        <v>0</v>
      </c>
      <c r="AN546" s="38">
        <f>IF(OR(N546="Yes",Summary!$G$77="EP"),$AI546*P546,AE546)</f>
        <v>18187.895433367772</v>
      </c>
      <c r="AO546" s="38">
        <f>IF(OR(O546="Yes",Summary!$G$77="EP"),$AI546*Q546,AF546)</f>
        <v>17749.800783009385</v>
      </c>
      <c r="AP546" s="38">
        <f>IF(OR(P546="Yes",Summary!$G$77="EP"),$AI546*R546,AG546)</f>
        <v>17218.521839374927</v>
      </c>
      <c r="AQ546" s="156">
        <f>IF(OR(Q546="Yes",Summary!$G$77="EP"),$AI546*S546,AH546)</f>
        <v>15505.649573086559</v>
      </c>
      <c r="AR546" s="158">
        <f t="shared" si="308"/>
        <v>41728.735155194168</v>
      </c>
      <c r="AS546" s="155">
        <f t="shared" si="309"/>
        <v>0</v>
      </c>
      <c r="AT546" s="155">
        <f t="shared" si="310"/>
        <v>0</v>
      </c>
      <c r="AU546" s="155">
        <f t="shared" si="311"/>
        <v>2266.0937981544926</v>
      </c>
      <c r="AV546" s="155">
        <f t="shared" si="312"/>
        <v>4330.8041437134043</v>
      </c>
      <c r="AW546" s="155">
        <f t="shared" si="313"/>
        <v>16011.271935442559</v>
      </c>
      <c r="AX546" s="159">
        <f t="shared" si="314"/>
        <v>6390.9197811749063</v>
      </c>
      <c r="AZ546" s="40">
        <f t="shared" si="315"/>
        <v>101461.42936424739</v>
      </c>
      <c r="BA546" s="173">
        <f t="shared" si="316"/>
        <v>112088.12787181399</v>
      </c>
      <c r="BB546" s="41">
        <f t="shared" si="317"/>
        <v>116865.94731214152</v>
      </c>
      <c r="BC546" s="173">
        <f t="shared" si="318"/>
        <v>145503.16346694223</v>
      </c>
      <c r="BD546" s="41">
        <f t="shared" si="319"/>
        <v>141998.40626407511</v>
      </c>
      <c r="BE546" s="173">
        <f t="shared" si="320"/>
        <v>137748.17471499936</v>
      </c>
      <c r="BF546" s="42">
        <f t="shared" si="321"/>
        <v>124045.19658469247</v>
      </c>
    </row>
    <row r="547" spans="2:58" x14ac:dyDescent="0.25">
      <c r="B547" s="24">
        <v>131</v>
      </c>
      <c r="C547" s="10">
        <f>Cash!B553</f>
        <v>20180501</v>
      </c>
      <c r="D547" s="24">
        <f>Cash!F145</f>
        <v>1.6453</v>
      </c>
      <c r="E547" s="27">
        <f>Balanced!F145</f>
        <v>2.8654999999999999</v>
      </c>
      <c r="F547" s="27">
        <f>Growth!F145</f>
        <v>3.5979000000000001</v>
      </c>
      <c r="G547" s="27">
        <f>'High Growth 1'!F145</f>
        <v>7.9759000000000002</v>
      </c>
      <c r="H547" s="27">
        <f>'High Growth 2'!F145</f>
        <v>4.0766999999999998</v>
      </c>
      <c r="I547" s="27">
        <f>'High Growth 3'!F145</f>
        <v>1.0968</v>
      </c>
      <c r="J547" s="43">
        <f>'High Growth 4'!F145</f>
        <v>2.4611999999999998</v>
      </c>
      <c r="K547" s="10" t="str">
        <f>Growth!P145</f>
        <v>No</v>
      </c>
      <c r="L547" s="152"/>
      <c r="M547" s="147">
        <f>Summary!$G$67</f>
        <v>0.5</v>
      </c>
      <c r="N547" s="146">
        <f>Summary!$G$68</f>
        <v>0</v>
      </c>
      <c r="O547" s="146">
        <f>Summary!$G$69</f>
        <v>0</v>
      </c>
      <c r="P547" s="146">
        <f>Summary!$G$70</f>
        <v>0.125</v>
      </c>
      <c r="Q547" s="146">
        <f>Summary!$G$71</f>
        <v>0.125</v>
      </c>
      <c r="R547" s="146">
        <f>Summary!$G$72</f>
        <v>0.125</v>
      </c>
      <c r="S547" s="211">
        <f>Summary!$G$73</f>
        <v>0.125</v>
      </c>
      <c r="T547" s="150">
        <f t="shared" si="322"/>
        <v>1</v>
      </c>
      <c r="U547" s="158">
        <f t="shared" si="294"/>
        <v>41727.880162801957</v>
      </c>
      <c r="V547" s="155">
        <f t="shared" si="295"/>
        <v>0</v>
      </c>
      <c r="W547" s="155">
        <f t="shared" si="296"/>
        <v>0</v>
      </c>
      <c r="X547" s="155">
        <f t="shared" si="297"/>
        <v>2266.0937981544926</v>
      </c>
      <c r="Y547" s="155">
        <f t="shared" si="298"/>
        <v>4330.8041437134043</v>
      </c>
      <c r="Z547" s="155">
        <f t="shared" si="299"/>
        <v>16011.271935442559</v>
      </c>
      <c r="AA547" s="159">
        <f t="shared" si="300"/>
        <v>6390.9197811749063</v>
      </c>
      <c r="AB547" s="38">
        <f t="shared" si="323"/>
        <v>68654.88123185806</v>
      </c>
      <c r="AC547" s="35">
        <f t="shared" si="301"/>
        <v>0</v>
      </c>
      <c r="AD547" s="35">
        <f t="shared" si="302"/>
        <v>0</v>
      </c>
      <c r="AE547" s="35">
        <f t="shared" si="303"/>
        <v>18074.137524700418</v>
      </c>
      <c r="AF547" s="35">
        <f t="shared" si="304"/>
        <v>17655.389252676436</v>
      </c>
      <c r="AG547" s="35">
        <f t="shared" si="305"/>
        <v>17561.163058793398</v>
      </c>
      <c r="AH547" s="163">
        <f t="shared" si="306"/>
        <v>15729.331765427678</v>
      </c>
      <c r="AI547" s="144">
        <f t="shared" si="307"/>
        <v>137674.902833456</v>
      </c>
      <c r="AJ547" s="144" t="e">
        <f t="shared" si="324"/>
        <v>#N/A</v>
      </c>
      <c r="AK547" s="35">
        <f>IF(OR(K547="Yes",Summary!$G$77="EP"),$AI547*M547,AB547)</f>
        <v>68654.88123185806</v>
      </c>
      <c r="AL547" s="38">
        <f>IF(OR(L547="Yes",Summary!$G$77="EP"),$AI547*N547,AC547)</f>
        <v>0</v>
      </c>
      <c r="AM547" s="38">
        <f>IF(OR(M547="Yes",Summary!$G$77="EP"),$AI547*O547,AD547)</f>
        <v>0</v>
      </c>
      <c r="AN547" s="38">
        <f>IF(OR(N547="Yes",Summary!$G$77="EP"),$AI547*P547,AE547)</f>
        <v>18074.137524700418</v>
      </c>
      <c r="AO547" s="38">
        <f>IF(OR(O547="Yes",Summary!$G$77="EP"),$AI547*Q547,AF547)</f>
        <v>17655.389252676436</v>
      </c>
      <c r="AP547" s="38">
        <f>IF(OR(P547="Yes",Summary!$G$77="EP"),$AI547*R547,AG547)</f>
        <v>17561.163058793398</v>
      </c>
      <c r="AQ547" s="156">
        <f>IF(OR(Q547="Yes",Summary!$G$77="EP"),$AI547*S547,AH547)</f>
        <v>15729.331765427678</v>
      </c>
      <c r="AR547" s="158">
        <f t="shared" si="308"/>
        <v>41727.880162801957</v>
      </c>
      <c r="AS547" s="155">
        <f t="shared" si="309"/>
        <v>0</v>
      </c>
      <c r="AT547" s="155">
        <f t="shared" si="310"/>
        <v>0</v>
      </c>
      <c r="AU547" s="155">
        <f t="shared" si="311"/>
        <v>2266.0937981544926</v>
      </c>
      <c r="AV547" s="155">
        <f t="shared" si="312"/>
        <v>4330.8041437134043</v>
      </c>
      <c r="AW547" s="155">
        <f t="shared" si="313"/>
        <v>16011.271935442559</v>
      </c>
      <c r="AX547" s="159">
        <f t="shared" si="314"/>
        <v>6390.9197811749063</v>
      </c>
      <c r="AZ547" s="40">
        <f t="shared" si="315"/>
        <v>101455.26299562187</v>
      </c>
      <c r="BA547" s="173">
        <f t="shared" si="316"/>
        <v>112535.83631151082</v>
      </c>
      <c r="BB547" s="41">
        <f t="shared" si="317"/>
        <v>116584.03810634781</v>
      </c>
      <c r="BC547" s="173">
        <f t="shared" si="318"/>
        <v>144593.1001976034</v>
      </c>
      <c r="BD547" s="41">
        <f t="shared" si="319"/>
        <v>141243.11402141151</v>
      </c>
      <c r="BE547" s="173">
        <f t="shared" si="320"/>
        <v>140489.30447034712</v>
      </c>
      <c r="BF547" s="42">
        <f t="shared" si="321"/>
        <v>125834.65412342142</v>
      </c>
    </row>
    <row r="548" spans="2:58" x14ac:dyDescent="0.25">
      <c r="B548" s="24">
        <v>132</v>
      </c>
      <c r="C548" s="10">
        <f>Cash!B554</f>
        <v>20180430</v>
      </c>
      <c r="D548" s="24">
        <f>Cash!F146</f>
        <v>1.6453</v>
      </c>
      <c r="E548" s="27">
        <f>Balanced!F146</f>
        <v>2.8654999999999999</v>
      </c>
      <c r="F548" s="27">
        <f>Growth!F146</f>
        <v>3.5979000000000001</v>
      </c>
      <c r="G548" s="27">
        <f>'High Growth 1'!F146</f>
        <v>7.9759000000000002</v>
      </c>
      <c r="H548" s="27">
        <f>'High Growth 2'!F146</f>
        <v>4.0766999999999998</v>
      </c>
      <c r="I548" s="27">
        <f>'High Growth 3'!F146</f>
        <v>1.0968</v>
      </c>
      <c r="J548" s="43">
        <f>'High Growth 4'!F146</f>
        <v>2.4611999999999998</v>
      </c>
      <c r="K548" s="10" t="str">
        <f>Growth!P146</f>
        <v>No</v>
      </c>
      <c r="L548" s="152"/>
      <c r="M548" s="147">
        <f>Summary!$G$67</f>
        <v>0.5</v>
      </c>
      <c r="N548" s="146">
        <f>Summary!$G$68</f>
        <v>0</v>
      </c>
      <c r="O548" s="146">
        <f>Summary!$G$69</f>
        <v>0</v>
      </c>
      <c r="P548" s="146">
        <f>Summary!$G$70</f>
        <v>0.125</v>
      </c>
      <c r="Q548" s="146">
        <f>Summary!$G$71</f>
        <v>0.125</v>
      </c>
      <c r="R548" s="146">
        <f>Summary!$G$72</f>
        <v>0.125</v>
      </c>
      <c r="S548" s="211">
        <f>Summary!$G$73</f>
        <v>0.125</v>
      </c>
      <c r="T548" s="150">
        <f t="shared" si="322"/>
        <v>1</v>
      </c>
      <c r="U548" s="158">
        <f t="shared" si="294"/>
        <v>41727.880162801957</v>
      </c>
      <c r="V548" s="155">
        <f t="shared" si="295"/>
        <v>0</v>
      </c>
      <c r="W548" s="155">
        <f t="shared" si="296"/>
        <v>0</v>
      </c>
      <c r="X548" s="155">
        <f t="shared" si="297"/>
        <v>2266.0937981544926</v>
      </c>
      <c r="Y548" s="155">
        <f t="shared" si="298"/>
        <v>4330.8041437134043</v>
      </c>
      <c r="Z548" s="155">
        <f t="shared" si="299"/>
        <v>16011.271935442559</v>
      </c>
      <c r="AA548" s="159">
        <f t="shared" si="300"/>
        <v>6390.9197811749063</v>
      </c>
      <c r="AB548" s="38">
        <f t="shared" si="323"/>
        <v>68654.88123185806</v>
      </c>
      <c r="AC548" s="35">
        <f t="shared" si="301"/>
        <v>0</v>
      </c>
      <c r="AD548" s="35">
        <f t="shared" si="302"/>
        <v>0</v>
      </c>
      <c r="AE548" s="35">
        <f t="shared" si="303"/>
        <v>18074.137524700418</v>
      </c>
      <c r="AF548" s="35">
        <f t="shared" si="304"/>
        <v>17655.389252676436</v>
      </c>
      <c r="AG548" s="35">
        <f t="shared" si="305"/>
        <v>17561.163058793398</v>
      </c>
      <c r="AH548" s="163">
        <f t="shared" si="306"/>
        <v>15729.331765427678</v>
      </c>
      <c r="AI548" s="144">
        <f t="shared" si="307"/>
        <v>137674.902833456</v>
      </c>
      <c r="AJ548" s="144" t="e">
        <f t="shared" si="324"/>
        <v>#N/A</v>
      </c>
      <c r="AK548" s="35">
        <f>IF(OR(K548="Yes",Summary!$G$77="EP"),$AI548*M548,AB548)</f>
        <v>68654.88123185806</v>
      </c>
      <c r="AL548" s="38">
        <f>IF(OR(L548="Yes",Summary!$G$77="EP"),$AI548*N548,AC548)</f>
        <v>0</v>
      </c>
      <c r="AM548" s="38">
        <f>IF(OR(M548="Yes",Summary!$G$77="EP"),$AI548*O548,AD548)</f>
        <v>0</v>
      </c>
      <c r="AN548" s="38">
        <f>IF(OR(N548="Yes",Summary!$G$77="EP"),$AI548*P548,AE548)</f>
        <v>18074.137524700418</v>
      </c>
      <c r="AO548" s="38">
        <f>IF(OR(O548="Yes",Summary!$G$77="EP"),$AI548*Q548,AF548)</f>
        <v>17655.389252676436</v>
      </c>
      <c r="AP548" s="38">
        <f>IF(OR(P548="Yes",Summary!$G$77="EP"),$AI548*R548,AG548)</f>
        <v>17561.163058793398</v>
      </c>
      <c r="AQ548" s="156">
        <f>IF(OR(Q548="Yes",Summary!$G$77="EP"),$AI548*S548,AH548)</f>
        <v>15729.331765427678</v>
      </c>
      <c r="AR548" s="158">
        <f t="shared" si="308"/>
        <v>41727.880162801957</v>
      </c>
      <c r="AS548" s="155">
        <f t="shared" si="309"/>
        <v>0</v>
      </c>
      <c r="AT548" s="155">
        <f t="shared" si="310"/>
        <v>0</v>
      </c>
      <c r="AU548" s="155">
        <f t="shared" si="311"/>
        <v>2266.0937981544926</v>
      </c>
      <c r="AV548" s="155">
        <f t="shared" si="312"/>
        <v>4330.8041437134043</v>
      </c>
      <c r="AW548" s="155">
        <f t="shared" si="313"/>
        <v>16011.271935442559</v>
      </c>
      <c r="AX548" s="159">
        <f t="shared" si="314"/>
        <v>6390.9197811749063</v>
      </c>
      <c r="AZ548" s="40">
        <f t="shared" si="315"/>
        <v>101455.26299562187</v>
      </c>
      <c r="BA548" s="173">
        <f t="shared" si="316"/>
        <v>112535.83631151082</v>
      </c>
      <c r="BB548" s="41">
        <f t="shared" si="317"/>
        <v>116584.03810634781</v>
      </c>
      <c r="BC548" s="173">
        <f t="shared" si="318"/>
        <v>144593.1001976034</v>
      </c>
      <c r="BD548" s="41">
        <f t="shared" si="319"/>
        <v>141243.11402141151</v>
      </c>
      <c r="BE548" s="173">
        <f t="shared" si="320"/>
        <v>140489.30447034712</v>
      </c>
      <c r="BF548" s="42">
        <f t="shared" si="321"/>
        <v>125834.65412342142</v>
      </c>
    </row>
    <row r="549" spans="2:58" x14ac:dyDescent="0.25">
      <c r="B549" s="24">
        <v>133</v>
      </c>
      <c r="C549" s="10">
        <f>Cash!B555</f>
        <v>20180427</v>
      </c>
      <c r="D549" s="24">
        <f>Cash!F147</f>
        <v>1.6452</v>
      </c>
      <c r="E549" s="27">
        <f>Balanced!F147</f>
        <v>2.8744999999999998</v>
      </c>
      <c r="F549" s="27">
        <f>Growth!F147</f>
        <v>3.5991</v>
      </c>
      <c r="G549" s="27">
        <f>'High Growth 1'!F147</f>
        <v>8.0039999999999996</v>
      </c>
      <c r="H549" s="27">
        <f>'High Growth 2'!F147</f>
        <v>4.0998999999999999</v>
      </c>
      <c r="I549" s="27">
        <f>'High Growth 3'!F147</f>
        <v>1.1052999999999999</v>
      </c>
      <c r="J549" s="43">
        <f>'High Growth 4'!F147</f>
        <v>2.4706000000000001</v>
      </c>
      <c r="K549" s="10" t="str">
        <f>Growth!P147</f>
        <v>Yes</v>
      </c>
      <c r="L549" s="152"/>
      <c r="M549" s="147">
        <f>Summary!$G$67</f>
        <v>0.5</v>
      </c>
      <c r="N549" s="146">
        <f>Summary!$G$68</f>
        <v>0</v>
      </c>
      <c r="O549" s="146">
        <f>Summary!$G$69</f>
        <v>0</v>
      </c>
      <c r="P549" s="146">
        <f>Summary!$G$70</f>
        <v>0.125</v>
      </c>
      <c r="Q549" s="146">
        <f>Summary!$G$71</f>
        <v>0.125</v>
      </c>
      <c r="R549" s="146">
        <f>Summary!$G$72</f>
        <v>0.125</v>
      </c>
      <c r="S549" s="211">
        <f>Summary!$G$73</f>
        <v>0.125</v>
      </c>
      <c r="T549" s="150">
        <f t="shared" si="322"/>
        <v>1</v>
      </c>
      <c r="U549" s="158">
        <f t="shared" si="294"/>
        <v>41284.386662307938</v>
      </c>
      <c r="V549" s="155">
        <f t="shared" si="295"/>
        <v>0</v>
      </c>
      <c r="W549" s="155">
        <f t="shared" si="296"/>
        <v>0</v>
      </c>
      <c r="X549" s="155">
        <f t="shared" si="297"/>
        <v>2266.0937981544926</v>
      </c>
      <c r="Y549" s="155">
        <f t="shared" si="298"/>
        <v>4330.8041437134043</v>
      </c>
      <c r="Z549" s="155">
        <f t="shared" si="299"/>
        <v>16011.271935442559</v>
      </c>
      <c r="AA549" s="159">
        <f t="shared" si="300"/>
        <v>6390.9197811749063</v>
      </c>
      <c r="AB549" s="38">
        <f t="shared" si="323"/>
        <v>67921.072936829019</v>
      </c>
      <c r="AC549" s="35">
        <f t="shared" si="301"/>
        <v>0</v>
      </c>
      <c r="AD549" s="35">
        <f t="shared" si="302"/>
        <v>0</v>
      </c>
      <c r="AE549" s="35">
        <f t="shared" si="303"/>
        <v>18137.814760428559</v>
      </c>
      <c r="AF549" s="35">
        <f t="shared" si="304"/>
        <v>17755.863908810585</v>
      </c>
      <c r="AG549" s="35">
        <f t="shared" si="305"/>
        <v>17697.258870244659</v>
      </c>
      <c r="AH549" s="163">
        <f t="shared" si="306"/>
        <v>15789.406411370725</v>
      </c>
      <c r="AI549" s="144">
        <f t="shared" si="307"/>
        <v>137301.41688768356</v>
      </c>
      <c r="AJ549" s="144">
        <f t="shared" si="324"/>
        <v>137301.41688768356</v>
      </c>
      <c r="AK549" s="35">
        <f>IF(OR(K549="Yes",Summary!$G$77="EP"),$AI549*M549,AB549)</f>
        <v>68650.708443841781</v>
      </c>
      <c r="AL549" s="38">
        <f>IF(OR(L549="Yes",Summary!$G$77="EP"),$AI549*N549,AC549)</f>
        <v>0</v>
      </c>
      <c r="AM549" s="38">
        <f>IF(OR(M549="Yes",Summary!$G$77="EP"),$AI549*O549,AD549)</f>
        <v>0</v>
      </c>
      <c r="AN549" s="38">
        <f>IF(OR(N549="Yes",Summary!$G$77="EP"),$AI549*P549,AE549)</f>
        <v>18137.814760428559</v>
      </c>
      <c r="AO549" s="38">
        <f>IF(OR(O549="Yes",Summary!$G$77="EP"),$AI549*Q549,AF549)</f>
        <v>17755.863908810585</v>
      </c>
      <c r="AP549" s="38">
        <f>IF(OR(P549="Yes",Summary!$G$77="EP"),$AI549*R549,AG549)</f>
        <v>17697.258870244659</v>
      </c>
      <c r="AQ549" s="156">
        <f>IF(OR(Q549="Yes",Summary!$G$77="EP"),$AI549*S549,AH549)</f>
        <v>15789.406411370725</v>
      </c>
      <c r="AR549" s="158">
        <f t="shared" si="308"/>
        <v>41727.880162801957</v>
      </c>
      <c r="AS549" s="155">
        <f t="shared" si="309"/>
        <v>0</v>
      </c>
      <c r="AT549" s="155">
        <f t="shared" si="310"/>
        <v>0</v>
      </c>
      <c r="AU549" s="155">
        <f t="shared" si="311"/>
        <v>2266.0937981544926</v>
      </c>
      <c r="AV549" s="155">
        <f t="shared" si="312"/>
        <v>4330.8041437134043</v>
      </c>
      <c r="AW549" s="155">
        <f t="shared" si="313"/>
        <v>16011.271935442559</v>
      </c>
      <c r="AX549" s="159">
        <f t="shared" si="314"/>
        <v>6390.9197811749063</v>
      </c>
      <c r="AZ549" s="40">
        <f t="shared" si="315"/>
        <v>101449.09662699637</v>
      </c>
      <c r="BA549" s="173">
        <f t="shared" si="316"/>
        <v>112889.29034285041</v>
      </c>
      <c r="BB549" s="41">
        <f t="shared" si="317"/>
        <v>116622.92213473315</v>
      </c>
      <c r="BC549" s="173">
        <f t="shared" si="318"/>
        <v>145102.51808342853</v>
      </c>
      <c r="BD549" s="41">
        <f t="shared" si="319"/>
        <v>142046.91127048471</v>
      </c>
      <c r="BE549" s="173">
        <f t="shared" si="320"/>
        <v>141578.07096195722</v>
      </c>
      <c r="BF549" s="42">
        <f t="shared" si="321"/>
        <v>126315.2512909658</v>
      </c>
    </row>
    <row r="550" spans="2:58" x14ac:dyDescent="0.25">
      <c r="B550" s="24">
        <v>134</v>
      </c>
      <c r="C550" s="10">
        <f>Cash!B556</f>
        <v>20180426</v>
      </c>
      <c r="D550" s="24">
        <f>Cash!F148</f>
        <v>1.6452</v>
      </c>
      <c r="E550" s="27">
        <f>Balanced!F148</f>
        <v>2.8727999999999998</v>
      </c>
      <c r="F550" s="27">
        <f>Growth!F148</f>
        <v>3.5947</v>
      </c>
      <c r="G550" s="27">
        <f>'High Growth 1'!F148</f>
        <v>7.9595000000000002</v>
      </c>
      <c r="H550" s="27">
        <f>'High Growth 2'!F148</f>
        <v>4.0739000000000001</v>
      </c>
      <c r="I550" s="27">
        <f>'High Growth 3'!F148</f>
        <v>1.1000000000000001</v>
      </c>
      <c r="J550" s="43">
        <f>'High Growth 4'!F148</f>
        <v>2.4605999999999999</v>
      </c>
      <c r="K550" s="10" t="str">
        <f>Growth!P148</f>
        <v>Yes</v>
      </c>
      <c r="L550" s="152"/>
      <c r="M550" s="147">
        <f>Summary!$G$67</f>
        <v>0.5</v>
      </c>
      <c r="N550" s="146">
        <f>Summary!$G$68</f>
        <v>0</v>
      </c>
      <c r="O550" s="146">
        <f>Summary!$G$69</f>
        <v>0</v>
      </c>
      <c r="P550" s="146">
        <f>Summary!$G$70</f>
        <v>0.125</v>
      </c>
      <c r="Q550" s="146">
        <f>Summary!$G$71</f>
        <v>0.125</v>
      </c>
      <c r="R550" s="146">
        <f>Summary!$G$72</f>
        <v>0.125</v>
      </c>
      <c r="S550" s="211">
        <f>Summary!$G$73</f>
        <v>0.125</v>
      </c>
      <c r="T550" s="150">
        <f t="shared" si="322"/>
        <v>1</v>
      </c>
      <c r="U550" s="158">
        <f t="shared" si="294"/>
        <v>40617.5619642764</v>
      </c>
      <c r="V550" s="155">
        <f t="shared" si="295"/>
        <v>0</v>
      </c>
      <c r="W550" s="155">
        <f t="shared" si="296"/>
        <v>0</v>
      </c>
      <c r="X550" s="155">
        <f t="shared" si="297"/>
        <v>2266.0937981544926</v>
      </c>
      <c r="Y550" s="155">
        <f t="shared" si="298"/>
        <v>4330.8041437134043</v>
      </c>
      <c r="Z550" s="155">
        <f t="shared" si="299"/>
        <v>16011.271935442561</v>
      </c>
      <c r="AA550" s="159">
        <f t="shared" si="300"/>
        <v>6390.9197811749063</v>
      </c>
      <c r="AB550" s="38">
        <f t="shared" si="323"/>
        <v>66824.012943627531</v>
      </c>
      <c r="AC550" s="35">
        <f t="shared" si="301"/>
        <v>0</v>
      </c>
      <c r="AD550" s="35">
        <f t="shared" si="302"/>
        <v>0</v>
      </c>
      <c r="AE550" s="35">
        <f t="shared" si="303"/>
        <v>18036.973586410684</v>
      </c>
      <c r="AF550" s="35">
        <f t="shared" si="304"/>
        <v>17643.263001074039</v>
      </c>
      <c r="AG550" s="35">
        <f t="shared" si="305"/>
        <v>17612.399128986817</v>
      </c>
      <c r="AH550" s="163">
        <f t="shared" si="306"/>
        <v>15725.497213558974</v>
      </c>
      <c r="AI550" s="144">
        <f t="shared" si="307"/>
        <v>135842.14587365804</v>
      </c>
      <c r="AJ550" s="144">
        <f t="shared" si="324"/>
        <v>135842.14587365804</v>
      </c>
      <c r="AK550" s="35">
        <f>IF(OR(K550="Yes",Summary!$G$77="EP"),$AI550*M550,AB550)</f>
        <v>67921.072936829019</v>
      </c>
      <c r="AL550" s="38">
        <f>IF(OR(L550="Yes",Summary!$G$77="EP"),$AI550*N550,AC550)</f>
        <v>0</v>
      </c>
      <c r="AM550" s="38">
        <f>IF(OR(M550="Yes",Summary!$G$77="EP"),$AI550*O550,AD550)</f>
        <v>0</v>
      </c>
      <c r="AN550" s="38">
        <f>IF(OR(N550="Yes",Summary!$G$77="EP"),$AI550*P550,AE550)</f>
        <v>18036.973586410684</v>
      </c>
      <c r="AO550" s="38">
        <f>IF(OR(O550="Yes",Summary!$G$77="EP"),$AI550*Q550,AF550)</f>
        <v>17643.263001074039</v>
      </c>
      <c r="AP550" s="38">
        <f>IF(OR(P550="Yes",Summary!$G$77="EP"),$AI550*R550,AG550)</f>
        <v>17612.399128986817</v>
      </c>
      <c r="AQ550" s="156">
        <f>IF(OR(Q550="Yes",Summary!$G$77="EP"),$AI550*S550,AH550)</f>
        <v>15725.497213558974</v>
      </c>
      <c r="AR550" s="158">
        <f t="shared" si="308"/>
        <v>41284.386662307938</v>
      </c>
      <c r="AS550" s="155">
        <f t="shared" si="309"/>
        <v>0</v>
      </c>
      <c r="AT550" s="155">
        <f t="shared" si="310"/>
        <v>0</v>
      </c>
      <c r="AU550" s="155">
        <f t="shared" si="311"/>
        <v>2266.0937981544926</v>
      </c>
      <c r="AV550" s="155">
        <f t="shared" si="312"/>
        <v>4330.8041437134043</v>
      </c>
      <c r="AW550" s="155">
        <f t="shared" si="313"/>
        <v>16011.271935442559</v>
      </c>
      <c r="AX550" s="159">
        <f t="shared" si="314"/>
        <v>6390.9197811749063</v>
      </c>
      <c r="AZ550" s="40">
        <f t="shared" si="315"/>
        <v>101449.09662699637</v>
      </c>
      <c r="BA550" s="173">
        <f t="shared" si="316"/>
        <v>112822.52680359737</v>
      </c>
      <c r="BB550" s="41">
        <f t="shared" si="317"/>
        <v>116480.3473639869</v>
      </c>
      <c r="BC550" s="173">
        <f t="shared" si="318"/>
        <v>144295.78869128553</v>
      </c>
      <c r="BD550" s="41">
        <f t="shared" si="319"/>
        <v>141146.10400859235</v>
      </c>
      <c r="BE550" s="173">
        <f t="shared" si="320"/>
        <v>140899.19303189448</v>
      </c>
      <c r="BF550" s="42">
        <f t="shared" si="321"/>
        <v>125803.97770847179</v>
      </c>
    </row>
    <row r="551" spans="2:58" x14ac:dyDescent="0.25">
      <c r="B551" s="24">
        <v>135</v>
      </c>
      <c r="C551" s="10">
        <f>Cash!B557</f>
        <v>20180424</v>
      </c>
      <c r="D551" s="24">
        <f>Cash!F149</f>
        <v>1.6452</v>
      </c>
      <c r="E551" s="27">
        <f>Balanced!F149</f>
        <v>2.8616999999999999</v>
      </c>
      <c r="F551" s="27">
        <f>Growth!F149</f>
        <v>3.5659999999999998</v>
      </c>
      <c r="G551" s="27">
        <f>'High Growth 1'!F149</f>
        <v>7.8543000000000003</v>
      </c>
      <c r="H551" s="27">
        <f>'High Growth 2'!F149</f>
        <v>3.9897999999999998</v>
      </c>
      <c r="I551" s="27">
        <f>'High Growth 3'!F149</f>
        <v>1.0903</v>
      </c>
      <c r="J551" s="43">
        <f>'High Growth 4'!F149</f>
        <v>2.4405999999999999</v>
      </c>
      <c r="K551" s="10" t="str">
        <f>Growth!P149</f>
        <v>No</v>
      </c>
      <c r="L551" s="152"/>
      <c r="M551" s="147">
        <f>Summary!$G$67</f>
        <v>0.5</v>
      </c>
      <c r="N551" s="146">
        <f>Summary!$G$68</f>
        <v>0</v>
      </c>
      <c r="O551" s="146">
        <f>Summary!$G$69</f>
        <v>0</v>
      </c>
      <c r="P551" s="146">
        <f>Summary!$G$70</f>
        <v>0.125</v>
      </c>
      <c r="Q551" s="146">
        <f>Summary!$G$71</f>
        <v>0.125</v>
      </c>
      <c r="R551" s="146">
        <f>Summary!$G$72</f>
        <v>0.125</v>
      </c>
      <c r="S551" s="211">
        <f>Summary!$G$73</f>
        <v>0.125</v>
      </c>
      <c r="T551" s="150">
        <f t="shared" si="322"/>
        <v>1</v>
      </c>
      <c r="U551" s="158">
        <f t="shared" si="294"/>
        <v>40617.5619642764</v>
      </c>
      <c r="V551" s="155">
        <f t="shared" si="295"/>
        <v>0</v>
      </c>
      <c r="W551" s="155">
        <f t="shared" si="296"/>
        <v>0</v>
      </c>
      <c r="X551" s="155">
        <f t="shared" si="297"/>
        <v>2266.0937981544926</v>
      </c>
      <c r="Y551" s="155">
        <f t="shared" si="298"/>
        <v>4330.8041437134043</v>
      </c>
      <c r="Z551" s="155">
        <f t="shared" si="299"/>
        <v>16011.271935442559</v>
      </c>
      <c r="AA551" s="159">
        <f t="shared" si="300"/>
        <v>6390.9197811749063</v>
      </c>
      <c r="AB551" s="38">
        <f t="shared" si="323"/>
        <v>66824.012943627531</v>
      </c>
      <c r="AC551" s="35">
        <f t="shared" si="301"/>
        <v>0</v>
      </c>
      <c r="AD551" s="35">
        <f t="shared" si="302"/>
        <v>0</v>
      </c>
      <c r="AE551" s="35">
        <f t="shared" si="303"/>
        <v>17798.580518844832</v>
      </c>
      <c r="AF551" s="35">
        <f t="shared" si="304"/>
        <v>17279.042372587741</v>
      </c>
      <c r="AG551" s="35">
        <f t="shared" si="305"/>
        <v>17457.089791213024</v>
      </c>
      <c r="AH551" s="163">
        <f t="shared" si="306"/>
        <v>15597.678817935475</v>
      </c>
      <c r="AI551" s="144">
        <f t="shared" si="307"/>
        <v>134956.40444420857</v>
      </c>
      <c r="AJ551" s="144" t="e">
        <f t="shared" si="324"/>
        <v>#N/A</v>
      </c>
      <c r="AK551" s="35">
        <f>IF(OR(K551="Yes",Summary!$G$77="EP"),$AI551*M551,AB551)</f>
        <v>66824.012943627531</v>
      </c>
      <c r="AL551" s="38">
        <f>IF(OR(L551="Yes",Summary!$G$77="EP"),$AI551*N551,AC551)</f>
        <v>0</v>
      </c>
      <c r="AM551" s="38">
        <f>IF(OR(M551="Yes",Summary!$G$77="EP"),$AI551*O551,AD551)</f>
        <v>0</v>
      </c>
      <c r="AN551" s="38">
        <f>IF(OR(N551="Yes",Summary!$G$77="EP"),$AI551*P551,AE551)</f>
        <v>17798.580518844832</v>
      </c>
      <c r="AO551" s="38">
        <f>IF(OR(O551="Yes",Summary!$G$77="EP"),$AI551*Q551,AF551)</f>
        <v>17279.042372587741</v>
      </c>
      <c r="AP551" s="38">
        <f>IF(OR(P551="Yes",Summary!$G$77="EP"),$AI551*R551,AG551)</f>
        <v>17457.089791213024</v>
      </c>
      <c r="AQ551" s="156">
        <f>IF(OR(Q551="Yes",Summary!$G$77="EP"),$AI551*S551,AH551)</f>
        <v>15597.678817935475</v>
      </c>
      <c r="AR551" s="158">
        <f t="shared" si="308"/>
        <v>40617.5619642764</v>
      </c>
      <c r="AS551" s="155">
        <f t="shared" si="309"/>
        <v>0</v>
      </c>
      <c r="AT551" s="155">
        <f t="shared" si="310"/>
        <v>0</v>
      </c>
      <c r="AU551" s="155">
        <f t="shared" si="311"/>
        <v>2266.0937981544926</v>
      </c>
      <c r="AV551" s="155">
        <f t="shared" si="312"/>
        <v>4330.8041437134043</v>
      </c>
      <c r="AW551" s="155">
        <f t="shared" si="313"/>
        <v>16011.271935442561</v>
      </c>
      <c r="AX551" s="159">
        <f t="shared" si="314"/>
        <v>6390.9197811749063</v>
      </c>
      <c r="AZ551" s="40">
        <f t="shared" si="315"/>
        <v>101449.09662699637</v>
      </c>
      <c r="BA551" s="173">
        <f t="shared" si="316"/>
        <v>112386.60016494521</v>
      </c>
      <c r="BB551" s="41">
        <f t="shared" si="317"/>
        <v>115550.37101843749</v>
      </c>
      <c r="BC551" s="173">
        <f t="shared" si="318"/>
        <v>142388.64415075872</v>
      </c>
      <c r="BD551" s="41">
        <f t="shared" si="319"/>
        <v>138232.33898070196</v>
      </c>
      <c r="BE551" s="173">
        <f t="shared" si="320"/>
        <v>139656.7183297041</v>
      </c>
      <c r="BF551" s="42">
        <f t="shared" si="321"/>
        <v>124781.4305434838</v>
      </c>
    </row>
    <row r="552" spans="2:58" x14ac:dyDescent="0.25">
      <c r="B552" s="24">
        <v>136</v>
      </c>
      <c r="C552" s="10">
        <f>Cash!B558</f>
        <v>20180423</v>
      </c>
      <c r="D552" s="24">
        <f>Cash!F150</f>
        <v>1.6451</v>
      </c>
      <c r="E552" s="27">
        <f>Balanced!F150</f>
        <v>2.8557999999999999</v>
      </c>
      <c r="F552" s="27">
        <f>Growth!F150</f>
        <v>3.5455999999999999</v>
      </c>
      <c r="G552" s="27">
        <f>'High Growth 1'!F150</f>
        <v>7.7323000000000004</v>
      </c>
      <c r="H552" s="27">
        <f>'High Growth 2'!F150</f>
        <v>3.9045000000000001</v>
      </c>
      <c r="I552" s="27">
        <f>'High Growth 3'!F150</f>
        <v>1.0683</v>
      </c>
      <c r="J552" s="43">
        <f>'High Growth 4'!F150</f>
        <v>2.4329999999999998</v>
      </c>
      <c r="K552" s="10" t="str">
        <f>Growth!P150</f>
        <v>No</v>
      </c>
      <c r="L552" s="152"/>
      <c r="M552" s="147">
        <f>Summary!$G$67</f>
        <v>0.5</v>
      </c>
      <c r="N552" s="146">
        <f>Summary!$G$68</f>
        <v>0</v>
      </c>
      <c r="O552" s="146">
        <f>Summary!$G$69</f>
        <v>0</v>
      </c>
      <c r="P552" s="146">
        <f>Summary!$G$70</f>
        <v>0.125</v>
      </c>
      <c r="Q552" s="146">
        <f>Summary!$G$71</f>
        <v>0.125</v>
      </c>
      <c r="R552" s="146">
        <f>Summary!$G$72</f>
        <v>0.125</v>
      </c>
      <c r="S552" s="211">
        <f>Summary!$G$73</f>
        <v>0.125</v>
      </c>
      <c r="T552" s="150">
        <f t="shared" si="322"/>
        <v>1</v>
      </c>
      <c r="U552" s="158">
        <f t="shared" si="294"/>
        <v>40617.5619642764</v>
      </c>
      <c r="V552" s="155">
        <f t="shared" si="295"/>
        <v>0</v>
      </c>
      <c r="W552" s="155">
        <f t="shared" si="296"/>
        <v>0</v>
      </c>
      <c r="X552" s="155">
        <f t="shared" si="297"/>
        <v>2266.0937981544926</v>
      </c>
      <c r="Y552" s="155">
        <f t="shared" si="298"/>
        <v>4330.8041437134043</v>
      </c>
      <c r="Z552" s="155">
        <f t="shared" si="299"/>
        <v>16011.271935442559</v>
      </c>
      <c r="AA552" s="159">
        <f t="shared" si="300"/>
        <v>6390.9197811749063</v>
      </c>
      <c r="AB552" s="38">
        <f t="shared" si="323"/>
        <v>66819.951187431099</v>
      </c>
      <c r="AC552" s="35">
        <f t="shared" si="301"/>
        <v>0</v>
      </c>
      <c r="AD552" s="35">
        <f t="shared" si="302"/>
        <v>0</v>
      </c>
      <c r="AE552" s="35">
        <f t="shared" si="303"/>
        <v>17522.117075469985</v>
      </c>
      <c r="AF552" s="35">
        <f t="shared" si="304"/>
        <v>16909.624779128986</v>
      </c>
      <c r="AG552" s="35">
        <f t="shared" si="305"/>
        <v>17104.841808633286</v>
      </c>
      <c r="AH552" s="163">
        <f t="shared" si="306"/>
        <v>15549.107827598546</v>
      </c>
      <c r="AI552" s="144">
        <f t="shared" si="307"/>
        <v>133905.64267826188</v>
      </c>
      <c r="AJ552" s="144" t="e">
        <f t="shared" si="324"/>
        <v>#N/A</v>
      </c>
      <c r="AK552" s="35">
        <f>IF(OR(K552="Yes",Summary!$G$77="EP"),$AI552*M552,AB552)</f>
        <v>66819.951187431099</v>
      </c>
      <c r="AL552" s="38">
        <f>IF(OR(L552="Yes",Summary!$G$77="EP"),$AI552*N552,AC552)</f>
        <v>0</v>
      </c>
      <c r="AM552" s="38">
        <f>IF(OR(M552="Yes",Summary!$G$77="EP"),$AI552*O552,AD552)</f>
        <v>0</v>
      </c>
      <c r="AN552" s="38">
        <f>IF(OR(N552="Yes",Summary!$G$77="EP"),$AI552*P552,AE552)</f>
        <v>17522.117075469985</v>
      </c>
      <c r="AO552" s="38">
        <f>IF(OR(O552="Yes",Summary!$G$77="EP"),$AI552*Q552,AF552)</f>
        <v>16909.624779128986</v>
      </c>
      <c r="AP552" s="38">
        <f>IF(OR(P552="Yes",Summary!$G$77="EP"),$AI552*R552,AG552)</f>
        <v>17104.841808633286</v>
      </c>
      <c r="AQ552" s="156">
        <f>IF(OR(Q552="Yes",Summary!$G$77="EP"),$AI552*S552,AH552)</f>
        <v>15549.107827598546</v>
      </c>
      <c r="AR552" s="158">
        <f t="shared" si="308"/>
        <v>40617.5619642764</v>
      </c>
      <c r="AS552" s="155">
        <f t="shared" si="309"/>
        <v>0</v>
      </c>
      <c r="AT552" s="155">
        <f t="shared" si="310"/>
        <v>0</v>
      </c>
      <c r="AU552" s="155">
        <f t="shared" si="311"/>
        <v>2266.0937981544926</v>
      </c>
      <c r="AV552" s="155">
        <f t="shared" si="312"/>
        <v>4330.8041437134043</v>
      </c>
      <c r="AW552" s="155">
        <f t="shared" si="313"/>
        <v>16011.271935442559</v>
      </c>
      <c r="AX552" s="159">
        <f t="shared" si="314"/>
        <v>6390.9197811749063</v>
      </c>
      <c r="AZ552" s="40">
        <f t="shared" si="315"/>
        <v>101442.93025837085</v>
      </c>
      <c r="BA552" s="173">
        <f t="shared" si="316"/>
        <v>112154.89141106703</v>
      </c>
      <c r="BB552" s="41">
        <f t="shared" si="317"/>
        <v>114889.34253588671</v>
      </c>
      <c r="BC552" s="173">
        <f t="shared" si="318"/>
        <v>140176.93660375994</v>
      </c>
      <c r="BD552" s="41">
        <f t="shared" si="319"/>
        <v>135276.99823303192</v>
      </c>
      <c r="BE552" s="173">
        <f t="shared" si="320"/>
        <v>136838.73446906623</v>
      </c>
      <c r="BF552" s="42">
        <f t="shared" si="321"/>
        <v>124392.86262078836</v>
      </c>
    </row>
    <row r="553" spans="2:58" x14ac:dyDescent="0.25">
      <c r="B553" s="24">
        <v>137</v>
      </c>
      <c r="C553" s="10">
        <f>Cash!B559</f>
        <v>20180420</v>
      </c>
      <c r="D553" s="24">
        <f>Cash!F151</f>
        <v>1.6451</v>
      </c>
      <c r="E553" s="27">
        <f>Balanced!F151</f>
        <v>2.8460999999999999</v>
      </c>
      <c r="F553" s="27">
        <f>Growth!F151</f>
        <v>3.5405000000000002</v>
      </c>
      <c r="G553" s="27">
        <f>'High Growth 1'!F151</f>
        <v>7.6794000000000002</v>
      </c>
      <c r="H553" s="27">
        <f>'High Growth 2'!F151</f>
        <v>3.8809</v>
      </c>
      <c r="I553" s="27">
        <f>'High Growth 3'!F151</f>
        <v>1.0563</v>
      </c>
      <c r="J553" s="43">
        <f>'High Growth 4'!F151</f>
        <v>2.4016000000000002</v>
      </c>
      <c r="K553" s="10" t="str">
        <f>Growth!P151</f>
        <v>No</v>
      </c>
      <c r="L553" s="152"/>
      <c r="M553" s="147">
        <f>Summary!$G$67</f>
        <v>0.5</v>
      </c>
      <c r="N553" s="146">
        <f>Summary!$G$68</f>
        <v>0</v>
      </c>
      <c r="O553" s="146">
        <f>Summary!$G$69</f>
        <v>0</v>
      </c>
      <c r="P553" s="146">
        <f>Summary!$G$70</f>
        <v>0.125</v>
      </c>
      <c r="Q553" s="146">
        <f>Summary!$G$71</f>
        <v>0.125</v>
      </c>
      <c r="R553" s="146">
        <f>Summary!$G$72</f>
        <v>0.125</v>
      </c>
      <c r="S553" s="211">
        <f>Summary!$G$73</f>
        <v>0.125</v>
      </c>
      <c r="T553" s="150">
        <f t="shared" si="322"/>
        <v>1</v>
      </c>
      <c r="U553" s="158">
        <f t="shared" si="294"/>
        <v>40617.561964276392</v>
      </c>
      <c r="V553" s="155">
        <f t="shared" si="295"/>
        <v>0</v>
      </c>
      <c r="W553" s="155">
        <f t="shared" si="296"/>
        <v>0</v>
      </c>
      <c r="X553" s="155">
        <f t="shared" si="297"/>
        <v>2266.0937981544926</v>
      </c>
      <c r="Y553" s="155">
        <f t="shared" si="298"/>
        <v>4330.8041437134043</v>
      </c>
      <c r="Z553" s="155">
        <f t="shared" si="299"/>
        <v>16011.271935442559</v>
      </c>
      <c r="AA553" s="159">
        <f t="shared" si="300"/>
        <v>6390.9197811749063</v>
      </c>
      <c r="AB553" s="38">
        <f t="shared" si="323"/>
        <v>66819.951187431099</v>
      </c>
      <c r="AC553" s="35">
        <f t="shared" si="301"/>
        <v>0</v>
      </c>
      <c r="AD553" s="35">
        <f t="shared" si="302"/>
        <v>0</v>
      </c>
      <c r="AE553" s="35">
        <f t="shared" si="303"/>
        <v>17402.24071354761</v>
      </c>
      <c r="AF553" s="35">
        <f t="shared" si="304"/>
        <v>16807.417801337349</v>
      </c>
      <c r="AG553" s="35">
        <f t="shared" si="305"/>
        <v>16912.706545407975</v>
      </c>
      <c r="AH553" s="163">
        <f t="shared" si="306"/>
        <v>15348.432946469657</v>
      </c>
      <c r="AI553" s="144">
        <f t="shared" si="307"/>
        <v>133290.74919419369</v>
      </c>
      <c r="AJ553" s="144" t="e">
        <f t="shared" si="324"/>
        <v>#N/A</v>
      </c>
      <c r="AK553" s="35">
        <f>IF(OR(K553="Yes",Summary!$G$77="EP"),$AI553*M553,AB553)</f>
        <v>66819.951187431099</v>
      </c>
      <c r="AL553" s="38">
        <f>IF(OR(L553="Yes",Summary!$G$77="EP"),$AI553*N553,AC553)</f>
        <v>0</v>
      </c>
      <c r="AM553" s="38">
        <f>IF(OR(M553="Yes",Summary!$G$77="EP"),$AI553*O553,AD553)</f>
        <v>0</v>
      </c>
      <c r="AN553" s="38">
        <f>IF(OR(N553="Yes",Summary!$G$77="EP"),$AI553*P553,AE553)</f>
        <v>17402.24071354761</v>
      </c>
      <c r="AO553" s="38">
        <f>IF(OR(O553="Yes",Summary!$G$77="EP"),$AI553*Q553,AF553)</f>
        <v>16807.417801337349</v>
      </c>
      <c r="AP553" s="38">
        <f>IF(OR(P553="Yes",Summary!$G$77="EP"),$AI553*R553,AG553)</f>
        <v>16912.706545407975</v>
      </c>
      <c r="AQ553" s="156">
        <f>IF(OR(Q553="Yes",Summary!$G$77="EP"),$AI553*S553,AH553)</f>
        <v>15348.432946469657</v>
      </c>
      <c r="AR553" s="158">
        <f t="shared" si="308"/>
        <v>40617.5619642764</v>
      </c>
      <c r="AS553" s="155">
        <f t="shared" si="309"/>
        <v>0</v>
      </c>
      <c r="AT553" s="155">
        <f t="shared" si="310"/>
        <v>0</v>
      </c>
      <c r="AU553" s="155">
        <f t="shared" si="311"/>
        <v>2266.0937981544926</v>
      </c>
      <c r="AV553" s="155">
        <f t="shared" si="312"/>
        <v>4330.8041437134043</v>
      </c>
      <c r="AW553" s="155">
        <f t="shared" si="313"/>
        <v>16011.271935442559</v>
      </c>
      <c r="AX553" s="159">
        <f t="shared" si="314"/>
        <v>6390.9197811749063</v>
      </c>
      <c r="AZ553" s="40">
        <f t="shared" si="315"/>
        <v>101442.93025837085</v>
      </c>
      <c r="BA553" s="173">
        <f t="shared" si="316"/>
        <v>111773.94651062325</v>
      </c>
      <c r="BB553" s="41">
        <f t="shared" si="317"/>
        <v>114724.08541524902</v>
      </c>
      <c r="BC553" s="173">
        <f t="shared" si="318"/>
        <v>139217.92570838094</v>
      </c>
      <c r="BD553" s="41">
        <f t="shared" si="319"/>
        <v>134459.34241069882</v>
      </c>
      <c r="BE553" s="173">
        <f t="shared" si="320"/>
        <v>135301.65236326374</v>
      </c>
      <c r="BF553" s="42">
        <f t="shared" si="321"/>
        <v>122787.46357175725</v>
      </c>
    </row>
    <row r="554" spans="2:58" x14ac:dyDescent="0.25">
      <c r="B554" s="24">
        <v>138</v>
      </c>
      <c r="C554" s="10">
        <f>Cash!B560</f>
        <v>20180419</v>
      </c>
      <c r="D554" s="24">
        <f>Cash!F152</f>
        <v>1.645</v>
      </c>
      <c r="E554" s="27">
        <f>Balanced!F152</f>
        <v>2.8403999999999998</v>
      </c>
      <c r="F554" s="27">
        <f>Growth!F152</f>
        <v>3.5194999999999999</v>
      </c>
      <c r="G554" s="27">
        <f>'High Growth 1'!F152</f>
        <v>7.5842999999999998</v>
      </c>
      <c r="H554" s="27">
        <f>'High Growth 2'!F152</f>
        <v>3.8487</v>
      </c>
      <c r="I554" s="27">
        <f>'High Growth 3'!F152</f>
        <v>1.0563</v>
      </c>
      <c r="J554" s="43">
        <f>'High Growth 4'!F152</f>
        <v>2.3898000000000001</v>
      </c>
      <c r="K554" s="10" t="str">
        <f>Growth!P152</f>
        <v>No</v>
      </c>
      <c r="L554" s="152"/>
      <c r="M554" s="147">
        <f>Summary!$G$67</f>
        <v>0.5</v>
      </c>
      <c r="N554" s="146">
        <f>Summary!$G$68</f>
        <v>0</v>
      </c>
      <c r="O554" s="146">
        <f>Summary!$G$69</f>
        <v>0</v>
      </c>
      <c r="P554" s="146">
        <f>Summary!$G$70</f>
        <v>0.125</v>
      </c>
      <c r="Q554" s="146">
        <f>Summary!$G$71</f>
        <v>0.125</v>
      </c>
      <c r="R554" s="146">
        <f>Summary!$G$72</f>
        <v>0.125</v>
      </c>
      <c r="S554" s="211">
        <f>Summary!$G$73</f>
        <v>0.125</v>
      </c>
      <c r="T554" s="150">
        <f t="shared" si="322"/>
        <v>1</v>
      </c>
      <c r="U554" s="158">
        <f t="shared" si="294"/>
        <v>40617.561964276392</v>
      </c>
      <c r="V554" s="155">
        <f t="shared" si="295"/>
        <v>0</v>
      </c>
      <c r="W554" s="155">
        <f t="shared" si="296"/>
        <v>0</v>
      </c>
      <c r="X554" s="155">
        <f t="shared" si="297"/>
        <v>2266.0937981544926</v>
      </c>
      <c r="Y554" s="155">
        <f t="shared" si="298"/>
        <v>4330.8041437134043</v>
      </c>
      <c r="Z554" s="155">
        <f t="shared" si="299"/>
        <v>16011.271935442557</v>
      </c>
      <c r="AA554" s="159">
        <f t="shared" si="300"/>
        <v>6390.9197811749063</v>
      </c>
      <c r="AB554" s="38">
        <f t="shared" si="323"/>
        <v>66815.889431234667</v>
      </c>
      <c r="AC554" s="35">
        <f t="shared" si="301"/>
        <v>0</v>
      </c>
      <c r="AD554" s="35">
        <f t="shared" si="302"/>
        <v>0</v>
      </c>
      <c r="AE554" s="35">
        <f t="shared" si="303"/>
        <v>17186.735193343116</v>
      </c>
      <c r="AF554" s="35">
        <f t="shared" si="304"/>
        <v>16667.96590790978</v>
      </c>
      <c r="AG554" s="35">
        <f t="shared" si="305"/>
        <v>16912.706545407975</v>
      </c>
      <c r="AH554" s="163">
        <f t="shared" si="306"/>
        <v>15273.020093051791</v>
      </c>
      <c r="AI554" s="144">
        <f t="shared" si="307"/>
        <v>132856.31717094732</v>
      </c>
      <c r="AJ554" s="144" t="e">
        <f t="shared" si="324"/>
        <v>#N/A</v>
      </c>
      <c r="AK554" s="35">
        <f>IF(OR(K554="Yes",Summary!$G$77="EP"),$AI554*M554,AB554)</f>
        <v>66815.889431234667</v>
      </c>
      <c r="AL554" s="38">
        <f>IF(OR(L554="Yes",Summary!$G$77="EP"),$AI554*N554,AC554)</f>
        <v>0</v>
      </c>
      <c r="AM554" s="38">
        <f>IF(OR(M554="Yes",Summary!$G$77="EP"),$AI554*O554,AD554)</f>
        <v>0</v>
      </c>
      <c r="AN554" s="38">
        <f>IF(OR(N554="Yes",Summary!$G$77="EP"),$AI554*P554,AE554)</f>
        <v>17186.735193343116</v>
      </c>
      <c r="AO554" s="38">
        <f>IF(OR(O554="Yes",Summary!$G$77="EP"),$AI554*Q554,AF554)</f>
        <v>16667.96590790978</v>
      </c>
      <c r="AP554" s="38">
        <f>IF(OR(P554="Yes",Summary!$G$77="EP"),$AI554*R554,AG554)</f>
        <v>16912.706545407975</v>
      </c>
      <c r="AQ554" s="156">
        <f>IF(OR(Q554="Yes",Summary!$G$77="EP"),$AI554*S554,AH554)</f>
        <v>15273.020093051791</v>
      </c>
      <c r="AR554" s="158">
        <f t="shared" si="308"/>
        <v>40617.561964276392</v>
      </c>
      <c r="AS554" s="155">
        <f t="shared" si="309"/>
        <v>0</v>
      </c>
      <c r="AT554" s="155">
        <f t="shared" si="310"/>
        <v>0</v>
      </c>
      <c r="AU554" s="155">
        <f t="shared" si="311"/>
        <v>2266.0937981544926</v>
      </c>
      <c r="AV554" s="155">
        <f t="shared" si="312"/>
        <v>4330.8041437134043</v>
      </c>
      <c r="AW554" s="155">
        <f t="shared" si="313"/>
        <v>16011.271935442559</v>
      </c>
      <c r="AX554" s="159">
        <f t="shared" si="314"/>
        <v>6390.9197811749063</v>
      </c>
      <c r="AZ554" s="40">
        <f t="shared" si="315"/>
        <v>101436.76388974533</v>
      </c>
      <c r="BA554" s="173">
        <f t="shared" si="316"/>
        <v>111550.09229077485</v>
      </c>
      <c r="BB554" s="41">
        <f t="shared" si="317"/>
        <v>114043.61491850554</v>
      </c>
      <c r="BC554" s="173">
        <f t="shared" si="318"/>
        <v>137493.88154674499</v>
      </c>
      <c r="BD554" s="41">
        <f t="shared" si="319"/>
        <v>133343.72726327827</v>
      </c>
      <c r="BE554" s="173">
        <f t="shared" si="320"/>
        <v>135301.65236326374</v>
      </c>
      <c r="BF554" s="42">
        <f t="shared" si="321"/>
        <v>122184.16074441433</v>
      </c>
    </row>
    <row r="555" spans="2:58" x14ac:dyDescent="0.25">
      <c r="B555" s="24">
        <v>139</v>
      </c>
      <c r="C555" s="10">
        <f>Cash!B561</f>
        <v>20180418</v>
      </c>
      <c r="D555" s="24">
        <f>Cash!F153</f>
        <v>1.645</v>
      </c>
      <c r="E555" s="27">
        <f>Balanced!F153</f>
        <v>2.8491</v>
      </c>
      <c r="F555" s="27">
        <f>Growth!F153</f>
        <v>3.5390999999999999</v>
      </c>
      <c r="G555" s="27">
        <f>'High Growth 1'!F153</f>
        <v>7.6820000000000004</v>
      </c>
      <c r="H555" s="27">
        <f>'High Growth 2'!F153</f>
        <v>3.8975</v>
      </c>
      <c r="I555" s="27">
        <f>'High Growth 3'!F153</f>
        <v>1.0769</v>
      </c>
      <c r="J555" s="43">
        <f>'High Growth 4'!F153</f>
        <v>2.3942000000000001</v>
      </c>
      <c r="K555" s="10" t="str">
        <f>Growth!P153</f>
        <v>No</v>
      </c>
      <c r="L555" s="152"/>
      <c r="M555" s="147">
        <f>Summary!$G$67</f>
        <v>0.5</v>
      </c>
      <c r="N555" s="146">
        <f>Summary!$G$68</f>
        <v>0</v>
      </c>
      <c r="O555" s="146">
        <f>Summary!$G$69</f>
        <v>0</v>
      </c>
      <c r="P555" s="146">
        <f>Summary!$G$70</f>
        <v>0.125</v>
      </c>
      <c r="Q555" s="146">
        <f>Summary!$G$71</f>
        <v>0.125</v>
      </c>
      <c r="R555" s="146">
        <f>Summary!$G$72</f>
        <v>0.125</v>
      </c>
      <c r="S555" s="211">
        <f>Summary!$G$73</f>
        <v>0.125</v>
      </c>
      <c r="T555" s="150">
        <f t="shared" si="322"/>
        <v>1</v>
      </c>
      <c r="U555" s="158">
        <f t="shared" si="294"/>
        <v>40617.561964276392</v>
      </c>
      <c r="V555" s="155">
        <f t="shared" si="295"/>
        <v>0</v>
      </c>
      <c r="W555" s="155">
        <f t="shared" si="296"/>
        <v>0</v>
      </c>
      <c r="X555" s="155">
        <f t="shared" si="297"/>
        <v>2266.0937981544926</v>
      </c>
      <c r="Y555" s="155">
        <f t="shared" si="298"/>
        <v>4330.8041437134043</v>
      </c>
      <c r="Z555" s="155">
        <f t="shared" si="299"/>
        <v>16011.271935442559</v>
      </c>
      <c r="AA555" s="159">
        <f t="shared" si="300"/>
        <v>6390.9197811749063</v>
      </c>
      <c r="AB555" s="38">
        <f t="shared" si="323"/>
        <v>66815.889431234667</v>
      </c>
      <c r="AC555" s="35">
        <f t="shared" si="301"/>
        <v>0</v>
      </c>
      <c r="AD555" s="35">
        <f t="shared" si="302"/>
        <v>0</v>
      </c>
      <c r="AE555" s="35">
        <f t="shared" si="303"/>
        <v>17408.132557422814</v>
      </c>
      <c r="AF555" s="35">
        <f t="shared" si="304"/>
        <v>16879.309150122994</v>
      </c>
      <c r="AG555" s="35">
        <f t="shared" si="305"/>
        <v>17242.538747278089</v>
      </c>
      <c r="AH555" s="163">
        <f t="shared" si="306"/>
        <v>15301.140140088961</v>
      </c>
      <c r="AI555" s="144">
        <f t="shared" si="307"/>
        <v>133647.01002614753</v>
      </c>
      <c r="AJ555" s="144" t="e">
        <f t="shared" si="324"/>
        <v>#N/A</v>
      </c>
      <c r="AK555" s="35">
        <f>IF(OR(K555="Yes",Summary!$G$77="EP"),$AI555*M555,AB555)</f>
        <v>66815.889431234667</v>
      </c>
      <c r="AL555" s="38">
        <f>IF(OR(L555="Yes",Summary!$G$77="EP"),$AI555*N555,AC555)</f>
        <v>0</v>
      </c>
      <c r="AM555" s="38">
        <f>IF(OR(M555="Yes",Summary!$G$77="EP"),$AI555*O555,AD555)</f>
        <v>0</v>
      </c>
      <c r="AN555" s="38">
        <f>IF(OR(N555="Yes",Summary!$G$77="EP"),$AI555*P555,AE555)</f>
        <v>17408.132557422814</v>
      </c>
      <c r="AO555" s="38">
        <f>IF(OR(O555="Yes",Summary!$G$77="EP"),$AI555*Q555,AF555)</f>
        <v>16879.309150122994</v>
      </c>
      <c r="AP555" s="38">
        <f>IF(OR(P555="Yes",Summary!$G$77="EP"),$AI555*R555,AG555)</f>
        <v>17242.538747278089</v>
      </c>
      <c r="AQ555" s="156">
        <f>IF(OR(Q555="Yes",Summary!$G$77="EP"),$AI555*S555,AH555)</f>
        <v>15301.140140088961</v>
      </c>
      <c r="AR555" s="158">
        <f t="shared" si="308"/>
        <v>40617.561964276392</v>
      </c>
      <c r="AS555" s="155">
        <f t="shared" si="309"/>
        <v>0</v>
      </c>
      <c r="AT555" s="155">
        <f t="shared" si="310"/>
        <v>0</v>
      </c>
      <c r="AU555" s="155">
        <f t="shared" si="311"/>
        <v>2266.0937981544926</v>
      </c>
      <c r="AV555" s="155">
        <f t="shared" si="312"/>
        <v>4330.8041437134043</v>
      </c>
      <c r="AW555" s="155">
        <f t="shared" si="313"/>
        <v>16011.271935442557</v>
      </c>
      <c r="AX555" s="159">
        <f t="shared" si="314"/>
        <v>6390.9197811749063</v>
      </c>
      <c r="AZ555" s="40">
        <f t="shared" si="315"/>
        <v>101436.76388974533</v>
      </c>
      <c r="BA555" s="173">
        <f t="shared" si="316"/>
        <v>111891.76452106978</v>
      </c>
      <c r="BB555" s="41">
        <f t="shared" si="317"/>
        <v>114678.72071546612</v>
      </c>
      <c r="BC555" s="173">
        <f t="shared" si="318"/>
        <v>139265.06045938257</v>
      </c>
      <c r="BD555" s="41">
        <f t="shared" si="319"/>
        <v>135034.47320098398</v>
      </c>
      <c r="BE555" s="173">
        <f t="shared" si="320"/>
        <v>137940.30997822466</v>
      </c>
      <c r="BF555" s="42">
        <f t="shared" si="321"/>
        <v>122409.12112071169</v>
      </c>
    </row>
    <row r="556" spans="2:58" x14ac:dyDescent="0.25">
      <c r="B556" s="24">
        <v>140</v>
      </c>
      <c r="C556" s="10">
        <f>Cash!B562</f>
        <v>20180417</v>
      </c>
      <c r="D556" s="24">
        <f>Cash!F154</f>
        <v>1.645</v>
      </c>
      <c r="E556" s="27">
        <f>Balanced!F154</f>
        <v>2.8595999999999999</v>
      </c>
      <c r="F556" s="27">
        <f>Growth!F154</f>
        <v>3.5741000000000001</v>
      </c>
      <c r="G556" s="27">
        <f>'High Growth 1'!F154</f>
        <v>7.7862999999999998</v>
      </c>
      <c r="H556" s="27">
        <f>'High Growth 2'!F154</f>
        <v>3.9748000000000001</v>
      </c>
      <c r="I556" s="27">
        <f>'High Growth 3'!F154</f>
        <v>1.0807</v>
      </c>
      <c r="J556" s="43">
        <f>'High Growth 4'!F154</f>
        <v>2.3973</v>
      </c>
      <c r="K556" s="10" t="str">
        <f>Growth!P154</f>
        <v>Yes</v>
      </c>
      <c r="L556" s="152"/>
      <c r="M556" s="147">
        <f>Summary!$G$67</f>
        <v>0.5</v>
      </c>
      <c r="N556" s="146">
        <f>Summary!$G$68</f>
        <v>0</v>
      </c>
      <c r="O556" s="146">
        <f>Summary!$G$69</f>
        <v>0</v>
      </c>
      <c r="P556" s="146">
        <f>Summary!$G$70</f>
        <v>0.125</v>
      </c>
      <c r="Q556" s="146">
        <f>Summary!$G$71</f>
        <v>0.125</v>
      </c>
      <c r="R556" s="146">
        <f>Summary!$G$72</f>
        <v>0.125</v>
      </c>
      <c r="S556" s="211">
        <f>Summary!$G$73</f>
        <v>0.125</v>
      </c>
      <c r="T556" s="150">
        <f t="shared" si="322"/>
        <v>1</v>
      </c>
      <c r="U556" s="158">
        <f t="shared" si="294"/>
        <v>40212.084400865402</v>
      </c>
      <c r="V556" s="155">
        <f t="shared" si="295"/>
        <v>0</v>
      </c>
      <c r="W556" s="155">
        <f t="shared" si="296"/>
        <v>0</v>
      </c>
      <c r="X556" s="155">
        <f t="shared" si="297"/>
        <v>2266.0937981544926</v>
      </c>
      <c r="Y556" s="155">
        <f t="shared" si="298"/>
        <v>4330.8041437134043</v>
      </c>
      <c r="Z556" s="155">
        <f t="shared" si="299"/>
        <v>16011.271935442559</v>
      </c>
      <c r="AA556" s="159">
        <f t="shared" si="300"/>
        <v>6390.9197811749063</v>
      </c>
      <c r="AB556" s="38">
        <f t="shared" si="323"/>
        <v>66148.878839423589</v>
      </c>
      <c r="AC556" s="35">
        <f t="shared" si="301"/>
        <v>0</v>
      </c>
      <c r="AD556" s="35">
        <f t="shared" si="302"/>
        <v>0</v>
      </c>
      <c r="AE556" s="35">
        <f t="shared" si="303"/>
        <v>17644.486140570323</v>
      </c>
      <c r="AF556" s="35">
        <f t="shared" si="304"/>
        <v>17214.08031043204</v>
      </c>
      <c r="AG556" s="35">
        <f t="shared" si="305"/>
        <v>17303.381580632773</v>
      </c>
      <c r="AH556" s="163">
        <f t="shared" si="306"/>
        <v>15320.951991410602</v>
      </c>
      <c r="AI556" s="144">
        <f t="shared" si="307"/>
        <v>133631.77886246933</v>
      </c>
      <c r="AJ556" s="144">
        <f t="shared" si="324"/>
        <v>133631.77886246933</v>
      </c>
      <c r="AK556" s="35">
        <f>IF(OR(K556="Yes",Summary!$G$77="EP"),$AI556*M556,AB556)</f>
        <v>66815.889431234667</v>
      </c>
      <c r="AL556" s="38">
        <f>IF(OR(L556="Yes",Summary!$G$77="EP"),$AI556*N556,AC556)</f>
        <v>0</v>
      </c>
      <c r="AM556" s="38">
        <f>IF(OR(M556="Yes",Summary!$G$77="EP"),$AI556*O556,AD556)</f>
        <v>0</v>
      </c>
      <c r="AN556" s="38">
        <f>IF(OR(N556="Yes",Summary!$G$77="EP"),$AI556*P556,AE556)</f>
        <v>17644.486140570323</v>
      </c>
      <c r="AO556" s="38">
        <f>IF(OR(O556="Yes",Summary!$G$77="EP"),$AI556*Q556,AF556)</f>
        <v>17214.08031043204</v>
      </c>
      <c r="AP556" s="38">
        <f>IF(OR(P556="Yes",Summary!$G$77="EP"),$AI556*R556,AG556)</f>
        <v>17303.381580632773</v>
      </c>
      <c r="AQ556" s="156">
        <f>IF(OR(Q556="Yes",Summary!$G$77="EP"),$AI556*S556,AH556)</f>
        <v>15320.951991410602</v>
      </c>
      <c r="AR556" s="158">
        <f t="shared" si="308"/>
        <v>40617.561964276392</v>
      </c>
      <c r="AS556" s="155">
        <f t="shared" si="309"/>
        <v>0</v>
      </c>
      <c r="AT556" s="155">
        <f t="shared" si="310"/>
        <v>0</v>
      </c>
      <c r="AU556" s="155">
        <f t="shared" si="311"/>
        <v>2266.0937981544926</v>
      </c>
      <c r="AV556" s="155">
        <f t="shared" si="312"/>
        <v>4330.8041437134043</v>
      </c>
      <c r="AW556" s="155">
        <f t="shared" si="313"/>
        <v>16011.271935442559</v>
      </c>
      <c r="AX556" s="159">
        <f t="shared" si="314"/>
        <v>6390.9197811749063</v>
      </c>
      <c r="AZ556" s="40">
        <f t="shared" si="315"/>
        <v>101436.76388974533</v>
      </c>
      <c r="BA556" s="173">
        <f t="shared" si="316"/>
        <v>112304.12755763264</v>
      </c>
      <c r="BB556" s="41">
        <f t="shared" si="317"/>
        <v>115812.83821003855</v>
      </c>
      <c r="BC556" s="173">
        <f t="shared" si="318"/>
        <v>141155.88912456264</v>
      </c>
      <c r="BD556" s="41">
        <f t="shared" si="319"/>
        <v>137712.64248345635</v>
      </c>
      <c r="BE556" s="173">
        <f t="shared" si="320"/>
        <v>138427.05264506213</v>
      </c>
      <c r="BF556" s="42">
        <f t="shared" si="321"/>
        <v>122567.61593128482</v>
      </c>
    </row>
    <row r="557" spans="2:58" x14ac:dyDescent="0.25">
      <c r="B557" s="24">
        <v>141</v>
      </c>
      <c r="C557" s="10">
        <f>Cash!B563</f>
        <v>20180416</v>
      </c>
      <c r="D557" s="24">
        <f>Cash!F155</f>
        <v>1.6449</v>
      </c>
      <c r="E557" s="27">
        <f>Balanced!F155</f>
        <v>2.8567999999999998</v>
      </c>
      <c r="F557" s="27">
        <f>Growth!F155</f>
        <v>3.5543</v>
      </c>
      <c r="G557" s="27">
        <f>'High Growth 1'!F155</f>
        <v>7.6784999999999997</v>
      </c>
      <c r="H557" s="27">
        <f>'High Growth 2'!F155</f>
        <v>3.9102999999999999</v>
      </c>
      <c r="I557" s="27">
        <f>'High Growth 3'!F155</f>
        <v>1.0760000000000001</v>
      </c>
      <c r="J557" s="43">
        <f>'High Growth 4'!F155</f>
        <v>2.3929999999999998</v>
      </c>
      <c r="K557" s="10" t="str">
        <f>Growth!P155</f>
        <v>No</v>
      </c>
      <c r="L557" s="152"/>
      <c r="M557" s="147">
        <f>Summary!$G$67</f>
        <v>0.5</v>
      </c>
      <c r="N557" s="146">
        <f>Summary!$G$68</f>
        <v>0</v>
      </c>
      <c r="O557" s="146">
        <f>Summary!$G$69</f>
        <v>0</v>
      </c>
      <c r="P557" s="146">
        <f>Summary!$G$70</f>
        <v>0.125</v>
      </c>
      <c r="Q557" s="146">
        <f>Summary!$G$71</f>
        <v>0.125</v>
      </c>
      <c r="R557" s="146">
        <f>Summary!$G$72</f>
        <v>0.125</v>
      </c>
      <c r="S557" s="211">
        <f>Summary!$G$73</f>
        <v>0.125</v>
      </c>
      <c r="T557" s="150">
        <f t="shared" si="322"/>
        <v>1</v>
      </c>
      <c r="U557" s="158">
        <f t="shared" si="294"/>
        <v>40212.084400865402</v>
      </c>
      <c r="V557" s="155">
        <f t="shared" si="295"/>
        <v>0</v>
      </c>
      <c r="W557" s="155">
        <f t="shared" si="296"/>
        <v>0</v>
      </c>
      <c r="X557" s="155">
        <f t="shared" si="297"/>
        <v>2266.0937981544926</v>
      </c>
      <c r="Y557" s="155">
        <f t="shared" si="298"/>
        <v>4330.8041437134052</v>
      </c>
      <c r="Z557" s="155">
        <f t="shared" si="299"/>
        <v>16011.271935442559</v>
      </c>
      <c r="AA557" s="159">
        <f t="shared" si="300"/>
        <v>6390.9197811749063</v>
      </c>
      <c r="AB557" s="38">
        <f t="shared" si="323"/>
        <v>66144.857630983504</v>
      </c>
      <c r="AC557" s="35">
        <f t="shared" si="301"/>
        <v>0</v>
      </c>
      <c r="AD557" s="35">
        <f t="shared" si="302"/>
        <v>0</v>
      </c>
      <c r="AE557" s="35">
        <f t="shared" si="303"/>
        <v>17400.20122912927</v>
      </c>
      <c r="AF557" s="35">
        <f t="shared" si="304"/>
        <v>16934.743443162526</v>
      </c>
      <c r="AG557" s="35">
        <f t="shared" si="305"/>
        <v>17228.128602536195</v>
      </c>
      <c r="AH557" s="163">
        <f t="shared" si="306"/>
        <v>15293.47103635155</v>
      </c>
      <c r="AI557" s="144">
        <f t="shared" si="307"/>
        <v>133001.40194216304</v>
      </c>
      <c r="AJ557" s="144" t="e">
        <f t="shared" si="324"/>
        <v>#N/A</v>
      </c>
      <c r="AK557" s="35">
        <f>IF(OR(K557="Yes",Summary!$G$77="EP"),$AI557*M557,AB557)</f>
        <v>66144.857630983504</v>
      </c>
      <c r="AL557" s="38">
        <f>IF(OR(L557="Yes",Summary!$G$77="EP"),$AI557*N557,AC557)</f>
        <v>0</v>
      </c>
      <c r="AM557" s="38">
        <f>IF(OR(M557="Yes",Summary!$G$77="EP"),$AI557*O557,AD557)</f>
        <v>0</v>
      </c>
      <c r="AN557" s="38">
        <f>IF(OR(N557="Yes",Summary!$G$77="EP"),$AI557*P557,AE557)</f>
        <v>17400.20122912927</v>
      </c>
      <c r="AO557" s="38">
        <f>IF(OR(O557="Yes",Summary!$G$77="EP"),$AI557*Q557,AF557)</f>
        <v>16934.743443162526</v>
      </c>
      <c r="AP557" s="38">
        <f>IF(OR(P557="Yes",Summary!$G$77="EP"),$AI557*R557,AG557)</f>
        <v>17228.128602536195</v>
      </c>
      <c r="AQ557" s="156">
        <f>IF(OR(Q557="Yes",Summary!$G$77="EP"),$AI557*S557,AH557)</f>
        <v>15293.47103635155</v>
      </c>
      <c r="AR557" s="158">
        <f t="shared" si="308"/>
        <v>40212.084400865402</v>
      </c>
      <c r="AS557" s="155">
        <f t="shared" si="309"/>
        <v>0</v>
      </c>
      <c r="AT557" s="155">
        <f t="shared" si="310"/>
        <v>0</v>
      </c>
      <c r="AU557" s="155">
        <f t="shared" si="311"/>
        <v>2266.0937981544926</v>
      </c>
      <c r="AV557" s="155">
        <f t="shared" si="312"/>
        <v>4330.8041437134043</v>
      </c>
      <c r="AW557" s="155">
        <f t="shared" si="313"/>
        <v>16011.271935442559</v>
      </c>
      <c r="AX557" s="159">
        <f t="shared" si="314"/>
        <v>6390.9197811749063</v>
      </c>
      <c r="AZ557" s="40">
        <f t="shared" si="315"/>
        <v>101430.59752111982</v>
      </c>
      <c r="BA557" s="173">
        <f t="shared" si="316"/>
        <v>112194.16408121587</v>
      </c>
      <c r="BB557" s="41">
        <f t="shared" si="317"/>
        <v>115171.25174168043</v>
      </c>
      <c r="BC557" s="173">
        <f t="shared" si="318"/>
        <v>139201.60983303422</v>
      </c>
      <c r="BD557" s="41">
        <f t="shared" si="319"/>
        <v>135477.94754530021</v>
      </c>
      <c r="BE557" s="173">
        <f t="shared" si="320"/>
        <v>137825.0288202895</v>
      </c>
      <c r="BF557" s="42">
        <f t="shared" si="321"/>
        <v>122347.7682908124</v>
      </c>
    </row>
    <row r="558" spans="2:58" x14ac:dyDescent="0.25">
      <c r="B558" s="24">
        <v>142</v>
      </c>
      <c r="C558" s="10">
        <f>Cash!B564</f>
        <v>20180413</v>
      </c>
      <c r="D558" s="24">
        <f>Cash!F156</f>
        <v>1.6449</v>
      </c>
      <c r="E558" s="27">
        <f>Balanced!F156</f>
        <v>2.8582999999999998</v>
      </c>
      <c r="F558" s="27">
        <f>Growth!F156</f>
        <v>3.5644</v>
      </c>
      <c r="G558" s="27">
        <f>'High Growth 1'!F156</f>
        <v>7.7370999999999999</v>
      </c>
      <c r="H558" s="27">
        <f>'High Growth 2'!F156</f>
        <v>3.9298999999999999</v>
      </c>
      <c r="I558" s="27">
        <f>'High Growth 3'!F156</f>
        <v>1.0649999999999999</v>
      </c>
      <c r="J558" s="43">
        <f>'High Growth 4'!F156</f>
        <v>2.3820999999999999</v>
      </c>
      <c r="K558" s="10" t="str">
        <f>Growth!P156</f>
        <v>Yes</v>
      </c>
      <c r="L558" s="152"/>
      <c r="M558" s="147">
        <f>Summary!$G$67</f>
        <v>0.5</v>
      </c>
      <c r="N558" s="146">
        <f>Summary!$G$68</f>
        <v>0</v>
      </c>
      <c r="O558" s="146">
        <f>Summary!$G$69</f>
        <v>0</v>
      </c>
      <c r="P558" s="146">
        <f>Summary!$G$70</f>
        <v>0.125</v>
      </c>
      <c r="Q558" s="146">
        <f>Summary!$G$71</f>
        <v>0.125</v>
      </c>
      <c r="R558" s="146">
        <f>Summary!$G$72</f>
        <v>0.125</v>
      </c>
      <c r="S558" s="211">
        <f>Summary!$G$73</f>
        <v>0.125</v>
      </c>
      <c r="T558" s="150">
        <f t="shared" si="322"/>
        <v>1</v>
      </c>
      <c r="U558" s="158">
        <f t="shared" si="294"/>
        <v>39796.509885040723</v>
      </c>
      <c r="V558" s="155">
        <f t="shared" si="295"/>
        <v>0</v>
      </c>
      <c r="W558" s="155">
        <f t="shared" si="296"/>
        <v>0</v>
      </c>
      <c r="X558" s="155">
        <f t="shared" si="297"/>
        <v>2266.0937981544926</v>
      </c>
      <c r="Y558" s="155">
        <f t="shared" si="298"/>
        <v>4330.8041437134052</v>
      </c>
      <c r="Z558" s="155">
        <f t="shared" si="299"/>
        <v>16011.271935442559</v>
      </c>
      <c r="AA558" s="159">
        <f t="shared" si="300"/>
        <v>6390.9197811749063</v>
      </c>
      <c r="AB558" s="38">
        <f t="shared" si="323"/>
        <v>65461.279109903488</v>
      </c>
      <c r="AC558" s="35">
        <f t="shared" si="301"/>
        <v>0</v>
      </c>
      <c r="AD558" s="35">
        <f t="shared" si="302"/>
        <v>0</v>
      </c>
      <c r="AE558" s="35">
        <f t="shared" si="303"/>
        <v>17532.994325701125</v>
      </c>
      <c r="AF558" s="35">
        <f t="shared" si="304"/>
        <v>17019.627204379311</v>
      </c>
      <c r="AG558" s="35">
        <f t="shared" si="305"/>
        <v>17052.004611246324</v>
      </c>
      <c r="AH558" s="163">
        <f t="shared" si="306"/>
        <v>15223.810010736745</v>
      </c>
      <c r="AI558" s="144">
        <f t="shared" si="307"/>
        <v>132289.71526196701</v>
      </c>
      <c r="AJ558" s="144">
        <f t="shared" si="324"/>
        <v>132289.71526196701</v>
      </c>
      <c r="AK558" s="35">
        <f>IF(OR(K558="Yes",Summary!$G$77="EP"),$AI558*M558,AB558)</f>
        <v>66144.857630983504</v>
      </c>
      <c r="AL558" s="38">
        <f>IF(OR(L558="Yes",Summary!$G$77="EP"),$AI558*N558,AC558)</f>
        <v>0</v>
      </c>
      <c r="AM558" s="38">
        <f>IF(OR(M558="Yes",Summary!$G$77="EP"),$AI558*O558,AD558)</f>
        <v>0</v>
      </c>
      <c r="AN558" s="38">
        <f>IF(OR(N558="Yes",Summary!$G$77="EP"),$AI558*P558,AE558)</f>
        <v>17532.994325701125</v>
      </c>
      <c r="AO558" s="38">
        <f>IF(OR(O558="Yes",Summary!$G$77="EP"),$AI558*Q558,AF558)</f>
        <v>17019.627204379311</v>
      </c>
      <c r="AP558" s="38">
        <f>IF(OR(P558="Yes",Summary!$G$77="EP"),$AI558*R558,AG558)</f>
        <v>17052.004611246324</v>
      </c>
      <c r="AQ558" s="156">
        <f>IF(OR(Q558="Yes",Summary!$G$77="EP"),$AI558*S558,AH558)</f>
        <v>15223.810010736745</v>
      </c>
      <c r="AR558" s="158">
        <f t="shared" si="308"/>
        <v>40212.084400865402</v>
      </c>
      <c r="AS558" s="155">
        <f t="shared" si="309"/>
        <v>0</v>
      </c>
      <c r="AT558" s="155">
        <f t="shared" si="310"/>
        <v>0</v>
      </c>
      <c r="AU558" s="155">
        <f t="shared" si="311"/>
        <v>2266.0937981544926</v>
      </c>
      <c r="AV558" s="155">
        <f t="shared" si="312"/>
        <v>4330.8041437134052</v>
      </c>
      <c r="AW558" s="155">
        <f t="shared" si="313"/>
        <v>16011.271935442559</v>
      </c>
      <c r="AX558" s="159">
        <f t="shared" si="314"/>
        <v>6390.9197811749063</v>
      </c>
      <c r="AZ558" s="40">
        <f t="shared" si="315"/>
        <v>101430.59752111982</v>
      </c>
      <c r="BA558" s="173">
        <f t="shared" si="316"/>
        <v>112253.07308643914</v>
      </c>
      <c r="BB558" s="41">
        <f t="shared" si="317"/>
        <v>115498.52564725705</v>
      </c>
      <c r="BC558" s="173">
        <f t="shared" si="318"/>
        <v>140263.95460560906</v>
      </c>
      <c r="BD558" s="41">
        <f t="shared" si="319"/>
        <v>136157.01763503448</v>
      </c>
      <c r="BE558" s="173">
        <f t="shared" si="320"/>
        <v>136416.03688997054</v>
      </c>
      <c r="BF558" s="42">
        <f t="shared" si="321"/>
        <v>121790.48008589396</v>
      </c>
    </row>
    <row r="559" spans="2:58" x14ac:dyDescent="0.25">
      <c r="B559" s="24">
        <v>143</v>
      </c>
      <c r="C559" s="10">
        <f>Cash!B565</f>
        <v>20180412</v>
      </c>
      <c r="D559" s="24">
        <f>Cash!F157</f>
        <v>1.6447000000000001</v>
      </c>
      <c r="E559" s="27">
        <f>Balanced!F157</f>
        <v>2.8488000000000002</v>
      </c>
      <c r="F559" s="27">
        <f>Growth!F157</f>
        <v>3.5396999999999998</v>
      </c>
      <c r="G559" s="27">
        <f>'High Growth 1'!F157</f>
        <v>7.6181999999999999</v>
      </c>
      <c r="H559" s="27">
        <f>'High Growth 2'!F157</f>
        <v>3.8820999999999999</v>
      </c>
      <c r="I559" s="27">
        <f>'High Growth 3'!F157</f>
        <v>1.0550999999999999</v>
      </c>
      <c r="J559" s="43">
        <f>'High Growth 4'!F157</f>
        <v>2.3712</v>
      </c>
      <c r="K559" s="10" t="str">
        <f>Growth!P157</f>
        <v>No</v>
      </c>
      <c r="L559" s="152"/>
      <c r="M559" s="147">
        <f>Summary!$G$67</f>
        <v>0.5</v>
      </c>
      <c r="N559" s="146">
        <f>Summary!$G$68</f>
        <v>0</v>
      </c>
      <c r="O559" s="146">
        <f>Summary!$G$69</f>
        <v>0</v>
      </c>
      <c r="P559" s="146">
        <f>Summary!$G$70</f>
        <v>0.125</v>
      </c>
      <c r="Q559" s="146">
        <f>Summary!$G$71</f>
        <v>0.125</v>
      </c>
      <c r="R559" s="146">
        <f>Summary!$G$72</f>
        <v>0.125</v>
      </c>
      <c r="S559" s="211">
        <f>Summary!$G$73</f>
        <v>0.125</v>
      </c>
      <c r="T559" s="150">
        <f t="shared" si="322"/>
        <v>1</v>
      </c>
      <c r="U559" s="158">
        <f t="shared" si="294"/>
        <v>39796.509885040723</v>
      </c>
      <c r="V559" s="155">
        <f t="shared" si="295"/>
        <v>0</v>
      </c>
      <c r="W559" s="155">
        <f t="shared" si="296"/>
        <v>0</v>
      </c>
      <c r="X559" s="155">
        <f t="shared" si="297"/>
        <v>2266.0937981544926</v>
      </c>
      <c r="Y559" s="155">
        <f t="shared" si="298"/>
        <v>4330.8041437134052</v>
      </c>
      <c r="Z559" s="155">
        <f t="shared" si="299"/>
        <v>16011.271935442559</v>
      </c>
      <c r="AA559" s="159">
        <f t="shared" si="300"/>
        <v>6390.9197811749063</v>
      </c>
      <c r="AB559" s="38">
        <f t="shared" si="323"/>
        <v>65453.319807926477</v>
      </c>
      <c r="AC559" s="35">
        <f t="shared" si="301"/>
        <v>0</v>
      </c>
      <c r="AD559" s="35">
        <f t="shared" si="302"/>
        <v>0</v>
      </c>
      <c r="AE559" s="35">
        <f t="shared" si="303"/>
        <v>17263.555773100554</v>
      </c>
      <c r="AF559" s="35">
        <f t="shared" si="304"/>
        <v>16812.614766309809</v>
      </c>
      <c r="AG559" s="35">
        <f t="shared" si="305"/>
        <v>16893.493019085443</v>
      </c>
      <c r="AH559" s="163">
        <f t="shared" si="306"/>
        <v>15154.148985121938</v>
      </c>
      <c r="AI559" s="144">
        <f t="shared" si="307"/>
        <v>131577.13235154422</v>
      </c>
      <c r="AJ559" s="144" t="e">
        <f t="shared" si="324"/>
        <v>#N/A</v>
      </c>
      <c r="AK559" s="35">
        <f>IF(OR(K559="Yes",Summary!$G$77="EP"),$AI559*M559,AB559)</f>
        <v>65453.319807926477</v>
      </c>
      <c r="AL559" s="38">
        <f>IF(OR(L559="Yes",Summary!$G$77="EP"),$AI559*N559,AC559)</f>
        <v>0</v>
      </c>
      <c r="AM559" s="38">
        <f>IF(OR(M559="Yes",Summary!$G$77="EP"),$AI559*O559,AD559)</f>
        <v>0</v>
      </c>
      <c r="AN559" s="38">
        <f>IF(OR(N559="Yes",Summary!$G$77="EP"),$AI559*P559,AE559)</f>
        <v>17263.555773100554</v>
      </c>
      <c r="AO559" s="38">
        <f>IF(OR(O559="Yes",Summary!$G$77="EP"),$AI559*Q559,AF559)</f>
        <v>16812.614766309809</v>
      </c>
      <c r="AP559" s="38">
        <f>IF(OR(P559="Yes",Summary!$G$77="EP"),$AI559*R559,AG559)</f>
        <v>16893.493019085443</v>
      </c>
      <c r="AQ559" s="156">
        <f>IF(OR(Q559="Yes",Summary!$G$77="EP"),$AI559*S559,AH559)</f>
        <v>15154.148985121938</v>
      </c>
      <c r="AR559" s="158">
        <f t="shared" si="308"/>
        <v>39796.509885040723</v>
      </c>
      <c r="AS559" s="155">
        <f t="shared" si="309"/>
        <v>0</v>
      </c>
      <c r="AT559" s="155">
        <f t="shared" si="310"/>
        <v>0</v>
      </c>
      <c r="AU559" s="155">
        <f t="shared" si="311"/>
        <v>2266.0937981544926</v>
      </c>
      <c r="AV559" s="155">
        <f t="shared" si="312"/>
        <v>4330.8041437134052</v>
      </c>
      <c r="AW559" s="155">
        <f t="shared" si="313"/>
        <v>16011.271935442559</v>
      </c>
      <c r="AX559" s="159">
        <f t="shared" si="314"/>
        <v>6390.9197811749063</v>
      </c>
      <c r="AZ559" s="40">
        <f t="shared" si="315"/>
        <v>101418.26478386878</v>
      </c>
      <c r="BA559" s="173">
        <f t="shared" si="316"/>
        <v>111879.98272002515</v>
      </c>
      <c r="BB559" s="41">
        <f t="shared" si="317"/>
        <v>114698.16272965878</v>
      </c>
      <c r="BC559" s="173">
        <f t="shared" si="318"/>
        <v>138108.44618480449</v>
      </c>
      <c r="BD559" s="41">
        <f t="shared" si="319"/>
        <v>134500.91813047847</v>
      </c>
      <c r="BE559" s="173">
        <f t="shared" si="320"/>
        <v>135147.94415268349</v>
      </c>
      <c r="BF559" s="42">
        <f t="shared" si="321"/>
        <v>121233.1918809755</v>
      </c>
    </row>
    <row r="560" spans="2:58" x14ac:dyDescent="0.25">
      <c r="B560" s="24">
        <v>144</v>
      </c>
      <c r="C560" s="10">
        <f>Cash!B566</f>
        <v>20180411</v>
      </c>
      <c r="D560" s="24">
        <f>Cash!F158</f>
        <v>1.6447000000000001</v>
      </c>
      <c r="E560" s="27">
        <f>Balanced!F158</f>
        <v>2.8403999999999998</v>
      </c>
      <c r="F560" s="27">
        <f>Growth!F158</f>
        <v>3.5226000000000002</v>
      </c>
      <c r="G560" s="27">
        <f>'High Growth 1'!F158</f>
        <v>7.4955999999999996</v>
      </c>
      <c r="H560" s="27">
        <f>'High Growth 2'!F158</f>
        <v>3.8407</v>
      </c>
      <c r="I560" s="27">
        <f>'High Growth 3'!F158</f>
        <v>1.0419</v>
      </c>
      <c r="J560" s="43">
        <f>'High Growth 4'!F158</f>
        <v>2.3559999999999999</v>
      </c>
      <c r="K560" s="10" t="str">
        <f>Growth!P158</f>
        <v>No</v>
      </c>
      <c r="L560" s="152"/>
      <c r="M560" s="147">
        <f>Summary!$G$67</f>
        <v>0.5</v>
      </c>
      <c r="N560" s="146">
        <f>Summary!$G$68</f>
        <v>0</v>
      </c>
      <c r="O560" s="146">
        <f>Summary!$G$69</f>
        <v>0</v>
      </c>
      <c r="P560" s="146">
        <f>Summary!$G$70</f>
        <v>0.125</v>
      </c>
      <c r="Q560" s="146">
        <f>Summary!$G$71</f>
        <v>0.125</v>
      </c>
      <c r="R560" s="146">
        <f>Summary!$G$72</f>
        <v>0.125</v>
      </c>
      <c r="S560" s="211">
        <f>Summary!$G$73</f>
        <v>0.125</v>
      </c>
      <c r="T560" s="150">
        <f t="shared" si="322"/>
        <v>1</v>
      </c>
      <c r="U560" s="158">
        <f t="shared" si="294"/>
        <v>39796.509885040723</v>
      </c>
      <c r="V560" s="155">
        <f t="shared" si="295"/>
        <v>0</v>
      </c>
      <c r="W560" s="155">
        <f t="shared" si="296"/>
        <v>0</v>
      </c>
      <c r="X560" s="155">
        <f t="shared" si="297"/>
        <v>2266.0937981544926</v>
      </c>
      <c r="Y560" s="155">
        <f t="shared" si="298"/>
        <v>4330.8041437134052</v>
      </c>
      <c r="Z560" s="155">
        <f t="shared" si="299"/>
        <v>16011.271935442559</v>
      </c>
      <c r="AA560" s="159">
        <f t="shared" si="300"/>
        <v>6390.9197811749063</v>
      </c>
      <c r="AB560" s="38">
        <f t="shared" si="323"/>
        <v>65453.319807926477</v>
      </c>
      <c r="AC560" s="35">
        <f t="shared" si="301"/>
        <v>0</v>
      </c>
      <c r="AD560" s="35">
        <f t="shared" si="302"/>
        <v>0</v>
      </c>
      <c r="AE560" s="35">
        <f t="shared" si="303"/>
        <v>16985.732673446815</v>
      </c>
      <c r="AF560" s="35">
        <f t="shared" si="304"/>
        <v>16633.319474760076</v>
      </c>
      <c r="AG560" s="35">
        <f t="shared" si="305"/>
        <v>16682.144229537604</v>
      </c>
      <c r="AH560" s="163">
        <f t="shared" si="306"/>
        <v>15057.007004448078</v>
      </c>
      <c r="AI560" s="144">
        <f t="shared" si="307"/>
        <v>130811.52319011906</v>
      </c>
      <c r="AJ560" s="144" t="e">
        <f t="shared" si="324"/>
        <v>#N/A</v>
      </c>
      <c r="AK560" s="35">
        <f>IF(OR(K560="Yes",Summary!$G$77="EP"),$AI560*M560,AB560)</f>
        <v>65453.319807926477</v>
      </c>
      <c r="AL560" s="38">
        <f>IF(OR(L560="Yes",Summary!$G$77="EP"),$AI560*N560,AC560)</f>
        <v>0</v>
      </c>
      <c r="AM560" s="38">
        <f>IF(OR(M560="Yes",Summary!$G$77="EP"),$AI560*O560,AD560)</f>
        <v>0</v>
      </c>
      <c r="AN560" s="38">
        <f>IF(OR(N560="Yes",Summary!$G$77="EP"),$AI560*P560,AE560)</f>
        <v>16985.732673446815</v>
      </c>
      <c r="AO560" s="38">
        <f>IF(OR(O560="Yes",Summary!$G$77="EP"),$AI560*Q560,AF560)</f>
        <v>16633.319474760076</v>
      </c>
      <c r="AP560" s="38">
        <f>IF(OR(P560="Yes",Summary!$G$77="EP"),$AI560*R560,AG560)</f>
        <v>16682.144229537604</v>
      </c>
      <c r="AQ560" s="156">
        <f>IF(OR(Q560="Yes",Summary!$G$77="EP"),$AI560*S560,AH560)</f>
        <v>15057.007004448078</v>
      </c>
      <c r="AR560" s="158">
        <f t="shared" si="308"/>
        <v>39796.509885040723</v>
      </c>
      <c r="AS560" s="155">
        <f t="shared" si="309"/>
        <v>0</v>
      </c>
      <c r="AT560" s="155">
        <f t="shared" si="310"/>
        <v>0</v>
      </c>
      <c r="AU560" s="155">
        <f t="shared" si="311"/>
        <v>2266.0937981544926</v>
      </c>
      <c r="AV560" s="155">
        <f t="shared" si="312"/>
        <v>4330.8041437134052</v>
      </c>
      <c r="AW560" s="155">
        <f t="shared" si="313"/>
        <v>16011.271935442559</v>
      </c>
      <c r="AX560" s="159">
        <f t="shared" si="314"/>
        <v>6390.9197811749063</v>
      </c>
      <c r="AZ560" s="40">
        <f t="shared" si="315"/>
        <v>101418.26478386878</v>
      </c>
      <c r="BA560" s="173">
        <f t="shared" si="316"/>
        <v>111550.09229077485</v>
      </c>
      <c r="BB560" s="41">
        <f t="shared" si="317"/>
        <v>114144.06532516768</v>
      </c>
      <c r="BC560" s="173">
        <f t="shared" si="318"/>
        <v>135885.86138757455</v>
      </c>
      <c r="BD560" s="41">
        <f t="shared" si="319"/>
        <v>133066.5557980806</v>
      </c>
      <c r="BE560" s="173">
        <f t="shared" si="320"/>
        <v>133457.15383630077</v>
      </c>
      <c r="BF560" s="42">
        <f t="shared" si="321"/>
        <v>120456.05603558462</v>
      </c>
    </row>
    <row r="561" spans="2:58" x14ac:dyDescent="0.25">
      <c r="B561" s="24">
        <v>145</v>
      </c>
      <c r="C561" s="10">
        <f>Cash!B567</f>
        <v>20180410</v>
      </c>
      <c r="D561" s="24">
        <f>Cash!F159</f>
        <v>1.6446000000000001</v>
      </c>
      <c r="E561" s="27">
        <f>Balanced!F159</f>
        <v>2.8479999999999999</v>
      </c>
      <c r="F561" s="27">
        <f>Growth!F159</f>
        <v>3.5467</v>
      </c>
      <c r="G561" s="27">
        <f>'High Growth 1'!F159</f>
        <v>7.5724999999999998</v>
      </c>
      <c r="H561" s="27">
        <f>'High Growth 2'!F159</f>
        <v>3.8879000000000001</v>
      </c>
      <c r="I561" s="27">
        <f>'High Growth 3'!F159</f>
        <v>1.0334000000000001</v>
      </c>
      <c r="J561" s="43">
        <f>'High Growth 4'!F159</f>
        <v>2.3614999999999999</v>
      </c>
      <c r="K561" s="10" t="str">
        <f>Growth!P159</f>
        <v>No</v>
      </c>
      <c r="L561" s="152"/>
      <c r="M561" s="147">
        <f>Summary!$G$67</f>
        <v>0.5</v>
      </c>
      <c r="N561" s="146">
        <f>Summary!$G$68</f>
        <v>0</v>
      </c>
      <c r="O561" s="146">
        <f>Summary!$G$69</f>
        <v>0</v>
      </c>
      <c r="P561" s="146">
        <f>Summary!$G$70</f>
        <v>0.125</v>
      </c>
      <c r="Q561" s="146">
        <f>Summary!$G$71</f>
        <v>0.125</v>
      </c>
      <c r="R561" s="146">
        <f>Summary!$G$72</f>
        <v>0.125</v>
      </c>
      <c r="S561" s="211">
        <f>Summary!$G$73</f>
        <v>0.125</v>
      </c>
      <c r="T561" s="150">
        <f t="shared" si="322"/>
        <v>1</v>
      </c>
      <c r="U561" s="158">
        <f t="shared" si="294"/>
        <v>39796.509885040723</v>
      </c>
      <c r="V561" s="155">
        <f t="shared" si="295"/>
        <v>0</v>
      </c>
      <c r="W561" s="155">
        <f t="shared" si="296"/>
        <v>0</v>
      </c>
      <c r="X561" s="155">
        <f t="shared" si="297"/>
        <v>2266.093798154493</v>
      </c>
      <c r="Y561" s="155">
        <f t="shared" si="298"/>
        <v>4330.8041437134052</v>
      </c>
      <c r="Z561" s="155">
        <f t="shared" si="299"/>
        <v>16011.271935442559</v>
      </c>
      <c r="AA561" s="159">
        <f t="shared" si="300"/>
        <v>6390.9197811749063</v>
      </c>
      <c r="AB561" s="38">
        <f t="shared" si="323"/>
        <v>65449.340156937978</v>
      </c>
      <c r="AC561" s="35">
        <f t="shared" si="301"/>
        <v>0</v>
      </c>
      <c r="AD561" s="35">
        <f t="shared" si="302"/>
        <v>0</v>
      </c>
      <c r="AE561" s="35">
        <f t="shared" si="303"/>
        <v>17159.995286524896</v>
      </c>
      <c r="AF561" s="35">
        <f t="shared" si="304"/>
        <v>16837.733430343349</v>
      </c>
      <c r="AG561" s="35">
        <f t="shared" si="305"/>
        <v>16546.048418086342</v>
      </c>
      <c r="AH561" s="163">
        <f t="shared" si="306"/>
        <v>15092.15706324454</v>
      </c>
      <c r="AI561" s="144">
        <f t="shared" si="307"/>
        <v>131085.27435513711</v>
      </c>
      <c r="AJ561" s="144" t="e">
        <f t="shared" si="324"/>
        <v>#N/A</v>
      </c>
      <c r="AK561" s="35">
        <f>IF(OR(K561="Yes",Summary!$G$77="EP"),$AI561*M561,AB561)</f>
        <v>65449.340156937978</v>
      </c>
      <c r="AL561" s="38">
        <f>IF(OR(L561="Yes",Summary!$G$77="EP"),$AI561*N561,AC561)</f>
        <v>0</v>
      </c>
      <c r="AM561" s="38">
        <f>IF(OR(M561="Yes",Summary!$G$77="EP"),$AI561*O561,AD561)</f>
        <v>0</v>
      </c>
      <c r="AN561" s="38">
        <f>IF(OR(N561="Yes",Summary!$G$77="EP"),$AI561*P561,AE561)</f>
        <v>17159.995286524896</v>
      </c>
      <c r="AO561" s="38">
        <f>IF(OR(O561="Yes",Summary!$G$77="EP"),$AI561*Q561,AF561)</f>
        <v>16837.733430343349</v>
      </c>
      <c r="AP561" s="38">
        <f>IF(OR(P561="Yes",Summary!$G$77="EP"),$AI561*R561,AG561)</f>
        <v>16546.048418086342</v>
      </c>
      <c r="AQ561" s="156">
        <f>IF(OR(Q561="Yes",Summary!$G$77="EP"),$AI561*S561,AH561)</f>
        <v>15092.15706324454</v>
      </c>
      <c r="AR561" s="158">
        <f t="shared" si="308"/>
        <v>39796.509885040723</v>
      </c>
      <c r="AS561" s="155">
        <f t="shared" si="309"/>
        <v>0</v>
      </c>
      <c r="AT561" s="155">
        <f t="shared" si="310"/>
        <v>0</v>
      </c>
      <c r="AU561" s="155">
        <f t="shared" si="311"/>
        <v>2266.0937981544926</v>
      </c>
      <c r="AV561" s="155">
        <f t="shared" si="312"/>
        <v>4330.8041437134052</v>
      </c>
      <c r="AW561" s="155">
        <f t="shared" si="313"/>
        <v>16011.271935442559</v>
      </c>
      <c r="AX561" s="159">
        <f t="shared" si="314"/>
        <v>6390.9197811749063</v>
      </c>
      <c r="AZ561" s="40">
        <f t="shared" si="315"/>
        <v>101412.09841524326</v>
      </c>
      <c r="BA561" s="173">
        <f t="shared" si="316"/>
        <v>111848.56458390605</v>
      </c>
      <c r="BB561" s="41">
        <f t="shared" si="317"/>
        <v>114924.98622857327</v>
      </c>
      <c r="BC561" s="173">
        <f t="shared" si="318"/>
        <v>137279.9622921992</v>
      </c>
      <c r="BD561" s="41">
        <f t="shared" si="319"/>
        <v>134701.86744274679</v>
      </c>
      <c r="BE561" s="173">
        <f t="shared" si="320"/>
        <v>132368.38734469068</v>
      </c>
      <c r="BF561" s="42">
        <f t="shared" si="321"/>
        <v>120737.25650595632</v>
      </c>
    </row>
    <row r="562" spans="2:58" x14ac:dyDescent="0.25">
      <c r="B562" s="24">
        <v>146</v>
      </c>
      <c r="C562" s="10">
        <f>Cash!B568</f>
        <v>20180409</v>
      </c>
      <c r="D562" s="24">
        <f>Cash!F160</f>
        <v>1.6446000000000001</v>
      </c>
      <c r="E562" s="27">
        <f>Balanced!F160</f>
        <v>2.8481000000000001</v>
      </c>
      <c r="F562" s="27">
        <f>Growth!F160</f>
        <v>3.5529000000000002</v>
      </c>
      <c r="G562" s="27">
        <f>'High Growth 1'!F160</f>
        <v>7.5651000000000002</v>
      </c>
      <c r="H562" s="27">
        <f>'High Growth 2'!F160</f>
        <v>3.8990999999999998</v>
      </c>
      <c r="I562" s="27">
        <f>'High Growth 3'!F160</f>
        <v>1.0414000000000001</v>
      </c>
      <c r="J562" s="43">
        <f>'High Growth 4'!F160</f>
        <v>2.3452999999999999</v>
      </c>
      <c r="K562" s="10" t="str">
        <f>Growth!P160</f>
        <v>Yes</v>
      </c>
      <c r="L562" s="152"/>
      <c r="M562" s="147">
        <f>Summary!$G$67</f>
        <v>0.5</v>
      </c>
      <c r="N562" s="146">
        <f>Summary!$G$68</f>
        <v>0</v>
      </c>
      <c r="O562" s="146">
        <f>Summary!$G$69</f>
        <v>0</v>
      </c>
      <c r="P562" s="146">
        <f>Summary!$G$70</f>
        <v>0.125</v>
      </c>
      <c r="Q562" s="146">
        <f>Summary!$G$71</f>
        <v>0.125</v>
      </c>
      <c r="R562" s="146">
        <f>Summary!$G$72</f>
        <v>0.125</v>
      </c>
      <c r="S562" s="211">
        <f>Summary!$G$73</f>
        <v>0.125</v>
      </c>
      <c r="T562" s="150">
        <f t="shared" si="322"/>
        <v>1</v>
      </c>
      <c r="U562" s="158">
        <f t="shared" si="294"/>
        <v>39648.822162437718</v>
      </c>
      <c r="V562" s="155">
        <f t="shared" si="295"/>
        <v>0</v>
      </c>
      <c r="W562" s="155">
        <f t="shared" si="296"/>
        <v>0</v>
      </c>
      <c r="X562" s="155">
        <f t="shared" si="297"/>
        <v>2266.093798154493</v>
      </c>
      <c r="Y562" s="155">
        <f t="shared" si="298"/>
        <v>4330.8041437134052</v>
      </c>
      <c r="Z562" s="155">
        <f t="shared" si="299"/>
        <v>16011.271935442559</v>
      </c>
      <c r="AA562" s="159">
        <f t="shared" si="300"/>
        <v>6390.9197811749063</v>
      </c>
      <c r="AB562" s="38">
        <f t="shared" si="323"/>
        <v>65206.452928345076</v>
      </c>
      <c r="AC562" s="35">
        <f t="shared" si="301"/>
        <v>0</v>
      </c>
      <c r="AD562" s="35">
        <f t="shared" si="302"/>
        <v>0</v>
      </c>
      <c r="AE562" s="35">
        <f t="shared" si="303"/>
        <v>17143.226192418555</v>
      </c>
      <c r="AF562" s="35">
        <f t="shared" si="304"/>
        <v>16886.238436752938</v>
      </c>
      <c r="AG562" s="35">
        <f t="shared" si="305"/>
        <v>16674.138593569882</v>
      </c>
      <c r="AH562" s="163">
        <f t="shared" si="306"/>
        <v>14988.624162789507</v>
      </c>
      <c r="AI562" s="144">
        <f t="shared" si="307"/>
        <v>130898.68031387596</v>
      </c>
      <c r="AJ562" s="144">
        <f t="shared" si="324"/>
        <v>130898.68031387596</v>
      </c>
      <c r="AK562" s="35">
        <f>IF(OR(K562="Yes",Summary!$G$77="EP"),$AI562*M562,AB562)</f>
        <v>65449.340156937978</v>
      </c>
      <c r="AL562" s="38">
        <f>IF(OR(L562="Yes",Summary!$G$77="EP"),$AI562*N562,AC562)</f>
        <v>0</v>
      </c>
      <c r="AM562" s="38">
        <f>IF(OR(M562="Yes",Summary!$G$77="EP"),$AI562*O562,AD562)</f>
        <v>0</v>
      </c>
      <c r="AN562" s="38">
        <f>IF(OR(N562="Yes",Summary!$G$77="EP"),$AI562*P562,AE562)</f>
        <v>17143.226192418555</v>
      </c>
      <c r="AO562" s="38">
        <f>IF(OR(O562="Yes",Summary!$G$77="EP"),$AI562*Q562,AF562)</f>
        <v>16886.238436752938</v>
      </c>
      <c r="AP562" s="38">
        <f>IF(OR(P562="Yes",Summary!$G$77="EP"),$AI562*R562,AG562)</f>
        <v>16674.138593569882</v>
      </c>
      <c r="AQ562" s="156">
        <f>IF(OR(Q562="Yes",Summary!$G$77="EP"),$AI562*S562,AH562)</f>
        <v>14988.624162789507</v>
      </c>
      <c r="AR562" s="158">
        <f t="shared" si="308"/>
        <v>39796.509885040723</v>
      </c>
      <c r="AS562" s="155">
        <f t="shared" si="309"/>
        <v>0</v>
      </c>
      <c r="AT562" s="155">
        <f t="shared" si="310"/>
        <v>0</v>
      </c>
      <c r="AU562" s="155">
        <f t="shared" si="311"/>
        <v>2266.093798154493</v>
      </c>
      <c r="AV562" s="155">
        <f t="shared" si="312"/>
        <v>4330.8041437134052</v>
      </c>
      <c r="AW562" s="155">
        <f t="shared" si="313"/>
        <v>16011.271935442559</v>
      </c>
      <c r="AX562" s="159">
        <f t="shared" si="314"/>
        <v>6390.9197811749063</v>
      </c>
      <c r="AZ562" s="40">
        <f t="shared" si="315"/>
        <v>101412.09841524326</v>
      </c>
      <c r="BA562" s="173">
        <f t="shared" si="316"/>
        <v>111852.49185092094</v>
      </c>
      <c r="BB562" s="41">
        <f t="shared" si="317"/>
        <v>115125.88704189754</v>
      </c>
      <c r="BC562" s="173">
        <f t="shared" si="318"/>
        <v>137145.80953934847</v>
      </c>
      <c r="BD562" s="41">
        <f t="shared" si="319"/>
        <v>135089.9074940235</v>
      </c>
      <c r="BE562" s="173">
        <f t="shared" si="320"/>
        <v>133393.108748559</v>
      </c>
      <c r="BF562" s="42">
        <f t="shared" si="321"/>
        <v>119908.99330231606</v>
      </c>
    </row>
    <row r="563" spans="2:58" x14ac:dyDescent="0.25">
      <c r="B563" s="24">
        <v>147</v>
      </c>
      <c r="C563" s="10">
        <f>Cash!B569</f>
        <v>20180406</v>
      </c>
      <c r="D563" s="24">
        <f>Cash!F161</f>
        <v>1.6445000000000001</v>
      </c>
      <c r="E563" s="27">
        <f>Balanced!F161</f>
        <v>2.8466999999999998</v>
      </c>
      <c r="F563" s="27">
        <f>Growth!F161</f>
        <v>3.5272999999999999</v>
      </c>
      <c r="G563" s="27">
        <f>'High Growth 1'!F161</f>
        <v>7.4271000000000003</v>
      </c>
      <c r="H563" s="27">
        <f>'High Growth 2'!F161</f>
        <v>3.8569</v>
      </c>
      <c r="I563" s="27">
        <f>'High Growth 3'!F161</f>
        <v>1.0446</v>
      </c>
      <c r="J563" s="43">
        <f>'High Growth 4'!F161</f>
        <v>2.3471000000000002</v>
      </c>
      <c r="K563" s="10" t="str">
        <f>Growth!P161</f>
        <v>Yes</v>
      </c>
      <c r="L563" s="152"/>
      <c r="M563" s="147">
        <f>Summary!$G$67</f>
        <v>0.5</v>
      </c>
      <c r="N563" s="146">
        <f>Summary!$G$68</f>
        <v>0</v>
      </c>
      <c r="O563" s="146">
        <f>Summary!$G$69</f>
        <v>0</v>
      </c>
      <c r="P563" s="146">
        <f>Summary!$G$70</f>
        <v>0.125</v>
      </c>
      <c r="Q563" s="146">
        <f>Summary!$G$71</f>
        <v>0.125</v>
      </c>
      <c r="R563" s="146">
        <f>Summary!$G$72</f>
        <v>0.125</v>
      </c>
      <c r="S563" s="211">
        <f>Summary!$G$73</f>
        <v>0.125</v>
      </c>
      <c r="T563" s="150">
        <f t="shared" si="322"/>
        <v>1</v>
      </c>
      <c r="U563" s="158">
        <f t="shared" si="294"/>
        <v>39614.162274209346</v>
      </c>
      <c r="V563" s="155">
        <f t="shared" si="295"/>
        <v>0</v>
      </c>
      <c r="W563" s="155">
        <f t="shared" si="296"/>
        <v>0</v>
      </c>
      <c r="X563" s="155">
        <f t="shared" si="297"/>
        <v>2266.093798154493</v>
      </c>
      <c r="Y563" s="155">
        <f t="shared" si="298"/>
        <v>4330.8041437134052</v>
      </c>
      <c r="Z563" s="155">
        <f t="shared" si="299"/>
        <v>16011.271935442561</v>
      </c>
      <c r="AA563" s="159">
        <f t="shared" si="300"/>
        <v>6390.9197811749063</v>
      </c>
      <c r="AB563" s="38">
        <f t="shared" si="323"/>
        <v>65145.489859937275</v>
      </c>
      <c r="AC563" s="35">
        <f t="shared" si="301"/>
        <v>0</v>
      </c>
      <c r="AD563" s="35">
        <f t="shared" si="302"/>
        <v>0</v>
      </c>
      <c r="AE563" s="35">
        <f t="shared" si="303"/>
        <v>16830.505248273235</v>
      </c>
      <c r="AF563" s="35">
        <f t="shared" si="304"/>
        <v>16703.478501888232</v>
      </c>
      <c r="AG563" s="35">
        <f t="shared" si="305"/>
        <v>16725.374663763298</v>
      </c>
      <c r="AH563" s="163">
        <f t="shared" si="306"/>
        <v>15000.127818395624</v>
      </c>
      <c r="AI563" s="144">
        <f t="shared" si="307"/>
        <v>130404.97609225765</v>
      </c>
      <c r="AJ563" s="144">
        <f t="shared" si="324"/>
        <v>130404.97609225765</v>
      </c>
      <c r="AK563" s="35">
        <f>IF(OR(K563="Yes",Summary!$G$77="EP"),$AI563*M563,AB563)</f>
        <v>65202.488046128827</v>
      </c>
      <c r="AL563" s="38">
        <f>IF(OR(L563="Yes",Summary!$G$77="EP"),$AI563*N563,AC563)</f>
        <v>0</v>
      </c>
      <c r="AM563" s="38">
        <f>IF(OR(M563="Yes",Summary!$G$77="EP"),$AI563*O563,AD563)</f>
        <v>0</v>
      </c>
      <c r="AN563" s="38">
        <f>IF(OR(N563="Yes",Summary!$G$77="EP"),$AI563*P563,AE563)</f>
        <v>16830.505248273235</v>
      </c>
      <c r="AO563" s="38">
        <f>IF(OR(O563="Yes",Summary!$G$77="EP"),$AI563*Q563,AF563)</f>
        <v>16703.478501888232</v>
      </c>
      <c r="AP563" s="38">
        <f>IF(OR(P563="Yes",Summary!$G$77="EP"),$AI563*R563,AG563)</f>
        <v>16725.374663763298</v>
      </c>
      <c r="AQ563" s="156">
        <f>IF(OR(Q563="Yes",Summary!$G$77="EP"),$AI563*S563,AH563)</f>
        <v>15000.127818395624</v>
      </c>
      <c r="AR563" s="158">
        <f t="shared" si="308"/>
        <v>39648.822162437718</v>
      </c>
      <c r="AS563" s="155">
        <f t="shared" si="309"/>
        <v>0</v>
      </c>
      <c r="AT563" s="155">
        <f t="shared" si="310"/>
        <v>0</v>
      </c>
      <c r="AU563" s="155">
        <f t="shared" si="311"/>
        <v>2266.093798154493</v>
      </c>
      <c r="AV563" s="155">
        <f t="shared" si="312"/>
        <v>4330.8041437134052</v>
      </c>
      <c r="AW563" s="155">
        <f t="shared" si="313"/>
        <v>16011.271935442559</v>
      </c>
      <c r="AX563" s="159">
        <f t="shared" si="314"/>
        <v>6390.9197811749063</v>
      </c>
      <c r="AZ563" s="40">
        <f t="shared" si="315"/>
        <v>101405.93204661776</v>
      </c>
      <c r="BA563" s="173">
        <f t="shared" si="316"/>
        <v>111797.51011271255</v>
      </c>
      <c r="BB563" s="41">
        <f t="shared" si="317"/>
        <v>114296.36110301026</v>
      </c>
      <c r="BC563" s="173">
        <f t="shared" si="318"/>
        <v>134644.04198618591</v>
      </c>
      <c r="BD563" s="41">
        <f t="shared" si="319"/>
        <v>133627.82801510586</v>
      </c>
      <c r="BE563" s="173">
        <f t="shared" si="320"/>
        <v>133802.99731010632</v>
      </c>
      <c r="BF563" s="42">
        <f t="shared" si="321"/>
        <v>120001.02254716499</v>
      </c>
    </row>
    <row r="564" spans="2:58" x14ac:dyDescent="0.25">
      <c r="B564" s="24">
        <v>148</v>
      </c>
      <c r="C564" s="10">
        <f>Cash!B570</f>
        <v>20180405</v>
      </c>
      <c r="D564" s="24">
        <f>Cash!F162</f>
        <v>1.6444000000000001</v>
      </c>
      <c r="E564" s="27">
        <f>Balanced!F162</f>
        <v>2.8479999999999999</v>
      </c>
      <c r="F564" s="27">
        <f>Growth!F162</f>
        <v>3.5198999999999998</v>
      </c>
      <c r="G564" s="27">
        <f>'High Growth 1'!F162</f>
        <v>7.43</v>
      </c>
      <c r="H564" s="27">
        <f>'High Growth 2'!F162</f>
        <v>3.8864999999999998</v>
      </c>
      <c r="I564" s="27">
        <f>'High Growth 3'!F162</f>
        <v>1.0556000000000001</v>
      </c>
      <c r="J564" s="43">
        <f>'High Growth 4'!F162</f>
        <v>2.3424999999999998</v>
      </c>
      <c r="K564" s="10" t="str">
        <f>Growth!P162</f>
        <v>No</v>
      </c>
      <c r="L564" s="152"/>
      <c r="M564" s="147">
        <f>Summary!$G$67</f>
        <v>0.5</v>
      </c>
      <c r="N564" s="146">
        <f>Summary!$G$68</f>
        <v>0</v>
      </c>
      <c r="O564" s="146">
        <f>Summary!$G$69</f>
        <v>0</v>
      </c>
      <c r="P564" s="146">
        <f>Summary!$G$70</f>
        <v>0.125</v>
      </c>
      <c r="Q564" s="146">
        <f>Summary!$G$71</f>
        <v>0.125</v>
      </c>
      <c r="R564" s="146">
        <f>Summary!$G$72</f>
        <v>0.125</v>
      </c>
      <c r="S564" s="211">
        <f>Summary!$G$73</f>
        <v>0.125</v>
      </c>
      <c r="T564" s="150">
        <f t="shared" si="322"/>
        <v>1</v>
      </c>
      <c r="U564" s="158">
        <f t="shared" si="294"/>
        <v>39614.162274209346</v>
      </c>
      <c r="V564" s="155">
        <f t="shared" si="295"/>
        <v>0</v>
      </c>
      <c r="W564" s="155">
        <f t="shared" si="296"/>
        <v>0</v>
      </c>
      <c r="X564" s="155">
        <f t="shared" si="297"/>
        <v>2266.093798154493</v>
      </c>
      <c r="Y564" s="155">
        <f t="shared" si="298"/>
        <v>4330.8041437134052</v>
      </c>
      <c r="Z564" s="155">
        <f t="shared" si="299"/>
        <v>16011.271935442561</v>
      </c>
      <c r="AA564" s="159">
        <f t="shared" si="300"/>
        <v>6390.9197811749063</v>
      </c>
      <c r="AB564" s="38">
        <f t="shared" si="323"/>
        <v>65141.528443709853</v>
      </c>
      <c r="AC564" s="35">
        <f t="shared" si="301"/>
        <v>0</v>
      </c>
      <c r="AD564" s="35">
        <f t="shared" si="302"/>
        <v>0</v>
      </c>
      <c r="AE564" s="35">
        <f t="shared" si="303"/>
        <v>16837.076920287884</v>
      </c>
      <c r="AF564" s="35">
        <f t="shared" si="304"/>
        <v>16831.670304542149</v>
      </c>
      <c r="AG564" s="35">
        <f t="shared" si="305"/>
        <v>16901.498655053168</v>
      </c>
      <c r="AH564" s="163">
        <f t="shared" si="306"/>
        <v>14970.729587402217</v>
      </c>
      <c r="AI564" s="144">
        <f t="shared" si="307"/>
        <v>130682.50391099526</v>
      </c>
      <c r="AJ564" s="144" t="e">
        <f t="shared" si="324"/>
        <v>#N/A</v>
      </c>
      <c r="AK564" s="35">
        <f>IF(OR(K564="Yes",Summary!$G$77="EP"),$AI564*M564,AB564)</f>
        <v>65141.528443709853</v>
      </c>
      <c r="AL564" s="38">
        <f>IF(OR(L564="Yes",Summary!$G$77="EP"),$AI564*N564,AC564)</f>
        <v>0</v>
      </c>
      <c r="AM564" s="38">
        <f>IF(OR(M564="Yes",Summary!$G$77="EP"),$AI564*O564,AD564)</f>
        <v>0</v>
      </c>
      <c r="AN564" s="38">
        <f>IF(OR(N564="Yes",Summary!$G$77="EP"),$AI564*P564,AE564)</f>
        <v>16837.076920287884</v>
      </c>
      <c r="AO564" s="38">
        <f>IF(OR(O564="Yes",Summary!$G$77="EP"),$AI564*Q564,AF564)</f>
        <v>16831.670304542149</v>
      </c>
      <c r="AP564" s="38">
        <f>IF(OR(P564="Yes",Summary!$G$77="EP"),$AI564*R564,AG564)</f>
        <v>16901.498655053168</v>
      </c>
      <c r="AQ564" s="156">
        <f>IF(OR(Q564="Yes",Summary!$G$77="EP"),$AI564*S564,AH564)</f>
        <v>14970.729587402217</v>
      </c>
      <c r="AR564" s="158">
        <f t="shared" si="308"/>
        <v>39614.162274209346</v>
      </c>
      <c r="AS564" s="155">
        <f t="shared" si="309"/>
        <v>0</v>
      </c>
      <c r="AT564" s="155">
        <f t="shared" si="310"/>
        <v>0</v>
      </c>
      <c r="AU564" s="155">
        <f t="shared" si="311"/>
        <v>2266.093798154493</v>
      </c>
      <c r="AV564" s="155">
        <f t="shared" si="312"/>
        <v>4330.8041437134052</v>
      </c>
      <c r="AW564" s="155">
        <f t="shared" si="313"/>
        <v>16011.271935442561</v>
      </c>
      <c r="AX564" s="159">
        <f t="shared" si="314"/>
        <v>6390.9197811749063</v>
      </c>
      <c r="AZ564" s="40">
        <f t="shared" si="315"/>
        <v>101399.76567799224</v>
      </c>
      <c r="BA564" s="173">
        <f t="shared" si="316"/>
        <v>111848.56458390605</v>
      </c>
      <c r="BB564" s="41">
        <f t="shared" si="317"/>
        <v>114056.57626130065</v>
      </c>
      <c r="BC564" s="173">
        <f t="shared" si="318"/>
        <v>134696.6153623031</v>
      </c>
      <c r="BD564" s="41">
        <f t="shared" si="319"/>
        <v>134653.36243633719</v>
      </c>
      <c r="BE564" s="173">
        <f t="shared" si="320"/>
        <v>135211.98924042526</v>
      </c>
      <c r="BF564" s="42">
        <f t="shared" si="321"/>
        <v>119765.83669921773</v>
      </c>
    </row>
    <row r="565" spans="2:58" x14ac:dyDescent="0.25">
      <c r="B565" s="24">
        <v>149</v>
      </c>
      <c r="C565" s="10">
        <f>Cash!B571</f>
        <v>20180404</v>
      </c>
      <c r="D565" s="24">
        <f>Cash!F163</f>
        <v>1.6444000000000001</v>
      </c>
      <c r="E565" s="27">
        <f>Balanced!F163</f>
        <v>2.8401999999999998</v>
      </c>
      <c r="F565" s="27">
        <f>Growth!F163</f>
        <v>3.4862000000000002</v>
      </c>
      <c r="G565" s="27">
        <f>'High Growth 1'!F163</f>
        <v>7.2350000000000003</v>
      </c>
      <c r="H565" s="27">
        <f>'High Growth 2'!F163</f>
        <v>3.8174000000000001</v>
      </c>
      <c r="I565" s="27">
        <f>'High Growth 3'!F163</f>
        <v>1.0682</v>
      </c>
      <c r="J565" s="43">
        <f>'High Growth 4'!F163</f>
        <v>2.3266</v>
      </c>
      <c r="K565" s="10" t="str">
        <f>Growth!P163</f>
        <v>No</v>
      </c>
      <c r="L565" s="152"/>
      <c r="M565" s="147">
        <f>Summary!$G$67</f>
        <v>0.5</v>
      </c>
      <c r="N565" s="146">
        <f>Summary!$G$68</f>
        <v>0</v>
      </c>
      <c r="O565" s="146">
        <f>Summary!$G$69</f>
        <v>0</v>
      </c>
      <c r="P565" s="146">
        <f>Summary!$G$70</f>
        <v>0.125</v>
      </c>
      <c r="Q565" s="146">
        <f>Summary!$G$71</f>
        <v>0.125</v>
      </c>
      <c r="R565" s="146">
        <f>Summary!$G$72</f>
        <v>0.125</v>
      </c>
      <c r="S565" s="211">
        <f>Summary!$G$73</f>
        <v>0.125</v>
      </c>
      <c r="T565" s="150">
        <f t="shared" si="322"/>
        <v>1</v>
      </c>
      <c r="U565" s="158">
        <f t="shared" si="294"/>
        <v>39614.162274209346</v>
      </c>
      <c r="V565" s="155">
        <f t="shared" si="295"/>
        <v>0</v>
      </c>
      <c r="W565" s="155">
        <f t="shared" si="296"/>
        <v>0</v>
      </c>
      <c r="X565" s="155">
        <f t="shared" si="297"/>
        <v>2266.093798154493</v>
      </c>
      <c r="Y565" s="155">
        <f t="shared" si="298"/>
        <v>4330.8041437134052</v>
      </c>
      <c r="Z565" s="155">
        <f t="shared" si="299"/>
        <v>16011.271935442561</v>
      </c>
      <c r="AA565" s="159">
        <f t="shared" si="300"/>
        <v>6390.9197811749063</v>
      </c>
      <c r="AB565" s="38">
        <f t="shared" si="323"/>
        <v>65141.528443709853</v>
      </c>
      <c r="AC565" s="35">
        <f t="shared" si="301"/>
        <v>0</v>
      </c>
      <c r="AD565" s="35">
        <f t="shared" si="302"/>
        <v>0</v>
      </c>
      <c r="AE565" s="35">
        <f t="shared" si="303"/>
        <v>16395.188629647757</v>
      </c>
      <c r="AF565" s="35">
        <f t="shared" si="304"/>
        <v>16532.411738211555</v>
      </c>
      <c r="AG565" s="35">
        <f t="shared" si="305"/>
        <v>17103.240681439744</v>
      </c>
      <c r="AH565" s="163">
        <f t="shared" si="306"/>
        <v>14869.113962881536</v>
      </c>
      <c r="AI565" s="144">
        <f t="shared" si="307"/>
        <v>130041.48345589044</v>
      </c>
      <c r="AJ565" s="144" t="e">
        <f t="shared" si="324"/>
        <v>#N/A</v>
      </c>
      <c r="AK565" s="35">
        <f>IF(OR(K565="Yes",Summary!$G$77="EP"),$AI565*M565,AB565)</f>
        <v>65141.528443709853</v>
      </c>
      <c r="AL565" s="38">
        <f>IF(OR(L565="Yes",Summary!$G$77="EP"),$AI565*N565,AC565)</f>
        <v>0</v>
      </c>
      <c r="AM565" s="38">
        <f>IF(OR(M565="Yes",Summary!$G$77="EP"),$AI565*O565,AD565)</f>
        <v>0</v>
      </c>
      <c r="AN565" s="38">
        <f>IF(OR(N565="Yes",Summary!$G$77="EP"),$AI565*P565,AE565)</f>
        <v>16395.188629647757</v>
      </c>
      <c r="AO565" s="38">
        <f>IF(OR(O565="Yes",Summary!$G$77="EP"),$AI565*Q565,AF565)</f>
        <v>16532.411738211555</v>
      </c>
      <c r="AP565" s="38">
        <f>IF(OR(P565="Yes",Summary!$G$77="EP"),$AI565*R565,AG565)</f>
        <v>17103.240681439744</v>
      </c>
      <c r="AQ565" s="156">
        <f>IF(OR(Q565="Yes",Summary!$G$77="EP"),$AI565*S565,AH565)</f>
        <v>14869.113962881536</v>
      </c>
      <c r="AR565" s="158">
        <f t="shared" si="308"/>
        <v>39614.162274209346</v>
      </c>
      <c r="AS565" s="155">
        <f t="shared" si="309"/>
        <v>0</v>
      </c>
      <c r="AT565" s="155">
        <f t="shared" si="310"/>
        <v>0</v>
      </c>
      <c r="AU565" s="155">
        <f t="shared" si="311"/>
        <v>2266.093798154493</v>
      </c>
      <c r="AV565" s="155">
        <f t="shared" si="312"/>
        <v>4330.8041437134052</v>
      </c>
      <c r="AW565" s="155">
        <f t="shared" si="313"/>
        <v>16011.271935442561</v>
      </c>
      <c r="AX565" s="159">
        <f t="shared" si="314"/>
        <v>6390.9197811749063</v>
      </c>
      <c r="AZ565" s="40">
        <f t="shared" si="315"/>
        <v>101399.76567799224</v>
      </c>
      <c r="BA565" s="173">
        <f t="shared" si="316"/>
        <v>111542.23775674507</v>
      </c>
      <c r="BB565" s="41">
        <f t="shared" si="317"/>
        <v>112964.58313081235</v>
      </c>
      <c r="BC565" s="173">
        <f t="shared" si="318"/>
        <v>131161.50903718208</v>
      </c>
      <c r="BD565" s="41">
        <f t="shared" si="319"/>
        <v>132259.29390569244</v>
      </c>
      <c r="BE565" s="173">
        <f t="shared" si="320"/>
        <v>136825.92545151786</v>
      </c>
      <c r="BF565" s="42">
        <f t="shared" si="321"/>
        <v>118952.91170305229</v>
      </c>
    </row>
    <row r="566" spans="2:58" x14ac:dyDescent="0.25">
      <c r="B566" s="24">
        <v>150</v>
      </c>
      <c r="C566" s="10">
        <f>Cash!B572</f>
        <v>20180403</v>
      </c>
      <c r="D566" s="24">
        <f>Cash!F164</f>
        <v>1.6444000000000001</v>
      </c>
      <c r="E566" s="27">
        <f>Balanced!F164</f>
        <v>2.8431000000000002</v>
      </c>
      <c r="F566" s="27">
        <f>Growth!F164</f>
        <v>3.5032999999999999</v>
      </c>
      <c r="G566" s="27">
        <f>'High Growth 1'!F164</f>
        <v>7.3521999999999998</v>
      </c>
      <c r="H566" s="27">
        <f>'High Growth 2'!F164</f>
        <v>3.8639000000000001</v>
      </c>
      <c r="I566" s="27">
        <f>'High Growth 3'!F164</f>
        <v>1.0608</v>
      </c>
      <c r="J566" s="43">
        <f>'High Growth 4'!F164</f>
        <v>2.3258999999999999</v>
      </c>
      <c r="K566" s="10" t="str">
        <f>Growth!P164</f>
        <v>No</v>
      </c>
      <c r="L566" s="152"/>
      <c r="M566" s="147">
        <f>Summary!$G$67</f>
        <v>0.5</v>
      </c>
      <c r="N566" s="146">
        <f>Summary!$G$68</f>
        <v>0</v>
      </c>
      <c r="O566" s="146">
        <f>Summary!$G$69</f>
        <v>0</v>
      </c>
      <c r="P566" s="146">
        <f>Summary!$G$70</f>
        <v>0.125</v>
      </c>
      <c r="Q566" s="146">
        <f>Summary!$G$71</f>
        <v>0.125</v>
      </c>
      <c r="R566" s="146">
        <f>Summary!$G$72</f>
        <v>0.125</v>
      </c>
      <c r="S566" s="211">
        <f>Summary!$G$73</f>
        <v>0.125</v>
      </c>
      <c r="T566" s="150">
        <f t="shared" si="322"/>
        <v>1</v>
      </c>
      <c r="U566" s="158">
        <f t="shared" si="294"/>
        <v>39614.162274209346</v>
      </c>
      <c r="V566" s="155">
        <f t="shared" si="295"/>
        <v>0</v>
      </c>
      <c r="W566" s="155">
        <f t="shared" si="296"/>
        <v>0</v>
      </c>
      <c r="X566" s="155">
        <f t="shared" si="297"/>
        <v>2266.093798154493</v>
      </c>
      <c r="Y566" s="155">
        <f t="shared" si="298"/>
        <v>4330.8041437134052</v>
      </c>
      <c r="Z566" s="155">
        <f t="shared" si="299"/>
        <v>16011.271935442561</v>
      </c>
      <c r="AA566" s="159">
        <f t="shared" si="300"/>
        <v>6390.9197811749063</v>
      </c>
      <c r="AB566" s="38">
        <f t="shared" si="323"/>
        <v>65141.528443709853</v>
      </c>
      <c r="AC566" s="35">
        <f t="shared" si="301"/>
        <v>0</v>
      </c>
      <c r="AD566" s="35">
        <f t="shared" si="302"/>
        <v>0</v>
      </c>
      <c r="AE566" s="35">
        <f t="shared" si="303"/>
        <v>16660.774822791464</v>
      </c>
      <c r="AF566" s="35">
        <f t="shared" si="304"/>
        <v>16733.794130894228</v>
      </c>
      <c r="AG566" s="35">
        <f t="shared" si="305"/>
        <v>16984.757269117468</v>
      </c>
      <c r="AH566" s="163">
        <f t="shared" si="306"/>
        <v>14864.640319034714</v>
      </c>
      <c r="AI566" s="144">
        <f t="shared" si="307"/>
        <v>130385.49498554773</v>
      </c>
      <c r="AJ566" s="144" t="e">
        <f t="shared" si="324"/>
        <v>#N/A</v>
      </c>
      <c r="AK566" s="35">
        <f>IF(OR(K566="Yes",Summary!$G$77="EP"),$AI566*M566,AB566)</f>
        <v>65141.528443709853</v>
      </c>
      <c r="AL566" s="38">
        <f>IF(OR(L566="Yes",Summary!$G$77="EP"),$AI566*N566,AC566)</f>
        <v>0</v>
      </c>
      <c r="AM566" s="38">
        <f>IF(OR(M566="Yes",Summary!$G$77="EP"),$AI566*O566,AD566)</f>
        <v>0</v>
      </c>
      <c r="AN566" s="38">
        <f>IF(OR(N566="Yes",Summary!$G$77="EP"),$AI566*P566,AE566)</f>
        <v>16660.774822791464</v>
      </c>
      <c r="AO566" s="38">
        <f>IF(OR(O566="Yes",Summary!$G$77="EP"),$AI566*Q566,AF566)</f>
        <v>16733.794130894228</v>
      </c>
      <c r="AP566" s="38">
        <f>IF(OR(P566="Yes",Summary!$G$77="EP"),$AI566*R566,AG566)</f>
        <v>16984.757269117468</v>
      </c>
      <c r="AQ566" s="156">
        <f>IF(OR(Q566="Yes",Summary!$G$77="EP"),$AI566*S566,AH566)</f>
        <v>14864.640319034714</v>
      </c>
      <c r="AR566" s="158">
        <f t="shared" si="308"/>
        <v>39614.162274209346</v>
      </c>
      <c r="AS566" s="155">
        <f t="shared" si="309"/>
        <v>0</v>
      </c>
      <c r="AT566" s="155">
        <f t="shared" si="310"/>
        <v>0</v>
      </c>
      <c r="AU566" s="155">
        <f t="shared" si="311"/>
        <v>2266.093798154493</v>
      </c>
      <c r="AV566" s="155">
        <f t="shared" si="312"/>
        <v>4330.8041437134052</v>
      </c>
      <c r="AW566" s="155">
        <f t="shared" si="313"/>
        <v>16011.271935442561</v>
      </c>
      <c r="AX566" s="159">
        <f t="shared" si="314"/>
        <v>6390.9197811749063</v>
      </c>
      <c r="AZ566" s="40">
        <f t="shared" si="315"/>
        <v>101399.76567799224</v>
      </c>
      <c r="BA566" s="173">
        <f t="shared" si="316"/>
        <v>111656.12850017674</v>
      </c>
      <c r="BB566" s="41">
        <f t="shared" si="317"/>
        <v>113518.68053530344</v>
      </c>
      <c r="BC566" s="173">
        <f t="shared" si="318"/>
        <v>133286.19858233174</v>
      </c>
      <c r="BD566" s="41">
        <f t="shared" si="319"/>
        <v>133870.35304715383</v>
      </c>
      <c r="BE566" s="173">
        <f t="shared" si="320"/>
        <v>135878.05815293966</v>
      </c>
      <c r="BF566" s="42">
        <f t="shared" si="321"/>
        <v>118917.12255227771</v>
      </c>
    </row>
    <row r="567" spans="2:58" x14ac:dyDescent="0.25">
      <c r="B567" s="24">
        <v>151</v>
      </c>
      <c r="C567" s="10">
        <f>Cash!B573</f>
        <v>20180331</v>
      </c>
      <c r="D567" s="24">
        <f>Cash!F165</f>
        <v>1.6443000000000001</v>
      </c>
      <c r="E567" s="27">
        <f>Balanced!F165</f>
        <v>2.8429000000000002</v>
      </c>
      <c r="F567" s="27">
        <f>Growth!F165</f>
        <v>3.4975999999999998</v>
      </c>
      <c r="G567" s="27">
        <f>'High Growth 1'!F165</f>
        <v>7.3387000000000002</v>
      </c>
      <c r="H567" s="27">
        <f>'High Growth 2'!F165</f>
        <v>3.8668999999999998</v>
      </c>
      <c r="I567" s="27">
        <f>'High Growth 3'!F165</f>
        <v>1.0881000000000001</v>
      </c>
      <c r="J567" s="43">
        <f>'High Growth 4'!F165</f>
        <v>2.3309000000000002</v>
      </c>
      <c r="K567" s="10" t="str">
        <f>Growth!P165</f>
        <v>No</v>
      </c>
      <c r="L567" s="152"/>
      <c r="M567" s="147">
        <f>Summary!$G$67</f>
        <v>0.5</v>
      </c>
      <c r="N567" s="146">
        <f>Summary!$G$68</f>
        <v>0</v>
      </c>
      <c r="O567" s="146">
        <f>Summary!$G$69</f>
        <v>0</v>
      </c>
      <c r="P567" s="146">
        <f>Summary!$G$70</f>
        <v>0.125</v>
      </c>
      <c r="Q567" s="146">
        <f>Summary!$G$71</f>
        <v>0.125</v>
      </c>
      <c r="R567" s="146">
        <f>Summary!$G$72</f>
        <v>0.125</v>
      </c>
      <c r="S567" s="211">
        <f>Summary!$G$73</f>
        <v>0.125</v>
      </c>
      <c r="T567" s="150">
        <f t="shared" si="322"/>
        <v>1</v>
      </c>
      <c r="U567" s="158">
        <f t="shared" si="294"/>
        <v>39614.162274209346</v>
      </c>
      <c r="V567" s="155">
        <f t="shared" si="295"/>
        <v>0</v>
      </c>
      <c r="W567" s="155">
        <f t="shared" si="296"/>
        <v>0</v>
      </c>
      <c r="X567" s="155">
        <f t="shared" si="297"/>
        <v>2266.093798154493</v>
      </c>
      <c r="Y567" s="155">
        <f t="shared" si="298"/>
        <v>4330.8041437134052</v>
      </c>
      <c r="Z567" s="155">
        <f t="shared" si="299"/>
        <v>16011.271935442561</v>
      </c>
      <c r="AA567" s="159">
        <f t="shared" si="300"/>
        <v>6390.9197811749063</v>
      </c>
      <c r="AB567" s="38">
        <f t="shared" si="323"/>
        <v>65137.56702748243</v>
      </c>
      <c r="AC567" s="35">
        <f t="shared" si="301"/>
        <v>0</v>
      </c>
      <c r="AD567" s="35">
        <f t="shared" si="302"/>
        <v>0</v>
      </c>
      <c r="AE567" s="35">
        <f t="shared" si="303"/>
        <v>16630.182556516378</v>
      </c>
      <c r="AF567" s="35">
        <f t="shared" si="304"/>
        <v>16746.786543325365</v>
      </c>
      <c r="AG567" s="35">
        <f t="shared" si="305"/>
        <v>17421.864992955052</v>
      </c>
      <c r="AH567" s="163">
        <f t="shared" si="306"/>
        <v>14896.594917940591</v>
      </c>
      <c r="AI567" s="144">
        <f t="shared" si="307"/>
        <v>130832.9960382198</v>
      </c>
      <c r="AJ567" s="144" t="e">
        <f t="shared" si="324"/>
        <v>#N/A</v>
      </c>
      <c r="AK567" s="35">
        <f>IF(OR(K567="Yes",Summary!$G$77="EP"),$AI567*M567,AB567)</f>
        <v>65137.56702748243</v>
      </c>
      <c r="AL567" s="38">
        <f>IF(OR(L567="Yes",Summary!$G$77="EP"),$AI567*N567,AC567)</f>
        <v>0</v>
      </c>
      <c r="AM567" s="38">
        <f>IF(OR(M567="Yes",Summary!$G$77="EP"),$AI567*O567,AD567)</f>
        <v>0</v>
      </c>
      <c r="AN567" s="38">
        <f>IF(OR(N567="Yes",Summary!$G$77="EP"),$AI567*P567,AE567)</f>
        <v>16630.182556516378</v>
      </c>
      <c r="AO567" s="38">
        <f>IF(OR(O567="Yes",Summary!$G$77="EP"),$AI567*Q567,AF567)</f>
        <v>16746.786543325365</v>
      </c>
      <c r="AP567" s="38">
        <f>IF(OR(P567="Yes",Summary!$G$77="EP"),$AI567*R567,AG567)</f>
        <v>17421.864992955052</v>
      </c>
      <c r="AQ567" s="156">
        <f>IF(OR(Q567="Yes",Summary!$G$77="EP"),$AI567*S567,AH567)</f>
        <v>14896.594917940591</v>
      </c>
      <c r="AR567" s="158">
        <f t="shared" si="308"/>
        <v>39614.162274209346</v>
      </c>
      <c r="AS567" s="155">
        <f t="shared" si="309"/>
        <v>0</v>
      </c>
      <c r="AT567" s="155">
        <f t="shared" si="310"/>
        <v>0</v>
      </c>
      <c r="AU567" s="155">
        <f t="shared" si="311"/>
        <v>2266.093798154493</v>
      </c>
      <c r="AV567" s="155">
        <f t="shared" si="312"/>
        <v>4330.8041437134052</v>
      </c>
      <c r="AW567" s="155">
        <f t="shared" si="313"/>
        <v>16011.271935442561</v>
      </c>
      <c r="AX567" s="159">
        <f t="shared" si="314"/>
        <v>6390.9197811749063</v>
      </c>
      <c r="AZ567" s="40">
        <f t="shared" si="315"/>
        <v>101393.59930936672</v>
      </c>
      <c r="BA567" s="173">
        <f t="shared" si="316"/>
        <v>111648.27396614697</v>
      </c>
      <c r="BB567" s="41">
        <f t="shared" si="317"/>
        <v>113333.98140047307</v>
      </c>
      <c r="BC567" s="173">
        <f t="shared" si="318"/>
        <v>133041.46045213105</v>
      </c>
      <c r="BD567" s="41">
        <f t="shared" si="319"/>
        <v>133974.29234660292</v>
      </c>
      <c r="BE567" s="173">
        <f t="shared" si="320"/>
        <v>139374.91994364033</v>
      </c>
      <c r="BF567" s="42">
        <f t="shared" si="321"/>
        <v>119172.75934352473</v>
      </c>
    </row>
    <row r="568" spans="2:58" x14ac:dyDescent="0.25">
      <c r="B568" s="24">
        <v>152</v>
      </c>
      <c r="C568" s="10">
        <f>Cash!B574</f>
        <v>20180329</v>
      </c>
      <c r="D568" s="24">
        <f>Cash!F166</f>
        <v>1.6442000000000001</v>
      </c>
      <c r="E568" s="27">
        <f>Balanced!F166</f>
        <v>2.8346</v>
      </c>
      <c r="F568" s="27">
        <f>Growth!F166</f>
        <v>3.4885000000000002</v>
      </c>
      <c r="G568" s="27">
        <f>'High Growth 1'!F166</f>
        <v>7.3228</v>
      </c>
      <c r="H568" s="27">
        <f>'High Growth 2'!F166</f>
        <v>3.8231000000000002</v>
      </c>
      <c r="I568" s="27">
        <f>'High Growth 3'!F166</f>
        <v>1.0961000000000001</v>
      </c>
      <c r="J568" s="43">
        <f>'High Growth 4'!F166</f>
        <v>2.3010999999999999</v>
      </c>
      <c r="K568" s="10" t="str">
        <f>Growth!P166</f>
        <v>No</v>
      </c>
      <c r="L568" s="152"/>
      <c r="M568" s="147">
        <f>Summary!$G$67</f>
        <v>0.5</v>
      </c>
      <c r="N568" s="146">
        <f>Summary!$G$68</f>
        <v>0</v>
      </c>
      <c r="O568" s="146">
        <f>Summary!$G$69</f>
        <v>0</v>
      </c>
      <c r="P568" s="146">
        <f>Summary!$G$70</f>
        <v>0.125</v>
      </c>
      <c r="Q568" s="146">
        <f>Summary!$G$71</f>
        <v>0.125</v>
      </c>
      <c r="R568" s="146">
        <f>Summary!$G$72</f>
        <v>0.125</v>
      </c>
      <c r="S568" s="211">
        <f>Summary!$G$73</f>
        <v>0.125</v>
      </c>
      <c r="T568" s="150">
        <f t="shared" si="322"/>
        <v>1</v>
      </c>
      <c r="U568" s="158">
        <f t="shared" si="294"/>
        <v>39614.162274209346</v>
      </c>
      <c r="V568" s="155">
        <f t="shared" si="295"/>
        <v>0</v>
      </c>
      <c r="W568" s="155">
        <f t="shared" si="296"/>
        <v>0</v>
      </c>
      <c r="X568" s="155">
        <f t="shared" si="297"/>
        <v>2266.093798154493</v>
      </c>
      <c r="Y568" s="155">
        <f t="shared" si="298"/>
        <v>4330.8041437134052</v>
      </c>
      <c r="Z568" s="155">
        <f t="shared" si="299"/>
        <v>16011.271935442561</v>
      </c>
      <c r="AA568" s="159">
        <f t="shared" si="300"/>
        <v>6390.9197811749063</v>
      </c>
      <c r="AB568" s="38">
        <f t="shared" si="323"/>
        <v>65133.605611255014</v>
      </c>
      <c r="AC568" s="35">
        <f t="shared" si="301"/>
        <v>0</v>
      </c>
      <c r="AD568" s="35">
        <f t="shared" si="302"/>
        <v>0</v>
      </c>
      <c r="AE568" s="35">
        <f t="shared" si="303"/>
        <v>16594.151665125723</v>
      </c>
      <c r="AF568" s="35">
        <f t="shared" si="304"/>
        <v>16557.097321830719</v>
      </c>
      <c r="AG568" s="35">
        <f t="shared" si="305"/>
        <v>17549.955168438591</v>
      </c>
      <c r="AH568" s="163">
        <f t="shared" si="306"/>
        <v>14706.145508461577</v>
      </c>
      <c r="AI568" s="144">
        <f t="shared" si="307"/>
        <v>130540.95527511163</v>
      </c>
      <c r="AJ568" s="144" t="e">
        <f t="shared" si="324"/>
        <v>#N/A</v>
      </c>
      <c r="AK568" s="35">
        <f>IF(OR(K568="Yes",Summary!$G$77="EP"),$AI568*M568,AB568)</f>
        <v>65133.605611255014</v>
      </c>
      <c r="AL568" s="38">
        <f>IF(OR(L568="Yes",Summary!$G$77="EP"),$AI568*N568,AC568)</f>
        <v>0</v>
      </c>
      <c r="AM568" s="38">
        <f>IF(OR(M568="Yes",Summary!$G$77="EP"),$AI568*O568,AD568)</f>
        <v>0</v>
      </c>
      <c r="AN568" s="38">
        <f>IF(OR(N568="Yes",Summary!$G$77="EP"),$AI568*P568,AE568)</f>
        <v>16594.151665125723</v>
      </c>
      <c r="AO568" s="38">
        <f>IF(OR(O568="Yes",Summary!$G$77="EP"),$AI568*Q568,AF568)</f>
        <v>16557.097321830719</v>
      </c>
      <c r="AP568" s="38">
        <f>IF(OR(P568="Yes",Summary!$G$77="EP"),$AI568*R568,AG568)</f>
        <v>17549.955168438591</v>
      </c>
      <c r="AQ568" s="156">
        <f>IF(OR(Q568="Yes",Summary!$G$77="EP"),$AI568*S568,AH568)</f>
        <v>14706.145508461577</v>
      </c>
      <c r="AR568" s="158">
        <f t="shared" si="308"/>
        <v>39614.162274209346</v>
      </c>
      <c r="AS568" s="155">
        <f t="shared" si="309"/>
        <v>0</v>
      </c>
      <c r="AT568" s="155">
        <f t="shared" si="310"/>
        <v>0</v>
      </c>
      <c r="AU568" s="155">
        <f t="shared" si="311"/>
        <v>2266.093798154493</v>
      </c>
      <c r="AV568" s="155">
        <f t="shared" si="312"/>
        <v>4330.8041437134052</v>
      </c>
      <c r="AW568" s="155">
        <f t="shared" si="313"/>
        <v>16011.271935442561</v>
      </c>
      <c r="AX568" s="159">
        <f t="shared" si="314"/>
        <v>6390.9197811749063</v>
      </c>
      <c r="AZ568" s="40">
        <f t="shared" si="315"/>
        <v>101387.4329407412</v>
      </c>
      <c r="BA568" s="173">
        <f t="shared" si="316"/>
        <v>111322.31080391156</v>
      </c>
      <c r="BB568" s="41">
        <f t="shared" si="317"/>
        <v>113039.11085188425</v>
      </c>
      <c r="BC568" s="173">
        <f t="shared" si="318"/>
        <v>132753.21332100581</v>
      </c>
      <c r="BD568" s="41">
        <f t="shared" si="319"/>
        <v>132456.77857464575</v>
      </c>
      <c r="BE568" s="173">
        <f t="shared" si="320"/>
        <v>140399.64134750864</v>
      </c>
      <c r="BF568" s="42">
        <f t="shared" si="321"/>
        <v>117649.16406769262</v>
      </c>
    </row>
    <row r="569" spans="2:58" x14ac:dyDescent="0.25">
      <c r="B569" s="24">
        <v>153</v>
      </c>
      <c r="C569" s="10">
        <f>Cash!B575</f>
        <v>20180328</v>
      </c>
      <c r="D569" s="24">
        <f>Cash!F167</f>
        <v>1.6442000000000001</v>
      </c>
      <c r="E569" s="27">
        <f>Balanced!F167</f>
        <v>2.8264999999999998</v>
      </c>
      <c r="F569" s="27">
        <f>Growth!F167</f>
        <v>3.4897</v>
      </c>
      <c r="G569" s="27">
        <f>'High Growth 1'!F167</f>
        <v>7.3177000000000003</v>
      </c>
      <c r="H569" s="27">
        <f>'High Growth 2'!F167</f>
        <v>3.8088000000000002</v>
      </c>
      <c r="I569" s="27">
        <f>'High Growth 3'!F167</f>
        <v>1.0965</v>
      </c>
      <c r="J569" s="43">
        <f>'High Growth 4'!F167</f>
        <v>2.2909999999999999</v>
      </c>
      <c r="K569" s="10" t="str">
        <f>Growth!P167</f>
        <v>No</v>
      </c>
      <c r="L569" s="152"/>
      <c r="M569" s="147">
        <f>Summary!$G$67</f>
        <v>0.5</v>
      </c>
      <c r="N569" s="146">
        <f>Summary!$G$68</f>
        <v>0</v>
      </c>
      <c r="O569" s="146">
        <f>Summary!$G$69</f>
        <v>0</v>
      </c>
      <c r="P569" s="146">
        <f>Summary!$G$70</f>
        <v>0.125</v>
      </c>
      <c r="Q569" s="146">
        <f>Summary!$G$71</f>
        <v>0.125</v>
      </c>
      <c r="R569" s="146">
        <f>Summary!$G$72</f>
        <v>0.125</v>
      </c>
      <c r="S569" s="211">
        <f>Summary!$G$73</f>
        <v>0.125</v>
      </c>
      <c r="T569" s="150">
        <f t="shared" si="322"/>
        <v>1</v>
      </c>
      <c r="U569" s="158">
        <f t="shared" si="294"/>
        <v>39614.162274209346</v>
      </c>
      <c r="V569" s="155">
        <f t="shared" si="295"/>
        <v>0</v>
      </c>
      <c r="W569" s="155">
        <f t="shared" si="296"/>
        <v>0</v>
      </c>
      <c r="X569" s="155">
        <f t="shared" si="297"/>
        <v>2266.093798154493</v>
      </c>
      <c r="Y569" s="155">
        <f t="shared" si="298"/>
        <v>4330.8041437134052</v>
      </c>
      <c r="Z569" s="155">
        <f t="shared" si="299"/>
        <v>16011.271935442561</v>
      </c>
      <c r="AA569" s="159">
        <f t="shared" si="300"/>
        <v>6390.9197811749063</v>
      </c>
      <c r="AB569" s="38">
        <f t="shared" si="323"/>
        <v>65133.605611255014</v>
      </c>
      <c r="AC569" s="35">
        <f t="shared" si="301"/>
        <v>0</v>
      </c>
      <c r="AD569" s="35">
        <f t="shared" si="302"/>
        <v>0</v>
      </c>
      <c r="AE569" s="35">
        <f t="shared" si="303"/>
        <v>16582.594586755135</v>
      </c>
      <c r="AF569" s="35">
        <f t="shared" si="304"/>
        <v>16495.166822575618</v>
      </c>
      <c r="AG569" s="35">
        <f t="shared" si="305"/>
        <v>17556.359677212768</v>
      </c>
      <c r="AH569" s="163">
        <f t="shared" si="306"/>
        <v>14641.59721867171</v>
      </c>
      <c r="AI569" s="144">
        <f t="shared" si="307"/>
        <v>130409.32391647024</v>
      </c>
      <c r="AJ569" s="144" t="e">
        <f t="shared" si="324"/>
        <v>#N/A</v>
      </c>
      <c r="AK569" s="35">
        <f>IF(OR(K569="Yes",Summary!$G$77="EP"),$AI569*M569,AB569)</f>
        <v>65133.605611255014</v>
      </c>
      <c r="AL569" s="38">
        <f>IF(OR(L569="Yes",Summary!$G$77="EP"),$AI569*N569,AC569)</f>
        <v>0</v>
      </c>
      <c r="AM569" s="38">
        <f>IF(OR(M569="Yes",Summary!$G$77="EP"),$AI569*O569,AD569)</f>
        <v>0</v>
      </c>
      <c r="AN569" s="38">
        <f>IF(OR(N569="Yes",Summary!$G$77="EP"),$AI569*P569,AE569)</f>
        <v>16582.594586755135</v>
      </c>
      <c r="AO569" s="38">
        <f>IF(OR(O569="Yes",Summary!$G$77="EP"),$AI569*Q569,AF569)</f>
        <v>16495.166822575618</v>
      </c>
      <c r="AP569" s="38">
        <f>IF(OR(P569="Yes",Summary!$G$77="EP"),$AI569*R569,AG569)</f>
        <v>17556.359677212768</v>
      </c>
      <c r="AQ569" s="156">
        <f>IF(OR(Q569="Yes",Summary!$G$77="EP"),$AI569*S569,AH569)</f>
        <v>14641.59721867171</v>
      </c>
      <c r="AR569" s="158">
        <f t="shared" si="308"/>
        <v>39614.162274209346</v>
      </c>
      <c r="AS569" s="155">
        <f t="shared" si="309"/>
        <v>0</v>
      </c>
      <c r="AT569" s="155">
        <f t="shared" si="310"/>
        <v>0</v>
      </c>
      <c r="AU569" s="155">
        <f t="shared" si="311"/>
        <v>2266.093798154493</v>
      </c>
      <c r="AV569" s="155">
        <f t="shared" si="312"/>
        <v>4330.8041437134052</v>
      </c>
      <c r="AW569" s="155">
        <f t="shared" si="313"/>
        <v>16011.271935442561</v>
      </c>
      <c r="AX569" s="159">
        <f t="shared" si="314"/>
        <v>6390.9197811749063</v>
      </c>
      <c r="AZ569" s="40">
        <f t="shared" si="315"/>
        <v>101387.4329407412</v>
      </c>
      <c r="BA569" s="173">
        <f t="shared" si="316"/>
        <v>111004.20217570591</v>
      </c>
      <c r="BB569" s="41">
        <f t="shared" si="317"/>
        <v>113077.99488026959</v>
      </c>
      <c r="BC569" s="173">
        <f t="shared" si="318"/>
        <v>132660.75669404111</v>
      </c>
      <c r="BD569" s="41">
        <f t="shared" si="319"/>
        <v>131961.33458060495</v>
      </c>
      <c r="BE569" s="173">
        <f t="shared" si="320"/>
        <v>140450.87741770205</v>
      </c>
      <c r="BF569" s="42">
        <f t="shared" si="321"/>
        <v>117132.77774937368</v>
      </c>
    </row>
    <row r="570" spans="2:58" x14ac:dyDescent="0.25">
      <c r="B570" s="24">
        <v>154</v>
      </c>
      <c r="C570" s="10">
        <f>Cash!B576</f>
        <v>20180327</v>
      </c>
      <c r="D570" s="24">
        <f>Cash!F168</f>
        <v>1.6442000000000001</v>
      </c>
      <c r="E570" s="27">
        <f>Balanced!F168</f>
        <v>2.8311999999999999</v>
      </c>
      <c r="F570" s="27">
        <f>Growth!F168</f>
        <v>3.5013000000000001</v>
      </c>
      <c r="G570" s="27">
        <f>'High Growth 1'!F168</f>
        <v>7.3560999999999996</v>
      </c>
      <c r="H570" s="27">
        <f>'High Growth 2'!F168</f>
        <v>3.8256999999999999</v>
      </c>
      <c r="I570" s="27">
        <f>'High Growth 3'!F168</f>
        <v>1.0896999999999999</v>
      </c>
      <c r="J570" s="43">
        <f>'High Growth 4'!F168</f>
        <v>2.2993999999999999</v>
      </c>
      <c r="K570" s="10" t="str">
        <f>Growth!P168</f>
        <v>No</v>
      </c>
      <c r="L570" s="152"/>
      <c r="M570" s="147">
        <f>Summary!$G$67</f>
        <v>0.5</v>
      </c>
      <c r="N570" s="146">
        <f>Summary!$G$68</f>
        <v>0</v>
      </c>
      <c r="O570" s="146">
        <f>Summary!$G$69</f>
        <v>0</v>
      </c>
      <c r="P570" s="146">
        <f>Summary!$G$70</f>
        <v>0.125</v>
      </c>
      <c r="Q570" s="146">
        <f>Summary!$G$71</f>
        <v>0.125</v>
      </c>
      <c r="R570" s="146">
        <f>Summary!$G$72</f>
        <v>0.125</v>
      </c>
      <c r="S570" s="211">
        <f>Summary!$G$73</f>
        <v>0.125</v>
      </c>
      <c r="T570" s="150">
        <f t="shared" si="322"/>
        <v>1</v>
      </c>
      <c r="U570" s="158">
        <f t="shared" si="294"/>
        <v>39614.162274209346</v>
      </c>
      <c r="V570" s="155">
        <f t="shared" si="295"/>
        <v>0</v>
      </c>
      <c r="W570" s="155">
        <f t="shared" si="296"/>
        <v>0</v>
      </c>
      <c r="X570" s="155">
        <f t="shared" si="297"/>
        <v>2266.093798154493</v>
      </c>
      <c r="Y570" s="155">
        <f t="shared" si="298"/>
        <v>4330.8041437134052</v>
      </c>
      <c r="Z570" s="155">
        <f t="shared" si="299"/>
        <v>16011.271935442559</v>
      </c>
      <c r="AA570" s="159">
        <f t="shared" si="300"/>
        <v>6390.9197811749063</v>
      </c>
      <c r="AB570" s="38">
        <f t="shared" si="323"/>
        <v>65133.605611255014</v>
      </c>
      <c r="AC570" s="35">
        <f t="shared" si="301"/>
        <v>0</v>
      </c>
      <c r="AD570" s="35">
        <f t="shared" si="302"/>
        <v>0</v>
      </c>
      <c r="AE570" s="35">
        <f t="shared" si="303"/>
        <v>16669.612588604265</v>
      </c>
      <c r="AF570" s="35">
        <f t="shared" si="304"/>
        <v>16568.357412604375</v>
      </c>
      <c r="AG570" s="35">
        <f t="shared" si="305"/>
        <v>17447.483028051756</v>
      </c>
      <c r="AH570" s="163">
        <f t="shared" si="306"/>
        <v>14695.280944833579</v>
      </c>
      <c r="AI570" s="144">
        <f t="shared" si="307"/>
        <v>130514.33958534901</v>
      </c>
      <c r="AJ570" s="144" t="e">
        <f t="shared" si="324"/>
        <v>#N/A</v>
      </c>
      <c r="AK570" s="35">
        <f>IF(OR(K570="Yes",Summary!$G$77="EP"),$AI570*M570,AB570)</f>
        <v>65133.605611255014</v>
      </c>
      <c r="AL570" s="38">
        <f>IF(OR(L570="Yes",Summary!$G$77="EP"),$AI570*N570,AC570)</f>
        <v>0</v>
      </c>
      <c r="AM570" s="38">
        <f>IF(OR(M570="Yes",Summary!$G$77="EP"),$AI570*O570,AD570)</f>
        <v>0</v>
      </c>
      <c r="AN570" s="38">
        <f>IF(OR(N570="Yes",Summary!$G$77="EP"),$AI570*P570,AE570)</f>
        <v>16669.612588604265</v>
      </c>
      <c r="AO570" s="38">
        <f>IF(OR(O570="Yes",Summary!$G$77="EP"),$AI570*Q570,AF570)</f>
        <v>16568.357412604375</v>
      </c>
      <c r="AP570" s="38">
        <f>IF(OR(P570="Yes",Summary!$G$77="EP"),$AI570*R570,AG570)</f>
        <v>17447.483028051756</v>
      </c>
      <c r="AQ570" s="156">
        <f>IF(OR(Q570="Yes",Summary!$G$77="EP"),$AI570*S570,AH570)</f>
        <v>14695.280944833579</v>
      </c>
      <c r="AR570" s="158">
        <f t="shared" si="308"/>
        <v>39614.162274209346</v>
      </c>
      <c r="AS570" s="155">
        <f t="shared" si="309"/>
        <v>0</v>
      </c>
      <c r="AT570" s="155">
        <f t="shared" si="310"/>
        <v>0</v>
      </c>
      <c r="AU570" s="155">
        <f t="shared" si="311"/>
        <v>2266.093798154493</v>
      </c>
      <c r="AV570" s="155">
        <f t="shared" si="312"/>
        <v>4330.8041437134052</v>
      </c>
      <c r="AW570" s="155">
        <f t="shared" si="313"/>
        <v>16011.271935442561</v>
      </c>
      <c r="AX570" s="159">
        <f t="shared" si="314"/>
        <v>6390.9197811749063</v>
      </c>
      <c r="AZ570" s="40">
        <f t="shared" si="315"/>
        <v>101387.4329407412</v>
      </c>
      <c r="BA570" s="173">
        <f t="shared" si="316"/>
        <v>111188.78372540549</v>
      </c>
      <c r="BB570" s="41">
        <f t="shared" si="317"/>
        <v>113453.87382132788</v>
      </c>
      <c r="BC570" s="173">
        <f t="shared" si="318"/>
        <v>133356.90070883415</v>
      </c>
      <c r="BD570" s="41">
        <f t="shared" si="319"/>
        <v>132546.859300835</v>
      </c>
      <c r="BE570" s="173">
        <f t="shared" si="320"/>
        <v>139579.86422441396</v>
      </c>
      <c r="BF570" s="42">
        <f t="shared" si="321"/>
        <v>117562.24755866863</v>
      </c>
    </row>
    <row r="571" spans="2:58" x14ac:dyDescent="0.25">
      <c r="B571" s="24">
        <v>155</v>
      </c>
      <c r="C571" s="10">
        <f>Cash!B577</f>
        <v>20180326</v>
      </c>
      <c r="D571" s="24">
        <f>Cash!F169</f>
        <v>1.6442000000000001</v>
      </c>
      <c r="E571" s="27">
        <f>Balanced!F169</f>
        <v>2.8359999999999999</v>
      </c>
      <c r="F571" s="27">
        <f>Growth!F169</f>
        <v>3.5263</v>
      </c>
      <c r="G571" s="27">
        <f>'High Growth 1'!F169</f>
        <v>7.4653999999999998</v>
      </c>
      <c r="H571" s="27">
        <f>'High Growth 2'!F169</f>
        <v>3.8624000000000001</v>
      </c>
      <c r="I571" s="27">
        <f>'High Growth 3'!F169</f>
        <v>1.0803</v>
      </c>
      <c r="J571" s="43">
        <f>'High Growth 4'!F169</f>
        <v>2.2879999999999998</v>
      </c>
      <c r="K571" s="10" t="str">
        <f>Growth!P169</f>
        <v>Yes</v>
      </c>
      <c r="L571" s="152"/>
      <c r="M571" s="147">
        <f>Summary!$G$67</f>
        <v>0.5</v>
      </c>
      <c r="N571" s="146">
        <f>Summary!$G$68</f>
        <v>0</v>
      </c>
      <c r="O571" s="146">
        <f>Summary!$G$69</f>
        <v>0</v>
      </c>
      <c r="P571" s="146">
        <f>Summary!$G$70</f>
        <v>0.125</v>
      </c>
      <c r="Q571" s="146">
        <f>Summary!$G$71</f>
        <v>0.125</v>
      </c>
      <c r="R571" s="146">
        <f>Summary!$G$72</f>
        <v>0.125</v>
      </c>
      <c r="S571" s="211">
        <f>Summary!$G$73</f>
        <v>0.125</v>
      </c>
      <c r="T571" s="150">
        <f t="shared" si="322"/>
        <v>1</v>
      </c>
      <c r="U571" s="158">
        <f t="shared" si="294"/>
        <v>39352.39941971904</v>
      </c>
      <c r="V571" s="155">
        <f t="shared" si="295"/>
        <v>0</v>
      </c>
      <c r="W571" s="155">
        <f t="shared" si="296"/>
        <v>0</v>
      </c>
      <c r="X571" s="155">
        <f t="shared" si="297"/>
        <v>2266.093798154493</v>
      </c>
      <c r="Y571" s="155">
        <f t="shared" si="298"/>
        <v>4330.8041437134052</v>
      </c>
      <c r="Z571" s="155">
        <f t="shared" si="299"/>
        <v>16011.271935442559</v>
      </c>
      <c r="AA571" s="159">
        <f t="shared" si="300"/>
        <v>6390.9197811749063</v>
      </c>
      <c r="AB571" s="38">
        <f t="shared" si="323"/>
        <v>64703.215125902054</v>
      </c>
      <c r="AC571" s="35">
        <f t="shared" si="301"/>
        <v>0</v>
      </c>
      <c r="AD571" s="35">
        <f t="shared" si="302"/>
        <v>0</v>
      </c>
      <c r="AE571" s="35">
        <f t="shared" si="303"/>
        <v>16917.296640742552</v>
      </c>
      <c r="AF571" s="35">
        <f t="shared" si="304"/>
        <v>16727.297924678656</v>
      </c>
      <c r="AG571" s="35">
        <f t="shared" si="305"/>
        <v>17296.977071858597</v>
      </c>
      <c r="AH571" s="163">
        <f t="shared" si="306"/>
        <v>14622.424459328184</v>
      </c>
      <c r="AI571" s="144">
        <f t="shared" si="307"/>
        <v>130267.21122251003</v>
      </c>
      <c r="AJ571" s="144">
        <f t="shared" si="324"/>
        <v>130267.21122251003</v>
      </c>
      <c r="AK571" s="35">
        <f>IF(OR(K571="Yes",Summary!$G$77="EP"),$AI571*M571,AB571)</f>
        <v>65133.605611255014</v>
      </c>
      <c r="AL571" s="38">
        <f>IF(OR(L571="Yes",Summary!$G$77="EP"),$AI571*N571,AC571)</f>
        <v>0</v>
      </c>
      <c r="AM571" s="38">
        <f>IF(OR(M571="Yes",Summary!$G$77="EP"),$AI571*O571,AD571)</f>
        <v>0</v>
      </c>
      <c r="AN571" s="38">
        <f>IF(OR(N571="Yes",Summary!$G$77="EP"),$AI571*P571,AE571)</f>
        <v>16917.296640742552</v>
      </c>
      <c r="AO571" s="38">
        <f>IF(OR(O571="Yes",Summary!$G$77="EP"),$AI571*Q571,AF571)</f>
        <v>16727.297924678656</v>
      </c>
      <c r="AP571" s="38">
        <f>IF(OR(P571="Yes",Summary!$G$77="EP"),$AI571*R571,AG571)</f>
        <v>17296.977071858597</v>
      </c>
      <c r="AQ571" s="156">
        <f>IF(OR(Q571="Yes",Summary!$G$77="EP"),$AI571*S571,AH571)</f>
        <v>14622.424459328184</v>
      </c>
      <c r="AR571" s="158">
        <f t="shared" si="308"/>
        <v>39614.162274209346</v>
      </c>
      <c r="AS571" s="155">
        <f t="shared" si="309"/>
        <v>0</v>
      </c>
      <c r="AT571" s="155">
        <f t="shared" si="310"/>
        <v>0</v>
      </c>
      <c r="AU571" s="155">
        <f t="shared" si="311"/>
        <v>2266.093798154493</v>
      </c>
      <c r="AV571" s="155">
        <f t="shared" si="312"/>
        <v>4330.8041437134052</v>
      </c>
      <c r="AW571" s="155">
        <f t="shared" si="313"/>
        <v>16011.271935442559</v>
      </c>
      <c r="AX571" s="159">
        <f t="shared" si="314"/>
        <v>6390.9197811749063</v>
      </c>
      <c r="AZ571" s="40">
        <f t="shared" si="315"/>
        <v>101387.4329407412</v>
      </c>
      <c r="BA571" s="173">
        <f t="shared" si="316"/>
        <v>111377.29254211993</v>
      </c>
      <c r="BB571" s="41">
        <f t="shared" si="317"/>
        <v>114263.95774602248</v>
      </c>
      <c r="BC571" s="173">
        <f t="shared" si="318"/>
        <v>135338.37312594044</v>
      </c>
      <c r="BD571" s="41">
        <f t="shared" si="319"/>
        <v>133818.38339742925</v>
      </c>
      <c r="BE571" s="173">
        <f t="shared" si="320"/>
        <v>138375.81657486872</v>
      </c>
      <c r="BF571" s="42">
        <f t="shared" si="321"/>
        <v>116979.39567462547</v>
      </c>
    </row>
    <row r="572" spans="2:58" x14ac:dyDescent="0.25">
      <c r="B572" s="24">
        <v>156</v>
      </c>
      <c r="C572" s="10">
        <f>Cash!B578</f>
        <v>20180323</v>
      </c>
      <c r="D572" s="24">
        <f>Cash!F170</f>
        <v>1.6442000000000001</v>
      </c>
      <c r="E572" s="27">
        <f>Balanced!F170</f>
        <v>2.8374999999999999</v>
      </c>
      <c r="F572" s="27">
        <f>Growth!F170</f>
        <v>3.5215000000000001</v>
      </c>
      <c r="G572" s="27">
        <f>'High Growth 1'!F170</f>
        <v>7.4509999999999996</v>
      </c>
      <c r="H572" s="27">
        <f>'High Growth 2'!F170</f>
        <v>3.8536999999999999</v>
      </c>
      <c r="I572" s="27">
        <f>'High Growth 3'!F170</f>
        <v>1.0732999999999999</v>
      </c>
      <c r="J572" s="43">
        <f>'High Growth 4'!F170</f>
        <v>2.3121999999999998</v>
      </c>
      <c r="K572" s="10" t="str">
        <f>Growth!P170</f>
        <v>Yes</v>
      </c>
      <c r="L572" s="152"/>
      <c r="M572" s="147">
        <f>Summary!$G$67</f>
        <v>0.5</v>
      </c>
      <c r="N572" s="146">
        <f>Summary!$G$68</f>
        <v>0</v>
      </c>
      <c r="O572" s="146">
        <f>Summary!$G$69</f>
        <v>0</v>
      </c>
      <c r="P572" s="146">
        <f>Summary!$G$70</f>
        <v>0.125</v>
      </c>
      <c r="Q572" s="146">
        <f>Summary!$G$71</f>
        <v>0.125</v>
      </c>
      <c r="R572" s="146">
        <f>Summary!$G$72</f>
        <v>0.125</v>
      </c>
      <c r="S572" s="211">
        <f>Summary!$G$73</f>
        <v>0.125</v>
      </c>
      <c r="T572" s="150">
        <f t="shared" si="322"/>
        <v>1</v>
      </c>
      <c r="U572" s="158">
        <f t="shared" si="294"/>
        <v>38845.738077352806</v>
      </c>
      <c r="V572" s="155">
        <f t="shared" si="295"/>
        <v>0</v>
      </c>
      <c r="W572" s="155">
        <f t="shared" si="296"/>
        <v>0</v>
      </c>
      <c r="X572" s="155">
        <f t="shared" si="297"/>
        <v>2266.093798154493</v>
      </c>
      <c r="Y572" s="155">
        <f t="shared" si="298"/>
        <v>4330.8041437134052</v>
      </c>
      <c r="Z572" s="155">
        <f t="shared" si="299"/>
        <v>16011.271935442561</v>
      </c>
      <c r="AA572" s="159">
        <f t="shared" si="300"/>
        <v>6390.9197811749063</v>
      </c>
      <c r="AB572" s="38">
        <f t="shared" si="323"/>
        <v>63870.162546783489</v>
      </c>
      <c r="AC572" s="35">
        <f t="shared" si="301"/>
        <v>0</v>
      </c>
      <c r="AD572" s="35">
        <f t="shared" si="302"/>
        <v>0</v>
      </c>
      <c r="AE572" s="35">
        <f t="shared" si="303"/>
        <v>16884.664890049127</v>
      </c>
      <c r="AF572" s="35">
        <f t="shared" si="304"/>
        <v>16689.619928628348</v>
      </c>
      <c r="AG572" s="35">
        <f t="shared" si="305"/>
        <v>17184.898168310498</v>
      </c>
      <c r="AH572" s="163">
        <f t="shared" si="306"/>
        <v>14777.084718032616</v>
      </c>
      <c r="AI572" s="144">
        <f t="shared" si="307"/>
        <v>129406.43025180409</v>
      </c>
      <c r="AJ572" s="144">
        <f t="shared" si="324"/>
        <v>129406.43025180409</v>
      </c>
      <c r="AK572" s="35">
        <f>IF(OR(K572="Yes",Summary!$G$77="EP"),$AI572*M572,AB572)</f>
        <v>64703.215125902047</v>
      </c>
      <c r="AL572" s="38">
        <f>IF(OR(L572="Yes",Summary!$G$77="EP"),$AI572*N572,AC572)</f>
        <v>0</v>
      </c>
      <c r="AM572" s="38">
        <f>IF(OR(M572="Yes",Summary!$G$77="EP"),$AI572*O572,AD572)</f>
        <v>0</v>
      </c>
      <c r="AN572" s="38">
        <f>IF(OR(N572="Yes",Summary!$G$77="EP"),$AI572*P572,AE572)</f>
        <v>16884.664890049127</v>
      </c>
      <c r="AO572" s="38">
        <f>IF(OR(O572="Yes",Summary!$G$77="EP"),$AI572*Q572,AF572)</f>
        <v>16689.619928628348</v>
      </c>
      <c r="AP572" s="38">
        <f>IF(OR(P572="Yes",Summary!$G$77="EP"),$AI572*R572,AG572)</f>
        <v>17184.898168310498</v>
      </c>
      <c r="AQ572" s="156">
        <f>IF(OR(Q572="Yes",Summary!$G$77="EP"),$AI572*S572,AH572)</f>
        <v>14777.084718032616</v>
      </c>
      <c r="AR572" s="158">
        <f t="shared" si="308"/>
        <v>39352.39941971904</v>
      </c>
      <c r="AS572" s="155">
        <f t="shared" si="309"/>
        <v>0</v>
      </c>
      <c r="AT572" s="155">
        <f t="shared" si="310"/>
        <v>0</v>
      </c>
      <c r="AU572" s="155">
        <f t="shared" si="311"/>
        <v>2266.093798154493</v>
      </c>
      <c r="AV572" s="155">
        <f t="shared" si="312"/>
        <v>4330.8041437134052</v>
      </c>
      <c r="AW572" s="155">
        <f t="shared" si="313"/>
        <v>16011.271935442559</v>
      </c>
      <c r="AX572" s="159">
        <f t="shared" si="314"/>
        <v>6390.9197811749063</v>
      </c>
      <c r="AZ572" s="40">
        <f t="shared" si="315"/>
        <v>101387.4329407412</v>
      </c>
      <c r="BA572" s="173">
        <f t="shared" si="316"/>
        <v>111436.2015473432</v>
      </c>
      <c r="BB572" s="41">
        <f t="shared" si="317"/>
        <v>114108.42163248113</v>
      </c>
      <c r="BC572" s="173">
        <f t="shared" si="318"/>
        <v>135077.31912039305</v>
      </c>
      <c r="BD572" s="41">
        <f t="shared" si="319"/>
        <v>133516.95942902679</v>
      </c>
      <c r="BE572" s="173">
        <f t="shared" si="320"/>
        <v>137479.18534648392</v>
      </c>
      <c r="BF572" s="42">
        <f t="shared" si="321"/>
        <v>118216.67774426093</v>
      </c>
    </row>
    <row r="573" spans="2:58" x14ac:dyDescent="0.25">
      <c r="B573" s="24">
        <v>157</v>
      </c>
      <c r="C573" s="10">
        <f>Cash!B579</f>
        <v>20180322</v>
      </c>
      <c r="D573" s="24">
        <f>Cash!F171</f>
        <v>1.6440999999999999</v>
      </c>
      <c r="E573" s="27">
        <f>Balanced!F171</f>
        <v>2.8374999999999999</v>
      </c>
      <c r="F573" s="27">
        <f>Growth!F171</f>
        <v>3.5184000000000002</v>
      </c>
      <c r="G573" s="27">
        <f>'High Growth 1'!F171</f>
        <v>7.4466000000000001</v>
      </c>
      <c r="H573" s="27">
        <f>'High Growth 2'!F171</f>
        <v>3.8511000000000002</v>
      </c>
      <c r="I573" s="27">
        <f>'High Growth 3'!F171</f>
        <v>1.0719000000000001</v>
      </c>
      <c r="J573" s="43">
        <f>'High Growth 4'!F171</f>
        <v>2.2791000000000001</v>
      </c>
      <c r="K573" s="10" t="str">
        <f>Growth!P171</f>
        <v>Yes</v>
      </c>
      <c r="L573" s="152"/>
      <c r="M573" s="147">
        <f>Summary!$G$67</f>
        <v>0.5</v>
      </c>
      <c r="N573" s="146">
        <f>Summary!$G$68</f>
        <v>0</v>
      </c>
      <c r="O573" s="146">
        <f>Summary!$G$69</f>
        <v>0</v>
      </c>
      <c r="P573" s="146">
        <f>Summary!$G$70</f>
        <v>0.125</v>
      </c>
      <c r="Q573" s="146">
        <f>Summary!$G$71</f>
        <v>0.125</v>
      </c>
      <c r="R573" s="146">
        <f>Summary!$G$72</f>
        <v>0.125</v>
      </c>
      <c r="S573" s="211">
        <f>Summary!$G$73</f>
        <v>0.125</v>
      </c>
      <c r="T573" s="150">
        <f t="shared" si="322"/>
        <v>1</v>
      </c>
      <c r="U573" s="158">
        <f t="shared" si="294"/>
        <v>37985.204287989145</v>
      </c>
      <c r="V573" s="155">
        <f t="shared" si="295"/>
        <v>0</v>
      </c>
      <c r="W573" s="155">
        <f t="shared" si="296"/>
        <v>0</v>
      </c>
      <c r="X573" s="155">
        <f t="shared" si="297"/>
        <v>2266.093798154493</v>
      </c>
      <c r="Y573" s="155">
        <f t="shared" si="298"/>
        <v>4330.8041437134052</v>
      </c>
      <c r="Z573" s="155">
        <f t="shared" si="299"/>
        <v>16011.271935442561</v>
      </c>
      <c r="AA573" s="159">
        <f t="shared" si="300"/>
        <v>6390.9197811749063</v>
      </c>
      <c r="AB573" s="38">
        <f t="shared" si="323"/>
        <v>62451.474369882948</v>
      </c>
      <c r="AC573" s="35">
        <f t="shared" si="301"/>
        <v>0</v>
      </c>
      <c r="AD573" s="35">
        <f t="shared" si="302"/>
        <v>0</v>
      </c>
      <c r="AE573" s="35">
        <f t="shared" si="303"/>
        <v>16874.694077337248</v>
      </c>
      <c r="AF573" s="35">
        <f t="shared" si="304"/>
        <v>16678.359837854696</v>
      </c>
      <c r="AG573" s="35">
        <f t="shared" si="305"/>
        <v>17162.482387600881</v>
      </c>
      <c r="AH573" s="163">
        <f t="shared" si="306"/>
        <v>14565.545273275729</v>
      </c>
      <c r="AI573" s="144">
        <f t="shared" si="307"/>
        <v>127732.55594595149</v>
      </c>
      <c r="AJ573" s="144">
        <f t="shared" si="324"/>
        <v>127732.55594595149</v>
      </c>
      <c r="AK573" s="35">
        <f>IF(OR(K573="Yes",Summary!$G$77="EP"),$AI573*M573,AB573)</f>
        <v>63866.277972975746</v>
      </c>
      <c r="AL573" s="38">
        <f>IF(OR(L573="Yes",Summary!$G$77="EP"),$AI573*N573,AC573)</f>
        <v>0</v>
      </c>
      <c r="AM573" s="38">
        <f>IF(OR(M573="Yes",Summary!$G$77="EP"),$AI573*O573,AD573)</f>
        <v>0</v>
      </c>
      <c r="AN573" s="38">
        <f>IF(OR(N573="Yes",Summary!$G$77="EP"),$AI573*P573,AE573)</f>
        <v>16874.694077337248</v>
      </c>
      <c r="AO573" s="38">
        <f>IF(OR(O573="Yes",Summary!$G$77="EP"),$AI573*Q573,AF573)</f>
        <v>16678.359837854696</v>
      </c>
      <c r="AP573" s="38">
        <f>IF(OR(P573="Yes",Summary!$G$77="EP"),$AI573*R573,AG573)</f>
        <v>17162.482387600881</v>
      </c>
      <c r="AQ573" s="156">
        <f>IF(OR(Q573="Yes",Summary!$G$77="EP"),$AI573*S573,AH573)</f>
        <v>14565.545273275729</v>
      </c>
      <c r="AR573" s="158">
        <f t="shared" si="308"/>
        <v>38845.738077352806</v>
      </c>
      <c r="AS573" s="155">
        <f t="shared" si="309"/>
        <v>0</v>
      </c>
      <c r="AT573" s="155">
        <f t="shared" si="310"/>
        <v>0</v>
      </c>
      <c r="AU573" s="155">
        <f t="shared" si="311"/>
        <v>2266.093798154493</v>
      </c>
      <c r="AV573" s="155">
        <f t="shared" si="312"/>
        <v>4330.8041437134052</v>
      </c>
      <c r="AW573" s="155">
        <f t="shared" si="313"/>
        <v>16011.271935442561</v>
      </c>
      <c r="AX573" s="159">
        <f t="shared" si="314"/>
        <v>6390.9197811749063</v>
      </c>
      <c r="AZ573" s="40">
        <f t="shared" si="315"/>
        <v>101381.26657211568</v>
      </c>
      <c r="BA573" s="173">
        <f t="shared" si="316"/>
        <v>111436.2015473432</v>
      </c>
      <c r="BB573" s="41">
        <f t="shared" si="317"/>
        <v>114007.971225819</v>
      </c>
      <c r="BC573" s="173">
        <f t="shared" si="318"/>
        <v>134997.55261869801</v>
      </c>
      <c r="BD573" s="41">
        <f t="shared" si="319"/>
        <v>133426.87870283757</v>
      </c>
      <c r="BE573" s="173">
        <f t="shared" si="320"/>
        <v>137299.85910080699</v>
      </c>
      <c r="BF573" s="42">
        <f t="shared" si="321"/>
        <v>116524.36218620584</v>
      </c>
    </row>
    <row r="574" spans="2:58" x14ac:dyDescent="0.25">
      <c r="B574" s="24">
        <v>158</v>
      </c>
      <c r="C574" s="10">
        <f>Cash!B580</f>
        <v>20180321</v>
      </c>
      <c r="D574" s="24">
        <f>Cash!F172</f>
        <v>1.6440999999999999</v>
      </c>
      <c r="E574" s="27">
        <f>Balanced!F172</f>
        <v>2.8344999999999998</v>
      </c>
      <c r="F574" s="27">
        <f>Growth!F172</f>
        <v>3.4975999999999998</v>
      </c>
      <c r="G574" s="27">
        <f>'High Growth 1'!F172</f>
        <v>7.3586</v>
      </c>
      <c r="H574" s="27">
        <f>'High Growth 2'!F172</f>
        <v>3.8260000000000001</v>
      </c>
      <c r="I574" s="27">
        <f>'High Growth 3'!F172</f>
        <v>1.0811999999999999</v>
      </c>
      <c r="J574" s="43">
        <f>'High Growth 4'!F172</f>
        <v>2.2665999999999999</v>
      </c>
      <c r="K574" s="10" t="str">
        <f>Growth!P172</f>
        <v>Yes</v>
      </c>
      <c r="L574" s="152"/>
      <c r="M574" s="147">
        <f>Summary!$G$67</f>
        <v>0.5</v>
      </c>
      <c r="N574" s="146">
        <f>Summary!$G$68</f>
        <v>0</v>
      </c>
      <c r="O574" s="146">
        <f>Summary!$G$69</f>
        <v>0</v>
      </c>
      <c r="P574" s="146">
        <f>Summary!$G$70</f>
        <v>0.125</v>
      </c>
      <c r="Q574" s="146">
        <f>Summary!$G$71</f>
        <v>0.125</v>
      </c>
      <c r="R574" s="146">
        <f>Summary!$G$72</f>
        <v>0.125</v>
      </c>
      <c r="S574" s="211">
        <f>Summary!$G$73</f>
        <v>0.125</v>
      </c>
      <c r="T574" s="150">
        <f t="shared" si="322"/>
        <v>1</v>
      </c>
      <c r="U574" s="158">
        <f t="shared" si="294"/>
        <v>36409.566492431855</v>
      </c>
      <c r="V574" s="155">
        <f t="shared" si="295"/>
        <v>0</v>
      </c>
      <c r="W574" s="155">
        <f t="shared" si="296"/>
        <v>0</v>
      </c>
      <c r="X574" s="155">
        <f t="shared" si="297"/>
        <v>2266.093798154493</v>
      </c>
      <c r="Y574" s="155">
        <f t="shared" si="298"/>
        <v>4330.8041437134052</v>
      </c>
      <c r="Z574" s="155">
        <f t="shared" si="299"/>
        <v>16011.271935442561</v>
      </c>
      <c r="AA574" s="159">
        <f t="shared" si="300"/>
        <v>6390.9197811749063</v>
      </c>
      <c r="AB574" s="38">
        <f t="shared" si="323"/>
        <v>59860.96827020721</v>
      </c>
      <c r="AC574" s="35">
        <f t="shared" si="301"/>
        <v>0</v>
      </c>
      <c r="AD574" s="35">
        <f t="shared" si="302"/>
        <v>0</v>
      </c>
      <c r="AE574" s="35">
        <f t="shared" si="303"/>
        <v>16675.277823099652</v>
      </c>
      <c r="AF574" s="35">
        <f t="shared" si="304"/>
        <v>16569.656653847487</v>
      </c>
      <c r="AG574" s="35">
        <f t="shared" si="305"/>
        <v>17311.387216600495</v>
      </c>
      <c r="AH574" s="163">
        <f t="shared" si="306"/>
        <v>14485.658776011043</v>
      </c>
      <c r="AI574" s="144">
        <f t="shared" si="307"/>
        <v>124902.9487397659</v>
      </c>
      <c r="AJ574" s="144">
        <f t="shared" si="324"/>
        <v>124902.9487397659</v>
      </c>
      <c r="AK574" s="35">
        <f>IF(OR(K574="Yes",Summary!$G$77="EP"),$AI574*M574,AB574)</f>
        <v>62451.474369882948</v>
      </c>
      <c r="AL574" s="38">
        <f>IF(OR(L574="Yes",Summary!$G$77="EP"),$AI574*N574,AC574)</f>
        <v>0</v>
      </c>
      <c r="AM574" s="38">
        <f>IF(OR(M574="Yes",Summary!$G$77="EP"),$AI574*O574,AD574)</f>
        <v>0</v>
      </c>
      <c r="AN574" s="38">
        <f>IF(OR(N574="Yes",Summary!$G$77="EP"),$AI574*P574,AE574)</f>
        <v>16675.277823099652</v>
      </c>
      <c r="AO574" s="38">
        <f>IF(OR(O574="Yes",Summary!$G$77="EP"),$AI574*Q574,AF574)</f>
        <v>16569.656653847487</v>
      </c>
      <c r="AP574" s="38">
        <f>IF(OR(P574="Yes",Summary!$G$77="EP"),$AI574*R574,AG574)</f>
        <v>17311.387216600495</v>
      </c>
      <c r="AQ574" s="156">
        <f>IF(OR(Q574="Yes",Summary!$G$77="EP"),$AI574*S574,AH574)</f>
        <v>14485.658776011043</v>
      </c>
      <c r="AR574" s="158">
        <f t="shared" si="308"/>
        <v>37985.204287989145</v>
      </c>
      <c r="AS574" s="155">
        <f t="shared" si="309"/>
        <v>0</v>
      </c>
      <c r="AT574" s="155">
        <f t="shared" si="310"/>
        <v>0</v>
      </c>
      <c r="AU574" s="155">
        <f t="shared" si="311"/>
        <v>2266.093798154493</v>
      </c>
      <c r="AV574" s="155">
        <f t="shared" si="312"/>
        <v>4330.8041437134052</v>
      </c>
      <c r="AW574" s="155">
        <f t="shared" si="313"/>
        <v>16011.271935442561</v>
      </c>
      <c r="AX574" s="159">
        <f t="shared" si="314"/>
        <v>6390.9197811749063</v>
      </c>
      <c r="AZ574" s="40">
        <f t="shared" si="315"/>
        <v>101381.26657211568</v>
      </c>
      <c r="BA574" s="173">
        <f t="shared" si="316"/>
        <v>111318.38353689667</v>
      </c>
      <c r="BB574" s="41">
        <f t="shared" si="317"/>
        <v>113333.98140047307</v>
      </c>
      <c r="BC574" s="173">
        <f t="shared" si="318"/>
        <v>133402.22258479724</v>
      </c>
      <c r="BD574" s="41">
        <f t="shared" si="319"/>
        <v>132557.2532307799</v>
      </c>
      <c r="BE574" s="173">
        <f t="shared" si="320"/>
        <v>138491.0977328039</v>
      </c>
      <c r="BF574" s="42">
        <f t="shared" si="321"/>
        <v>115885.27020808835</v>
      </c>
    </row>
    <row r="575" spans="2:58" x14ac:dyDescent="0.25">
      <c r="B575" s="24">
        <v>159</v>
      </c>
      <c r="C575" s="10">
        <f>Cash!B581</f>
        <v>20180320</v>
      </c>
      <c r="D575" s="24">
        <f>Cash!F173</f>
        <v>1.6439999999999999</v>
      </c>
      <c r="E575" s="27">
        <f>Balanced!F173</f>
        <v>2.8294999999999999</v>
      </c>
      <c r="F575" s="27">
        <f>Growth!F173</f>
        <v>3.4849000000000001</v>
      </c>
      <c r="G575" s="27">
        <f>'High Growth 1'!F173</f>
        <v>7.3190999999999997</v>
      </c>
      <c r="H575" s="27">
        <f>'High Growth 2'!F173</f>
        <v>3.8073999999999999</v>
      </c>
      <c r="I575" s="27">
        <f>'High Growth 3'!F173</f>
        <v>1.0774999999999999</v>
      </c>
      <c r="J575" s="43">
        <f>'High Growth 4'!F173</f>
        <v>2.2174999999999998</v>
      </c>
      <c r="K575" s="10" t="str">
        <f>Growth!P173</f>
        <v>No</v>
      </c>
      <c r="L575" s="152"/>
      <c r="M575" s="147">
        <f>Summary!$G$67</f>
        <v>0.5</v>
      </c>
      <c r="N575" s="146">
        <f>Summary!$G$68</f>
        <v>0</v>
      </c>
      <c r="O575" s="146">
        <f>Summary!$G$69</f>
        <v>0</v>
      </c>
      <c r="P575" s="146">
        <f>Summary!$G$70</f>
        <v>0.125</v>
      </c>
      <c r="Q575" s="146">
        <f>Summary!$G$71</f>
        <v>0.125</v>
      </c>
      <c r="R575" s="146">
        <f>Summary!$G$72</f>
        <v>0.125</v>
      </c>
      <c r="S575" s="211">
        <f>Summary!$G$73</f>
        <v>0.125</v>
      </c>
      <c r="T575" s="150">
        <f t="shared" si="322"/>
        <v>1</v>
      </c>
      <c r="U575" s="158">
        <f t="shared" si="294"/>
        <v>36409.566492431855</v>
      </c>
      <c r="V575" s="155">
        <f t="shared" si="295"/>
        <v>0</v>
      </c>
      <c r="W575" s="155">
        <f t="shared" si="296"/>
        <v>0</v>
      </c>
      <c r="X575" s="155">
        <f t="shared" si="297"/>
        <v>2266.093798154493</v>
      </c>
      <c r="Y575" s="155">
        <f t="shared" si="298"/>
        <v>4330.8041437134052</v>
      </c>
      <c r="Z575" s="155">
        <f t="shared" si="299"/>
        <v>16011.271935442559</v>
      </c>
      <c r="AA575" s="159">
        <f t="shared" si="300"/>
        <v>6390.9197811749063</v>
      </c>
      <c r="AB575" s="38">
        <f t="shared" si="323"/>
        <v>59857.327313557966</v>
      </c>
      <c r="AC575" s="35">
        <f t="shared" si="301"/>
        <v>0</v>
      </c>
      <c r="AD575" s="35">
        <f t="shared" si="302"/>
        <v>0</v>
      </c>
      <c r="AE575" s="35">
        <f t="shared" si="303"/>
        <v>16585.767118072548</v>
      </c>
      <c r="AF575" s="35">
        <f t="shared" si="304"/>
        <v>16489.103696774418</v>
      </c>
      <c r="AG575" s="35">
        <f t="shared" si="305"/>
        <v>17252.145510439357</v>
      </c>
      <c r="AH575" s="163">
        <f t="shared" si="306"/>
        <v>14171.864614755354</v>
      </c>
      <c r="AI575" s="144">
        <f t="shared" si="307"/>
        <v>124356.20825359963</v>
      </c>
      <c r="AJ575" s="144" t="e">
        <f t="shared" si="324"/>
        <v>#N/A</v>
      </c>
      <c r="AK575" s="35">
        <f>IF(OR(K575="Yes",Summary!$G$77="EP"),$AI575*M575,AB575)</f>
        <v>59857.327313557966</v>
      </c>
      <c r="AL575" s="38">
        <f>IF(OR(L575="Yes",Summary!$G$77="EP"),$AI575*N575,AC575)</f>
        <v>0</v>
      </c>
      <c r="AM575" s="38">
        <f>IF(OR(M575="Yes",Summary!$G$77="EP"),$AI575*O575,AD575)</f>
        <v>0</v>
      </c>
      <c r="AN575" s="38">
        <f>IF(OR(N575="Yes",Summary!$G$77="EP"),$AI575*P575,AE575)</f>
        <v>16585.767118072548</v>
      </c>
      <c r="AO575" s="38">
        <f>IF(OR(O575="Yes",Summary!$G$77="EP"),$AI575*Q575,AF575)</f>
        <v>16489.103696774418</v>
      </c>
      <c r="AP575" s="38">
        <f>IF(OR(P575="Yes",Summary!$G$77="EP"),$AI575*R575,AG575)</f>
        <v>17252.145510439357</v>
      </c>
      <c r="AQ575" s="156">
        <f>IF(OR(Q575="Yes",Summary!$G$77="EP"),$AI575*S575,AH575)</f>
        <v>14171.864614755354</v>
      </c>
      <c r="AR575" s="158">
        <f t="shared" si="308"/>
        <v>36409.566492431855</v>
      </c>
      <c r="AS575" s="155">
        <f t="shared" si="309"/>
        <v>0</v>
      </c>
      <c r="AT575" s="155">
        <f t="shared" si="310"/>
        <v>0</v>
      </c>
      <c r="AU575" s="155">
        <f t="shared" si="311"/>
        <v>2266.093798154493</v>
      </c>
      <c r="AV575" s="155">
        <f t="shared" si="312"/>
        <v>4330.8041437134052</v>
      </c>
      <c r="AW575" s="155">
        <f t="shared" si="313"/>
        <v>16011.271935442561</v>
      </c>
      <c r="AX575" s="159">
        <f t="shared" si="314"/>
        <v>6390.9197811749063</v>
      </c>
      <c r="AZ575" s="40">
        <f t="shared" si="315"/>
        <v>101375.10020349016</v>
      </c>
      <c r="BA575" s="173">
        <f t="shared" si="316"/>
        <v>111122.02018615245</v>
      </c>
      <c r="BB575" s="41">
        <f t="shared" si="317"/>
        <v>112922.45876672823</v>
      </c>
      <c r="BC575" s="173">
        <f t="shared" si="318"/>
        <v>132686.13694458042</v>
      </c>
      <c r="BD575" s="41">
        <f t="shared" si="319"/>
        <v>131912.82957419535</v>
      </c>
      <c r="BE575" s="173">
        <f t="shared" si="320"/>
        <v>138017.16408351477</v>
      </c>
      <c r="BF575" s="42">
        <f t="shared" si="321"/>
        <v>113374.91691804283</v>
      </c>
    </row>
    <row r="576" spans="2:58" x14ac:dyDescent="0.25">
      <c r="B576" s="24">
        <v>160</v>
      </c>
      <c r="C576" s="10">
        <f>Cash!B582</f>
        <v>20180319</v>
      </c>
      <c r="D576" s="24">
        <f>Cash!F174</f>
        <v>1.6439999999999999</v>
      </c>
      <c r="E576" s="27">
        <f>Balanced!F174</f>
        <v>2.8264999999999998</v>
      </c>
      <c r="F576" s="27">
        <f>Growth!F174</f>
        <v>3.4855</v>
      </c>
      <c r="G576" s="27">
        <f>'High Growth 1'!F174</f>
        <v>7.3341000000000003</v>
      </c>
      <c r="H576" s="27">
        <f>'High Growth 2'!F174</f>
        <v>3.8170000000000002</v>
      </c>
      <c r="I576" s="27">
        <f>'High Growth 3'!F174</f>
        <v>1.0752999999999999</v>
      </c>
      <c r="J576" s="43">
        <f>'High Growth 4'!F174</f>
        <v>2.2153</v>
      </c>
      <c r="K576" s="10" t="str">
        <f>Growth!P174</f>
        <v>No</v>
      </c>
      <c r="L576" s="152"/>
      <c r="M576" s="147">
        <f>Summary!$G$67</f>
        <v>0.5</v>
      </c>
      <c r="N576" s="146">
        <f>Summary!$G$68</f>
        <v>0</v>
      </c>
      <c r="O576" s="146">
        <f>Summary!$G$69</f>
        <v>0</v>
      </c>
      <c r="P576" s="146">
        <f>Summary!$G$70</f>
        <v>0.125</v>
      </c>
      <c r="Q576" s="146">
        <f>Summary!$G$71</f>
        <v>0.125</v>
      </c>
      <c r="R576" s="146">
        <f>Summary!$G$72</f>
        <v>0.125</v>
      </c>
      <c r="S576" s="211">
        <f>Summary!$G$73</f>
        <v>0.125</v>
      </c>
      <c r="T576" s="150">
        <f t="shared" si="322"/>
        <v>1</v>
      </c>
      <c r="U576" s="158">
        <f t="shared" si="294"/>
        <v>36409.566492431855</v>
      </c>
      <c r="V576" s="155">
        <f t="shared" si="295"/>
        <v>0</v>
      </c>
      <c r="W576" s="155">
        <f t="shared" si="296"/>
        <v>0</v>
      </c>
      <c r="X576" s="155">
        <f t="shared" si="297"/>
        <v>2266.093798154493</v>
      </c>
      <c r="Y576" s="155">
        <f t="shared" si="298"/>
        <v>4330.8041437134052</v>
      </c>
      <c r="Z576" s="155">
        <f t="shared" si="299"/>
        <v>16011.271935442557</v>
      </c>
      <c r="AA576" s="159">
        <f t="shared" si="300"/>
        <v>6390.9197811749063</v>
      </c>
      <c r="AB576" s="38">
        <f t="shared" si="323"/>
        <v>59857.327313557966</v>
      </c>
      <c r="AC576" s="35">
        <f t="shared" si="301"/>
        <v>0</v>
      </c>
      <c r="AD576" s="35">
        <f t="shared" si="302"/>
        <v>0</v>
      </c>
      <c r="AE576" s="35">
        <f t="shared" si="303"/>
        <v>16619.758525044868</v>
      </c>
      <c r="AF576" s="35">
        <f t="shared" si="304"/>
        <v>16530.679416554067</v>
      </c>
      <c r="AG576" s="35">
        <f t="shared" si="305"/>
        <v>17216.920712181382</v>
      </c>
      <c r="AH576" s="163">
        <f t="shared" si="306"/>
        <v>14157.804591236771</v>
      </c>
      <c r="AI576" s="144">
        <f t="shared" si="307"/>
        <v>124382.49055857504</v>
      </c>
      <c r="AJ576" s="144" t="e">
        <f t="shared" si="324"/>
        <v>#N/A</v>
      </c>
      <c r="AK576" s="35">
        <f>IF(OR(K576="Yes",Summary!$G$77="EP"),$AI576*M576,AB576)</f>
        <v>59857.327313557966</v>
      </c>
      <c r="AL576" s="38">
        <f>IF(OR(L576="Yes",Summary!$G$77="EP"),$AI576*N576,AC576)</f>
        <v>0</v>
      </c>
      <c r="AM576" s="38">
        <f>IF(OR(M576="Yes",Summary!$G$77="EP"),$AI576*O576,AD576)</f>
        <v>0</v>
      </c>
      <c r="AN576" s="38">
        <f>IF(OR(N576="Yes",Summary!$G$77="EP"),$AI576*P576,AE576)</f>
        <v>16619.758525044868</v>
      </c>
      <c r="AO576" s="38">
        <f>IF(OR(O576="Yes",Summary!$G$77="EP"),$AI576*Q576,AF576)</f>
        <v>16530.679416554067</v>
      </c>
      <c r="AP576" s="38">
        <f>IF(OR(P576="Yes",Summary!$G$77="EP"),$AI576*R576,AG576)</f>
        <v>17216.920712181382</v>
      </c>
      <c r="AQ576" s="156">
        <f>IF(OR(Q576="Yes",Summary!$G$77="EP"),$AI576*S576,AH576)</f>
        <v>14157.804591236771</v>
      </c>
      <c r="AR576" s="158">
        <f t="shared" si="308"/>
        <v>36409.566492431855</v>
      </c>
      <c r="AS576" s="155">
        <f t="shared" si="309"/>
        <v>0</v>
      </c>
      <c r="AT576" s="155">
        <f t="shared" si="310"/>
        <v>0</v>
      </c>
      <c r="AU576" s="155">
        <f t="shared" si="311"/>
        <v>2266.093798154493</v>
      </c>
      <c r="AV576" s="155">
        <f t="shared" si="312"/>
        <v>4330.8041437134052</v>
      </c>
      <c r="AW576" s="155">
        <f t="shared" si="313"/>
        <v>16011.271935442559</v>
      </c>
      <c r="AX576" s="159">
        <f t="shared" si="314"/>
        <v>6390.9197811749063</v>
      </c>
      <c r="AZ576" s="40">
        <f t="shared" si="315"/>
        <v>101375.10020349016</v>
      </c>
      <c r="BA576" s="173">
        <f t="shared" si="316"/>
        <v>111004.20217570591</v>
      </c>
      <c r="BB576" s="41">
        <f t="shared" si="317"/>
        <v>112941.9007809209</v>
      </c>
      <c r="BC576" s="173">
        <f t="shared" si="318"/>
        <v>132958.06820035898</v>
      </c>
      <c r="BD576" s="41">
        <f t="shared" si="319"/>
        <v>132245.43533243253</v>
      </c>
      <c r="BE576" s="173">
        <f t="shared" si="320"/>
        <v>137735.36569745099</v>
      </c>
      <c r="BF576" s="42">
        <f t="shared" si="321"/>
        <v>113262.43672989417</v>
      </c>
    </row>
    <row r="577" spans="2:58" x14ac:dyDescent="0.25">
      <c r="B577" s="24">
        <v>161</v>
      </c>
      <c r="C577" s="10">
        <f>Cash!B583</f>
        <v>20180316</v>
      </c>
      <c r="D577" s="24">
        <f>Cash!F175</f>
        <v>1.6439999999999999</v>
      </c>
      <c r="E577" s="27">
        <f>Balanced!F175</f>
        <v>2.8191000000000002</v>
      </c>
      <c r="F577" s="27">
        <f>Growth!F175</f>
        <v>3.4529999999999998</v>
      </c>
      <c r="G577" s="27">
        <f>'High Growth 1'!F175</f>
        <v>7.2702</v>
      </c>
      <c r="H577" s="27">
        <f>'High Growth 2'!F175</f>
        <v>3.7970999999999999</v>
      </c>
      <c r="I577" s="27">
        <f>'High Growth 3'!F175</f>
        <v>1.0788</v>
      </c>
      <c r="J577" s="43">
        <f>'High Growth 4'!F175</f>
        <v>2.2454000000000001</v>
      </c>
      <c r="K577" s="10" t="str">
        <f>Growth!P175</f>
        <v>No</v>
      </c>
      <c r="L577" s="152"/>
      <c r="M577" s="147">
        <f>Summary!$G$67</f>
        <v>0.5</v>
      </c>
      <c r="N577" s="146">
        <f>Summary!$G$68</f>
        <v>0</v>
      </c>
      <c r="O577" s="146">
        <f>Summary!$G$69</f>
        <v>0</v>
      </c>
      <c r="P577" s="146">
        <f>Summary!$G$70</f>
        <v>0.125</v>
      </c>
      <c r="Q577" s="146">
        <f>Summary!$G$71</f>
        <v>0.125</v>
      </c>
      <c r="R577" s="146">
        <f>Summary!$G$72</f>
        <v>0.125</v>
      </c>
      <c r="S577" s="211">
        <f>Summary!$G$73</f>
        <v>0.125</v>
      </c>
      <c r="T577" s="150">
        <f t="shared" si="322"/>
        <v>1</v>
      </c>
      <c r="U577" s="158">
        <f t="shared" si="294"/>
        <v>36409.566492431855</v>
      </c>
      <c r="V577" s="155">
        <f t="shared" si="295"/>
        <v>0</v>
      </c>
      <c r="W577" s="155">
        <f t="shared" si="296"/>
        <v>0</v>
      </c>
      <c r="X577" s="155">
        <f t="shared" si="297"/>
        <v>2266.093798154493</v>
      </c>
      <c r="Y577" s="155">
        <f t="shared" si="298"/>
        <v>4330.8041437134052</v>
      </c>
      <c r="Z577" s="155">
        <f t="shared" si="299"/>
        <v>16011.271935442557</v>
      </c>
      <c r="AA577" s="159">
        <f t="shared" si="300"/>
        <v>6390.9197811749063</v>
      </c>
      <c r="AB577" s="38">
        <f t="shared" si="323"/>
        <v>59857.327313557966</v>
      </c>
      <c r="AC577" s="35">
        <f t="shared" si="301"/>
        <v>0</v>
      </c>
      <c r="AD577" s="35">
        <f t="shared" si="302"/>
        <v>0</v>
      </c>
      <c r="AE577" s="35">
        <f t="shared" si="303"/>
        <v>16474.955131342795</v>
      </c>
      <c r="AF577" s="35">
        <f t="shared" si="304"/>
        <v>16444.49641409417</v>
      </c>
      <c r="AG577" s="35">
        <f t="shared" si="305"/>
        <v>17272.960163955431</v>
      </c>
      <c r="AH577" s="163">
        <f t="shared" si="306"/>
        <v>14350.171276650135</v>
      </c>
      <c r="AI577" s="144">
        <f t="shared" si="307"/>
        <v>124399.91029960049</v>
      </c>
      <c r="AJ577" s="144" t="e">
        <f t="shared" si="324"/>
        <v>#N/A</v>
      </c>
      <c r="AK577" s="35">
        <f>IF(OR(K577="Yes",Summary!$G$77="EP"),$AI577*M577,AB577)</f>
        <v>59857.327313557966</v>
      </c>
      <c r="AL577" s="38">
        <f>IF(OR(L577="Yes",Summary!$G$77="EP"),$AI577*N577,AC577)</f>
        <v>0</v>
      </c>
      <c r="AM577" s="38">
        <f>IF(OR(M577="Yes",Summary!$G$77="EP"),$AI577*O577,AD577)</f>
        <v>0</v>
      </c>
      <c r="AN577" s="38">
        <f>IF(OR(N577="Yes",Summary!$G$77="EP"),$AI577*P577,AE577)</f>
        <v>16474.955131342795</v>
      </c>
      <c r="AO577" s="38">
        <f>IF(OR(O577="Yes",Summary!$G$77="EP"),$AI577*Q577,AF577)</f>
        <v>16444.49641409417</v>
      </c>
      <c r="AP577" s="38">
        <f>IF(OR(P577="Yes",Summary!$G$77="EP"),$AI577*R577,AG577)</f>
        <v>17272.960163955431</v>
      </c>
      <c r="AQ577" s="156">
        <f>IF(OR(Q577="Yes",Summary!$G$77="EP"),$AI577*S577,AH577)</f>
        <v>14350.171276650135</v>
      </c>
      <c r="AR577" s="158">
        <f t="shared" si="308"/>
        <v>36409.566492431855</v>
      </c>
      <c r="AS577" s="155">
        <f t="shared" si="309"/>
        <v>0</v>
      </c>
      <c r="AT577" s="155">
        <f t="shared" si="310"/>
        <v>0</v>
      </c>
      <c r="AU577" s="155">
        <f t="shared" si="311"/>
        <v>2266.093798154493</v>
      </c>
      <c r="AV577" s="155">
        <f t="shared" si="312"/>
        <v>4330.8041437134052</v>
      </c>
      <c r="AW577" s="155">
        <f t="shared" si="313"/>
        <v>16011.271935442557</v>
      </c>
      <c r="AX577" s="159">
        <f t="shared" si="314"/>
        <v>6390.9197811749063</v>
      </c>
      <c r="AZ577" s="40">
        <f t="shared" si="315"/>
        <v>101375.10020349016</v>
      </c>
      <c r="BA577" s="173">
        <f t="shared" si="316"/>
        <v>110713.58441660448</v>
      </c>
      <c r="BB577" s="41">
        <f t="shared" si="317"/>
        <v>111888.79167881791</v>
      </c>
      <c r="BC577" s="173">
        <f t="shared" si="318"/>
        <v>131799.64105074239</v>
      </c>
      <c r="BD577" s="41">
        <f t="shared" si="319"/>
        <v>131555.97131275336</v>
      </c>
      <c r="BE577" s="173">
        <f t="shared" si="320"/>
        <v>138183.68131164339</v>
      </c>
      <c r="BF577" s="42">
        <f t="shared" si="321"/>
        <v>114801.37021320108</v>
      </c>
    </row>
    <row r="578" spans="2:58" x14ac:dyDescent="0.25">
      <c r="B578" s="24">
        <v>162</v>
      </c>
      <c r="C578" s="10">
        <f>Cash!B584</f>
        <v>20180315</v>
      </c>
      <c r="D578" s="24">
        <f>Cash!F176</f>
        <v>1.6438999999999999</v>
      </c>
      <c r="E578" s="27">
        <f>Balanced!F176</f>
        <v>2.8130000000000002</v>
      </c>
      <c r="F578" s="27">
        <f>Growth!F176</f>
        <v>3.4579</v>
      </c>
      <c r="G578" s="27">
        <f>'High Growth 1'!F176</f>
        <v>7.3075999999999999</v>
      </c>
      <c r="H578" s="27">
        <f>'High Growth 2'!F176</f>
        <v>3.7662</v>
      </c>
      <c r="I578" s="27">
        <f>'High Growth 3'!F176</f>
        <v>1.0686</v>
      </c>
      <c r="J578" s="43">
        <f>'High Growth 4'!F176</f>
        <v>2.2328000000000001</v>
      </c>
      <c r="K578" s="10" t="str">
        <f>Growth!P176</f>
        <v>No</v>
      </c>
      <c r="L578" s="152"/>
      <c r="M578" s="147">
        <f>Summary!$G$67</f>
        <v>0.5</v>
      </c>
      <c r="N578" s="146">
        <f>Summary!$G$68</f>
        <v>0</v>
      </c>
      <c r="O578" s="146">
        <f>Summary!$G$69</f>
        <v>0</v>
      </c>
      <c r="P578" s="146">
        <f>Summary!$G$70</f>
        <v>0.125</v>
      </c>
      <c r="Q578" s="146">
        <f>Summary!$G$71</f>
        <v>0.125</v>
      </c>
      <c r="R578" s="146">
        <f>Summary!$G$72</f>
        <v>0.125</v>
      </c>
      <c r="S578" s="211">
        <f>Summary!$G$73</f>
        <v>0.125</v>
      </c>
      <c r="T578" s="150">
        <f t="shared" si="322"/>
        <v>1</v>
      </c>
      <c r="U578" s="158">
        <f t="shared" si="294"/>
        <v>36409.566492431855</v>
      </c>
      <c r="V578" s="155">
        <f t="shared" si="295"/>
        <v>0</v>
      </c>
      <c r="W578" s="155">
        <f t="shared" si="296"/>
        <v>0</v>
      </c>
      <c r="X578" s="155">
        <f t="shared" si="297"/>
        <v>2266.093798154493</v>
      </c>
      <c r="Y578" s="155">
        <f t="shared" si="298"/>
        <v>4330.8041437134052</v>
      </c>
      <c r="Z578" s="155">
        <f t="shared" si="299"/>
        <v>16011.271935442555</v>
      </c>
      <c r="AA578" s="159">
        <f t="shared" si="300"/>
        <v>6390.9197811749063</v>
      </c>
      <c r="AB578" s="38">
        <f t="shared" si="323"/>
        <v>59853.686356908722</v>
      </c>
      <c r="AC578" s="35">
        <f t="shared" si="301"/>
        <v>0</v>
      </c>
      <c r="AD578" s="35">
        <f t="shared" si="302"/>
        <v>0</v>
      </c>
      <c r="AE578" s="35">
        <f t="shared" si="303"/>
        <v>16559.707039393772</v>
      </c>
      <c r="AF578" s="35">
        <f t="shared" si="304"/>
        <v>16310.674566053427</v>
      </c>
      <c r="AG578" s="35">
        <f t="shared" si="305"/>
        <v>17109.645190213916</v>
      </c>
      <c r="AH578" s="163">
        <f t="shared" si="306"/>
        <v>14269.645687407332</v>
      </c>
      <c r="AI578" s="144">
        <f t="shared" si="307"/>
        <v>124103.35883997717</v>
      </c>
      <c r="AJ578" s="144" t="e">
        <f t="shared" si="324"/>
        <v>#N/A</v>
      </c>
      <c r="AK578" s="35">
        <f>IF(OR(K578="Yes",Summary!$G$77="EP"),$AI578*M578,AB578)</f>
        <v>59853.686356908722</v>
      </c>
      <c r="AL578" s="38">
        <f>IF(OR(L578="Yes",Summary!$G$77="EP"),$AI578*N578,AC578)</f>
        <v>0</v>
      </c>
      <c r="AM578" s="38">
        <f>IF(OR(M578="Yes",Summary!$G$77="EP"),$AI578*O578,AD578)</f>
        <v>0</v>
      </c>
      <c r="AN578" s="38">
        <f>IF(OR(N578="Yes",Summary!$G$77="EP"),$AI578*P578,AE578)</f>
        <v>16559.707039393772</v>
      </c>
      <c r="AO578" s="38">
        <f>IF(OR(O578="Yes",Summary!$G$77="EP"),$AI578*Q578,AF578)</f>
        <v>16310.674566053427</v>
      </c>
      <c r="AP578" s="38">
        <f>IF(OR(P578="Yes",Summary!$G$77="EP"),$AI578*R578,AG578)</f>
        <v>17109.645190213916</v>
      </c>
      <c r="AQ578" s="156">
        <f>IF(OR(Q578="Yes",Summary!$G$77="EP"),$AI578*S578,AH578)</f>
        <v>14269.645687407332</v>
      </c>
      <c r="AR578" s="158">
        <f t="shared" si="308"/>
        <v>36409.566492431855</v>
      </c>
      <c r="AS578" s="155">
        <f t="shared" si="309"/>
        <v>0</v>
      </c>
      <c r="AT578" s="155">
        <f t="shared" si="310"/>
        <v>0</v>
      </c>
      <c r="AU578" s="155">
        <f t="shared" si="311"/>
        <v>2266.093798154493</v>
      </c>
      <c r="AV578" s="155">
        <f t="shared" si="312"/>
        <v>4330.8041437134052</v>
      </c>
      <c r="AW578" s="155">
        <f t="shared" si="313"/>
        <v>16011.271935442557</v>
      </c>
      <c r="AX578" s="159">
        <f t="shared" si="314"/>
        <v>6390.9197811749063</v>
      </c>
      <c r="AZ578" s="40">
        <f t="shared" si="315"/>
        <v>101368.93383486464</v>
      </c>
      <c r="BA578" s="173">
        <f t="shared" si="316"/>
        <v>110474.02112869655</v>
      </c>
      <c r="BB578" s="41">
        <f t="shared" si="317"/>
        <v>112047.56812805806</v>
      </c>
      <c r="BC578" s="173">
        <f t="shared" si="318"/>
        <v>132477.65631515021</v>
      </c>
      <c r="BD578" s="41">
        <f t="shared" si="319"/>
        <v>130485.39652842742</v>
      </c>
      <c r="BE578" s="173">
        <f t="shared" si="320"/>
        <v>136877.1615217113</v>
      </c>
      <c r="BF578" s="42">
        <f t="shared" si="321"/>
        <v>114157.16549925866</v>
      </c>
    </row>
    <row r="579" spans="2:58" x14ac:dyDescent="0.25">
      <c r="B579" s="24">
        <v>163</v>
      </c>
      <c r="C579" s="10">
        <f>Cash!B585</f>
        <v>20180314</v>
      </c>
      <c r="D579" s="24">
        <f>Cash!F177</f>
        <v>1.6438999999999999</v>
      </c>
      <c r="E579" s="27">
        <f>Balanced!F177</f>
        <v>2.8188</v>
      </c>
      <c r="F579" s="27">
        <f>Growth!F177</f>
        <v>3.4729000000000001</v>
      </c>
      <c r="G579" s="27">
        <f>'High Growth 1'!F177</f>
        <v>7.3631000000000002</v>
      </c>
      <c r="H579" s="27">
        <f>'High Growth 2'!F177</f>
        <v>3.8043999999999998</v>
      </c>
      <c r="I579" s="27">
        <f>'High Growth 3'!F177</f>
        <v>1.0625</v>
      </c>
      <c r="J579" s="43">
        <f>'High Growth 4'!F177</f>
        <v>2.2683</v>
      </c>
      <c r="K579" s="10" t="str">
        <f>Growth!P177</f>
        <v>No</v>
      </c>
      <c r="L579" s="152"/>
      <c r="M579" s="147">
        <f>Summary!$G$67</f>
        <v>0.5</v>
      </c>
      <c r="N579" s="146">
        <f>Summary!$G$68</f>
        <v>0</v>
      </c>
      <c r="O579" s="146">
        <f>Summary!$G$69</f>
        <v>0</v>
      </c>
      <c r="P579" s="146">
        <f>Summary!$G$70</f>
        <v>0.125</v>
      </c>
      <c r="Q579" s="146">
        <f>Summary!$G$71</f>
        <v>0.125</v>
      </c>
      <c r="R579" s="146">
        <f>Summary!$G$72</f>
        <v>0.125</v>
      </c>
      <c r="S579" s="211">
        <f>Summary!$G$73</f>
        <v>0.125</v>
      </c>
      <c r="T579" s="150">
        <f t="shared" si="322"/>
        <v>1</v>
      </c>
      <c r="U579" s="158">
        <f t="shared" si="294"/>
        <v>36409.566492431855</v>
      </c>
      <c r="V579" s="155">
        <f t="shared" si="295"/>
        <v>0</v>
      </c>
      <c r="W579" s="155">
        <f t="shared" si="296"/>
        <v>0</v>
      </c>
      <c r="X579" s="155">
        <f t="shared" si="297"/>
        <v>2266.093798154493</v>
      </c>
      <c r="Y579" s="155">
        <f t="shared" si="298"/>
        <v>4330.8041437134052</v>
      </c>
      <c r="Z579" s="155">
        <f t="shared" si="299"/>
        <v>16011.271935442554</v>
      </c>
      <c r="AA579" s="159">
        <f t="shared" si="300"/>
        <v>6390.9197811749063</v>
      </c>
      <c r="AB579" s="38">
        <f t="shared" si="323"/>
        <v>59853.686356908722</v>
      </c>
      <c r="AC579" s="35">
        <f t="shared" si="301"/>
        <v>0</v>
      </c>
      <c r="AD579" s="35">
        <f t="shared" si="302"/>
        <v>0</v>
      </c>
      <c r="AE579" s="35">
        <f t="shared" si="303"/>
        <v>16685.475245191348</v>
      </c>
      <c r="AF579" s="35">
        <f t="shared" si="304"/>
        <v>16476.111284343278</v>
      </c>
      <c r="AG579" s="35">
        <f t="shared" si="305"/>
        <v>17011.976431407715</v>
      </c>
      <c r="AH579" s="163">
        <f t="shared" si="306"/>
        <v>14496.523339639039</v>
      </c>
      <c r="AI579" s="144">
        <f t="shared" si="307"/>
        <v>124523.7726574901</v>
      </c>
      <c r="AJ579" s="144" t="e">
        <f t="shared" si="324"/>
        <v>#N/A</v>
      </c>
      <c r="AK579" s="35">
        <f>IF(OR(K579="Yes",Summary!$G$77="EP"),$AI579*M579,AB579)</f>
        <v>59853.686356908722</v>
      </c>
      <c r="AL579" s="38">
        <f>IF(OR(L579="Yes",Summary!$G$77="EP"),$AI579*N579,AC579)</f>
        <v>0</v>
      </c>
      <c r="AM579" s="38">
        <f>IF(OR(M579="Yes",Summary!$G$77="EP"),$AI579*O579,AD579)</f>
        <v>0</v>
      </c>
      <c r="AN579" s="38">
        <f>IF(OR(N579="Yes",Summary!$G$77="EP"),$AI579*P579,AE579)</f>
        <v>16685.475245191348</v>
      </c>
      <c r="AO579" s="38">
        <f>IF(OR(O579="Yes",Summary!$G$77="EP"),$AI579*Q579,AF579)</f>
        <v>16476.111284343278</v>
      </c>
      <c r="AP579" s="38">
        <f>IF(OR(P579="Yes",Summary!$G$77="EP"),$AI579*R579,AG579)</f>
        <v>17011.976431407715</v>
      </c>
      <c r="AQ579" s="156">
        <f>IF(OR(Q579="Yes",Summary!$G$77="EP"),$AI579*S579,AH579)</f>
        <v>14496.523339639039</v>
      </c>
      <c r="AR579" s="158">
        <f t="shared" si="308"/>
        <v>36409.566492431855</v>
      </c>
      <c r="AS579" s="155">
        <f t="shared" si="309"/>
        <v>0</v>
      </c>
      <c r="AT579" s="155">
        <f t="shared" si="310"/>
        <v>0</v>
      </c>
      <c r="AU579" s="155">
        <f t="shared" si="311"/>
        <v>2266.093798154493</v>
      </c>
      <c r="AV579" s="155">
        <f t="shared" si="312"/>
        <v>4330.8041437134052</v>
      </c>
      <c r="AW579" s="155">
        <f t="shared" si="313"/>
        <v>16011.271935442555</v>
      </c>
      <c r="AX579" s="159">
        <f t="shared" si="314"/>
        <v>6390.9197811749063</v>
      </c>
      <c r="AZ579" s="40">
        <f t="shared" si="315"/>
        <v>101368.93383486464</v>
      </c>
      <c r="BA579" s="173">
        <f t="shared" si="316"/>
        <v>110701.80261555983</v>
      </c>
      <c r="BB579" s="41">
        <f t="shared" si="317"/>
        <v>112533.61848287482</v>
      </c>
      <c r="BC579" s="173">
        <f t="shared" si="318"/>
        <v>133483.80196153081</v>
      </c>
      <c r="BD579" s="41">
        <f t="shared" si="319"/>
        <v>131808.89027474623</v>
      </c>
      <c r="BE579" s="173">
        <f t="shared" si="320"/>
        <v>136095.81145126169</v>
      </c>
      <c r="BF579" s="42">
        <f t="shared" si="321"/>
        <v>115972.18671711232</v>
      </c>
    </row>
    <row r="580" spans="2:58" x14ac:dyDescent="0.25">
      <c r="B580" s="24">
        <v>164</v>
      </c>
      <c r="C580" s="10">
        <f>Cash!B586</f>
        <v>20180313</v>
      </c>
      <c r="D580" s="24">
        <f>Cash!F178</f>
        <v>1.6438999999999999</v>
      </c>
      <c r="E580" s="27">
        <f>Balanced!F178</f>
        <v>2.8262</v>
      </c>
      <c r="F580" s="27">
        <f>Growth!F178</f>
        <v>3.4933999999999998</v>
      </c>
      <c r="G580" s="27">
        <f>'High Growth 1'!F178</f>
        <v>7.4771999999999998</v>
      </c>
      <c r="H580" s="27">
        <f>'High Growth 2'!F178</f>
        <v>3.8571</v>
      </c>
      <c r="I580" s="27">
        <f>'High Growth 3'!F178</f>
        <v>1.0571999999999999</v>
      </c>
      <c r="J580" s="43">
        <f>'High Growth 4'!F178</f>
        <v>2.2841999999999998</v>
      </c>
      <c r="K580" s="10" t="str">
        <f>Growth!P178</f>
        <v>No</v>
      </c>
      <c r="L580" s="152"/>
      <c r="M580" s="147">
        <f>Summary!$G$67</f>
        <v>0.5</v>
      </c>
      <c r="N580" s="146">
        <f>Summary!$G$68</f>
        <v>0</v>
      </c>
      <c r="O580" s="146">
        <f>Summary!$G$69</f>
        <v>0</v>
      </c>
      <c r="P580" s="146">
        <f>Summary!$G$70</f>
        <v>0.125</v>
      </c>
      <c r="Q580" s="146">
        <f>Summary!$G$71</f>
        <v>0.125</v>
      </c>
      <c r="R580" s="146">
        <f>Summary!$G$72</f>
        <v>0.125</v>
      </c>
      <c r="S580" s="211">
        <f>Summary!$G$73</f>
        <v>0.125</v>
      </c>
      <c r="T580" s="150">
        <f t="shared" si="322"/>
        <v>1</v>
      </c>
      <c r="U580" s="158">
        <f t="shared" si="294"/>
        <v>36409.566492431855</v>
      </c>
      <c r="V580" s="155">
        <f t="shared" si="295"/>
        <v>0</v>
      </c>
      <c r="W580" s="155">
        <f t="shared" si="296"/>
        <v>0</v>
      </c>
      <c r="X580" s="155">
        <f t="shared" si="297"/>
        <v>2266.093798154493</v>
      </c>
      <c r="Y580" s="155">
        <f t="shared" si="298"/>
        <v>4330.8041437134052</v>
      </c>
      <c r="Z580" s="155">
        <f t="shared" si="299"/>
        <v>16011.271935442554</v>
      </c>
      <c r="AA580" s="159">
        <f t="shared" si="300"/>
        <v>6390.9197811749063</v>
      </c>
      <c r="AB580" s="38">
        <f t="shared" si="323"/>
        <v>59853.686356908722</v>
      </c>
      <c r="AC580" s="35">
        <f t="shared" si="301"/>
        <v>0</v>
      </c>
      <c r="AD580" s="35">
        <f t="shared" si="302"/>
        <v>0</v>
      </c>
      <c r="AE580" s="35">
        <f t="shared" si="303"/>
        <v>16944.036547560776</v>
      </c>
      <c r="AF580" s="35">
        <f t="shared" si="304"/>
        <v>16704.344662716976</v>
      </c>
      <c r="AG580" s="35">
        <f t="shared" si="305"/>
        <v>16927.116690149865</v>
      </c>
      <c r="AH580" s="163">
        <f t="shared" si="306"/>
        <v>14598.13896415972</v>
      </c>
      <c r="AI580" s="144">
        <f t="shared" si="307"/>
        <v>125027.32322149606</v>
      </c>
      <c r="AJ580" s="144" t="e">
        <f t="shared" si="324"/>
        <v>#N/A</v>
      </c>
      <c r="AK580" s="35">
        <f>IF(OR(K580="Yes",Summary!$G$77="EP"),$AI580*M580,AB580)</f>
        <v>59853.686356908722</v>
      </c>
      <c r="AL580" s="38">
        <f>IF(OR(L580="Yes",Summary!$G$77="EP"),$AI580*N580,AC580)</f>
        <v>0</v>
      </c>
      <c r="AM580" s="38">
        <f>IF(OR(M580="Yes",Summary!$G$77="EP"),$AI580*O580,AD580)</f>
        <v>0</v>
      </c>
      <c r="AN580" s="38">
        <f>IF(OR(N580="Yes",Summary!$G$77="EP"),$AI580*P580,AE580)</f>
        <v>16944.036547560776</v>
      </c>
      <c r="AO580" s="38">
        <f>IF(OR(O580="Yes",Summary!$G$77="EP"),$AI580*Q580,AF580)</f>
        <v>16704.344662716976</v>
      </c>
      <c r="AP580" s="38">
        <f>IF(OR(P580="Yes",Summary!$G$77="EP"),$AI580*R580,AG580)</f>
        <v>16927.116690149865</v>
      </c>
      <c r="AQ580" s="156">
        <f>IF(OR(Q580="Yes",Summary!$G$77="EP"),$AI580*S580,AH580)</f>
        <v>14598.13896415972</v>
      </c>
      <c r="AR580" s="158">
        <f t="shared" si="308"/>
        <v>36409.566492431855</v>
      </c>
      <c r="AS580" s="155">
        <f t="shared" si="309"/>
        <v>0</v>
      </c>
      <c r="AT580" s="155">
        <f t="shared" si="310"/>
        <v>0</v>
      </c>
      <c r="AU580" s="155">
        <f t="shared" si="311"/>
        <v>2266.093798154493</v>
      </c>
      <c r="AV580" s="155">
        <f t="shared" si="312"/>
        <v>4330.8041437134052</v>
      </c>
      <c r="AW580" s="155">
        <f t="shared" si="313"/>
        <v>16011.271935442554</v>
      </c>
      <c r="AX580" s="159">
        <f t="shared" si="314"/>
        <v>6390.9197811749063</v>
      </c>
      <c r="AZ580" s="40">
        <f t="shared" si="315"/>
        <v>101368.93383486464</v>
      </c>
      <c r="BA580" s="173">
        <f t="shared" si="316"/>
        <v>110992.42037466128</v>
      </c>
      <c r="BB580" s="41">
        <f t="shared" si="317"/>
        <v>113197.88730112438</v>
      </c>
      <c r="BC580" s="173">
        <f t="shared" si="318"/>
        <v>135552.29238048624</v>
      </c>
      <c r="BD580" s="41">
        <f t="shared" si="319"/>
        <v>133634.75730173581</v>
      </c>
      <c r="BE580" s="173">
        <f t="shared" si="320"/>
        <v>135416.93352119892</v>
      </c>
      <c r="BF580" s="42">
        <f t="shared" si="321"/>
        <v>116785.11171327776</v>
      </c>
    </row>
    <row r="581" spans="2:58" x14ac:dyDescent="0.25">
      <c r="B581" s="24">
        <v>165</v>
      </c>
      <c r="C581" s="10">
        <f>Cash!B587</f>
        <v>20180312</v>
      </c>
      <c r="D581" s="24">
        <f>Cash!F179</f>
        <v>1.6437999999999999</v>
      </c>
      <c r="E581" s="27">
        <f>Balanced!F179</f>
        <v>2.8155000000000001</v>
      </c>
      <c r="F581" s="27">
        <f>Growth!F179</f>
        <v>3.4531999999999998</v>
      </c>
      <c r="G581" s="27">
        <f>'High Growth 1'!F179</f>
        <v>7.3197999999999999</v>
      </c>
      <c r="H581" s="27">
        <f>'High Growth 2'!F179</f>
        <v>3.7692999999999999</v>
      </c>
      <c r="I581" s="27">
        <f>'High Growth 3'!F179</f>
        <v>1.0546</v>
      </c>
      <c r="J581" s="43">
        <f>'High Growth 4'!F179</f>
        <v>2.2907999999999999</v>
      </c>
      <c r="K581" s="10" t="str">
        <f>Growth!P179</f>
        <v>No</v>
      </c>
      <c r="L581" s="152"/>
      <c r="M581" s="147">
        <f>Summary!$G$67</f>
        <v>0.5</v>
      </c>
      <c r="N581" s="146">
        <f>Summary!$G$68</f>
        <v>0</v>
      </c>
      <c r="O581" s="146">
        <f>Summary!$G$69</f>
        <v>0</v>
      </c>
      <c r="P581" s="146">
        <f>Summary!$G$70</f>
        <v>0.125</v>
      </c>
      <c r="Q581" s="146">
        <f>Summary!$G$71</f>
        <v>0.125</v>
      </c>
      <c r="R581" s="146">
        <f>Summary!$G$72</f>
        <v>0.125</v>
      </c>
      <c r="S581" s="211">
        <f>Summary!$G$73</f>
        <v>0.125</v>
      </c>
      <c r="T581" s="150">
        <f t="shared" si="322"/>
        <v>1</v>
      </c>
      <c r="U581" s="158">
        <f t="shared" si="294"/>
        <v>36409.566492431855</v>
      </c>
      <c r="V581" s="155">
        <f t="shared" si="295"/>
        <v>0</v>
      </c>
      <c r="W581" s="155">
        <f t="shared" si="296"/>
        <v>0</v>
      </c>
      <c r="X581" s="155">
        <f t="shared" si="297"/>
        <v>2266.093798154493</v>
      </c>
      <c r="Y581" s="155">
        <f t="shared" si="298"/>
        <v>4330.8041437134052</v>
      </c>
      <c r="Z581" s="155">
        <f t="shared" si="299"/>
        <v>16011.271935442555</v>
      </c>
      <c r="AA581" s="159">
        <f t="shared" si="300"/>
        <v>6390.9197811749063</v>
      </c>
      <c r="AB581" s="38">
        <f t="shared" si="323"/>
        <v>59850.045400259478</v>
      </c>
      <c r="AC581" s="35">
        <f t="shared" si="301"/>
        <v>0</v>
      </c>
      <c r="AD581" s="35">
        <f t="shared" si="302"/>
        <v>0</v>
      </c>
      <c r="AE581" s="35">
        <f t="shared" si="303"/>
        <v>16587.353383731257</v>
      </c>
      <c r="AF581" s="35">
        <f t="shared" si="304"/>
        <v>16324.100058898937</v>
      </c>
      <c r="AG581" s="35">
        <f t="shared" si="305"/>
        <v>16885.487383117717</v>
      </c>
      <c r="AH581" s="163">
        <f t="shared" si="306"/>
        <v>14640.319034715476</v>
      </c>
      <c r="AI581" s="144">
        <f t="shared" si="307"/>
        <v>124287.30526072287</v>
      </c>
      <c r="AJ581" s="144" t="e">
        <f t="shared" si="324"/>
        <v>#N/A</v>
      </c>
      <c r="AK581" s="35">
        <f>IF(OR(K581="Yes",Summary!$G$77="EP"),$AI581*M581,AB581)</f>
        <v>59850.045400259478</v>
      </c>
      <c r="AL581" s="38">
        <f>IF(OR(L581="Yes",Summary!$G$77="EP"),$AI581*N581,AC581)</f>
        <v>0</v>
      </c>
      <c r="AM581" s="38">
        <f>IF(OR(M581="Yes",Summary!$G$77="EP"),$AI581*O581,AD581)</f>
        <v>0</v>
      </c>
      <c r="AN581" s="38">
        <f>IF(OR(N581="Yes",Summary!$G$77="EP"),$AI581*P581,AE581)</f>
        <v>16587.353383731257</v>
      </c>
      <c r="AO581" s="38">
        <f>IF(OR(O581="Yes",Summary!$G$77="EP"),$AI581*Q581,AF581)</f>
        <v>16324.100058898937</v>
      </c>
      <c r="AP581" s="38">
        <f>IF(OR(P581="Yes",Summary!$G$77="EP"),$AI581*R581,AG581)</f>
        <v>16885.487383117717</v>
      </c>
      <c r="AQ581" s="156">
        <f>IF(OR(Q581="Yes",Summary!$G$77="EP"),$AI581*S581,AH581)</f>
        <v>14640.319034715476</v>
      </c>
      <c r="AR581" s="158">
        <f t="shared" si="308"/>
        <v>36409.566492431855</v>
      </c>
      <c r="AS581" s="155">
        <f t="shared" si="309"/>
        <v>0</v>
      </c>
      <c r="AT581" s="155">
        <f t="shared" si="310"/>
        <v>0</v>
      </c>
      <c r="AU581" s="155">
        <f t="shared" si="311"/>
        <v>2266.093798154493</v>
      </c>
      <c r="AV581" s="155">
        <f t="shared" si="312"/>
        <v>4330.8041437134052</v>
      </c>
      <c r="AW581" s="155">
        <f t="shared" si="313"/>
        <v>16011.271935442554</v>
      </c>
      <c r="AX581" s="159">
        <f t="shared" si="314"/>
        <v>6390.9197811749063</v>
      </c>
      <c r="AZ581" s="40">
        <f t="shared" si="315"/>
        <v>101362.76746623914</v>
      </c>
      <c r="BA581" s="173">
        <f t="shared" si="316"/>
        <v>110572.20280406866</v>
      </c>
      <c r="BB581" s="41">
        <f t="shared" si="317"/>
        <v>111895.27235021547</v>
      </c>
      <c r="BC581" s="173">
        <f t="shared" si="318"/>
        <v>132698.82706985009</v>
      </c>
      <c r="BD581" s="41">
        <f t="shared" si="319"/>
        <v>130592.8004711915</v>
      </c>
      <c r="BE581" s="173">
        <f t="shared" si="320"/>
        <v>135083.89906494171</v>
      </c>
      <c r="BF581" s="42">
        <f t="shared" si="321"/>
        <v>117122.55227772381</v>
      </c>
    </row>
    <row r="582" spans="2:58" x14ac:dyDescent="0.25">
      <c r="B582" s="24">
        <v>166</v>
      </c>
      <c r="C582" s="10">
        <f>Cash!B588</f>
        <v>20180309</v>
      </c>
      <c r="D582" s="24">
        <f>Cash!F180</f>
        <v>1.6437999999999999</v>
      </c>
      <c r="E582" s="27">
        <f>Balanced!F180</f>
        <v>2.8090000000000002</v>
      </c>
      <c r="F582" s="27">
        <f>Growth!F180</f>
        <v>3.45</v>
      </c>
      <c r="G582" s="27">
        <f>'High Growth 1'!F180</f>
        <v>7.2853000000000003</v>
      </c>
      <c r="H582" s="27">
        <f>'High Growth 2'!F180</f>
        <v>3.7559999999999998</v>
      </c>
      <c r="I582" s="27">
        <f>'High Growth 3'!F180</f>
        <v>1.0448999999999999</v>
      </c>
      <c r="J582" s="43">
        <f>'High Growth 4'!F180</f>
        <v>2.2587999999999999</v>
      </c>
      <c r="K582" s="10" t="str">
        <f>Growth!P180</f>
        <v>No</v>
      </c>
      <c r="L582" s="152"/>
      <c r="M582" s="147">
        <f>Summary!$G$67</f>
        <v>0.5</v>
      </c>
      <c r="N582" s="146">
        <f>Summary!$G$68</f>
        <v>0</v>
      </c>
      <c r="O582" s="146">
        <f>Summary!$G$69</f>
        <v>0</v>
      </c>
      <c r="P582" s="146">
        <f>Summary!$G$70</f>
        <v>0.125</v>
      </c>
      <c r="Q582" s="146">
        <f>Summary!$G$71</f>
        <v>0.125</v>
      </c>
      <c r="R582" s="146">
        <f>Summary!$G$72</f>
        <v>0.125</v>
      </c>
      <c r="S582" s="211">
        <f>Summary!$G$73</f>
        <v>0.125</v>
      </c>
      <c r="T582" s="150">
        <f t="shared" si="322"/>
        <v>1</v>
      </c>
      <c r="U582" s="158">
        <f t="shared" si="294"/>
        <v>36409.566492431855</v>
      </c>
      <c r="V582" s="155">
        <f t="shared" si="295"/>
        <v>0</v>
      </c>
      <c r="W582" s="155">
        <f t="shared" si="296"/>
        <v>0</v>
      </c>
      <c r="X582" s="155">
        <f t="shared" si="297"/>
        <v>2266.093798154493</v>
      </c>
      <c r="Y582" s="155">
        <f t="shared" si="298"/>
        <v>4330.8041437134052</v>
      </c>
      <c r="Z582" s="155">
        <f t="shared" si="299"/>
        <v>16011.271935442555</v>
      </c>
      <c r="AA582" s="159">
        <f t="shared" si="300"/>
        <v>6390.9197811749063</v>
      </c>
      <c r="AB582" s="38">
        <f t="shared" si="323"/>
        <v>59850.045400259478</v>
      </c>
      <c r="AC582" s="35">
        <f t="shared" si="301"/>
        <v>0</v>
      </c>
      <c r="AD582" s="35">
        <f t="shared" si="302"/>
        <v>0</v>
      </c>
      <c r="AE582" s="35">
        <f t="shared" si="303"/>
        <v>16509.173147694928</v>
      </c>
      <c r="AF582" s="35">
        <f t="shared" si="304"/>
        <v>16266.500363787549</v>
      </c>
      <c r="AG582" s="35">
        <f t="shared" si="305"/>
        <v>16730.178045343924</v>
      </c>
      <c r="AH582" s="163">
        <f t="shared" si="306"/>
        <v>14435.809601717878</v>
      </c>
      <c r="AI582" s="144">
        <f t="shared" si="307"/>
        <v>123791.70655880375</v>
      </c>
      <c r="AJ582" s="144" t="e">
        <f t="shared" si="324"/>
        <v>#N/A</v>
      </c>
      <c r="AK582" s="35">
        <f>IF(OR(K582="Yes",Summary!$G$77="EP"),$AI582*M582,AB582)</f>
        <v>59850.045400259478</v>
      </c>
      <c r="AL582" s="38">
        <f>IF(OR(L582="Yes",Summary!$G$77="EP"),$AI582*N582,AC582)</f>
        <v>0</v>
      </c>
      <c r="AM582" s="38">
        <f>IF(OR(M582="Yes",Summary!$G$77="EP"),$AI582*O582,AD582)</f>
        <v>0</v>
      </c>
      <c r="AN582" s="38">
        <f>IF(OR(N582="Yes",Summary!$G$77="EP"),$AI582*P582,AE582)</f>
        <v>16509.173147694928</v>
      </c>
      <c r="AO582" s="38">
        <f>IF(OR(O582="Yes",Summary!$G$77="EP"),$AI582*Q582,AF582)</f>
        <v>16266.500363787549</v>
      </c>
      <c r="AP582" s="38">
        <f>IF(OR(P582="Yes",Summary!$G$77="EP"),$AI582*R582,AG582)</f>
        <v>16730.178045343924</v>
      </c>
      <c r="AQ582" s="156">
        <f>IF(OR(Q582="Yes",Summary!$G$77="EP"),$AI582*S582,AH582)</f>
        <v>14435.809601717878</v>
      </c>
      <c r="AR582" s="158">
        <f t="shared" si="308"/>
        <v>36409.566492431855</v>
      </c>
      <c r="AS582" s="155">
        <f t="shared" si="309"/>
        <v>0</v>
      </c>
      <c r="AT582" s="155">
        <f t="shared" si="310"/>
        <v>0</v>
      </c>
      <c r="AU582" s="155">
        <f t="shared" si="311"/>
        <v>2266.093798154493</v>
      </c>
      <c r="AV582" s="155">
        <f t="shared" si="312"/>
        <v>4330.8041437134052</v>
      </c>
      <c r="AW582" s="155">
        <f t="shared" si="313"/>
        <v>16011.271935442555</v>
      </c>
      <c r="AX582" s="159">
        <f t="shared" si="314"/>
        <v>6390.9197811749063</v>
      </c>
      <c r="AZ582" s="40">
        <f t="shared" si="315"/>
        <v>101362.76746623914</v>
      </c>
      <c r="BA582" s="173">
        <f t="shared" si="316"/>
        <v>110316.93044810116</v>
      </c>
      <c r="BB582" s="41">
        <f t="shared" si="317"/>
        <v>111791.58160785458</v>
      </c>
      <c r="BC582" s="173">
        <f t="shared" si="318"/>
        <v>132073.38518155945</v>
      </c>
      <c r="BD582" s="41">
        <f t="shared" si="319"/>
        <v>130132.00291030039</v>
      </c>
      <c r="BE582" s="173">
        <f t="shared" si="320"/>
        <v>133841.42436275136</v>
      </c>
      <c r="BF582" s="42">
        <f t="shared" si="321"/>
        <v>115486.47681374302</v>
      </c>
    </row>
    <row r="583" spans="2:58" x14ac:dyDescent="0.25">
      <c r="B583" s="24">
        <v>167</v>
      </c>
      <c r="C583" s="10">
        <f>Cash!B589</f>
        <v>20180308</v>
      </c>
      <c r="D583" s="24">
        <f>Cash!F181</f>
        <v>1.6436999999999999</v>
      </c>
      <c r="E583" s="27">
        <f>Balanced!F181</f>
        <v>2.8054000000000001</v>
      </c>
      <c r="F583" s="27">
        <f>Growth!F181</f>
        <v>3.4243000000000001</v>
      </c>
      <c r="G583" s="27">
        <f>'High Growth 1'!F181</f>
        <v>7.1994999999999996</v>
      </c>
      <c r="H583" s="27">
        <f>'High Growth 2'!F181</f>
        <v>3.7284999999999999</v>
      </c>
      <c r="I583" s="27">
        <f>'High Growth 3'!F181</f>
        <v>1.0458000000000001</v>
      </c>
      <c r="J583" s="43">
        <f>'High Growth 4'!F181</f>
        <v>2.2410000000000001</v>
      </c>
      <c r="K583" s="10" t="str">
        <f>Growth!P181</f>
        <v>No</v>
      </c>
      <c r="L583" s="152"/>
      <c r="M583" s="147">
        <f>Summary!$G$67</f>
        <v>0.5</v>
      </c>
      <c r="N583" s="146">
        <f>Summary!$G$68</f>
        <v>0</v>
      </c>
      <c r="O583" s="146">
        <f>Summary!$G$69</f>
        <v>0</v>
      </c>
      <c r="P583" s="146">
        <f>Summary!$G$70</f>
        <v>0.125</v>
      </c>
      <c r="Q583" s="146">
        <f>Summary!$G$71</f>
        <v>0.125</v>
      </c>
      <c r="R583" s="146">
        <f>Summary!$G$72</f>
        <v>0.125</v>
      </c>
      <c r="S583" s="211">
        <f>Summary!$G$73</f>
        <v>0.125</v>
      </c>
      <c r="T583" s="150">
        <f t="shared" si="322"/>
        <v>1</v>
      </c>
      <c r="U583" s="158">
        <f t="shared" si="294"/>
        <v>36409.566492431855</v>
      </c>
      <c r="V583" s="155">
        <f t="shared" si="295"/>
        <v>0</v>
      </c>
      <c r="W583" s="155">
        <f t="shared" si="296"/>
        <v>0</v>
      </c>
      <c r="X583" s="155">
        <f t="shared" si="297"/>
        <v>2266.093798154493</v>
      </c>
      <c r="Y583" s="155">
        <f t="shared" si="298"/>
        <v>4330.8041437134052</v>
      </c>
      <c r="Z583" s="155">
        <f t="shared" si="299"/>
        <v>16011.271935442557</v>
      </c>
      <c r="AA583" s="159">
        <f t="shared" si="300"/>
        <v>6390.9197811749063</v>
      </c>
      <c r="AB583" s="38">
        <f t="shared" si="323"/>
        <v>59846.404443610241</v>
      </c>
      <c r="AC583" s="35">
        <f t="shared" si="301"/>
        <v>0</v>
      </c>
      <c r="AD583" s="35">
        <f t="shared" si="302"/>
        <v>0</v>
      </c>
      <c r="AE583" s="35">
        <f t="shared" si="303"/>
        <v>16314.742299813272</v>
      </c>
      <c r="AF583" s="35">
        <f t="shared" si="304"/>
        <v>16147.403249835432</v>
      </c>
      <c r="AG583" s="35">
        <f t="shared" si="305"/>
        <v>16744.588190085826</v>
      </c>
      <c r="AH583" s="163">
        <f t="shared" si="306"/>
        <v>14322.051229612965</v>
      </c>
      <c r="AI583" s="144">
        <f t="shared" si="307"/>
        <v>123375.18941295773</v>
      </c>
      <c r="AJ583" s="144" t="e">
        <f t="shared" si="324"/>
        <v>#N/A</v>
      </c>
      <c r="AK583" s="35">
        <f>IF(OR(K583="Yes",Summary!$G$77="EP"),$AI583*M583,AB583)</f>
        <v>59846.404443610241</v>
      </c>
      <c r="AL583" s="38">
        <f>IF(OR(L583="Yes",Summary!$G$77="EP"),$AI583*N583,AC583)</f>
        <v>0</v>
      </c>
      <c r="AM583" s="38">
        <f>IF(OR(M583="Yes",Summary!$G$77="EP"),$AI583*O583,AD583)</f>
        <v>0</v>
      </c>
      <c r="AN583" s="38">
        <f>IF(OR(N583="Yes",Summary!$G$77="EP"),$AI583*P583,AE583)</f>
        <v>16314.742299813272</v>
      </c>
      <c r="AO583" s="38">
        <f>IF(OR(O583="Yes",Summary!$G$77="EP"),$AI583*Q583,AF583)</f>
        <v>16147.403249835432</v>
      </c>
      <c r="AP583" s="38">
        <f>IF(OR(P583="Yes",Summary!$G$77="EP"),$AI583*R583,AG583)</f>
        <v>16744.588190085826</v>
      </c>
      <c r="AQ583" s="156">
        <f>IF(OR(Q583="Yes",Summary!$G$77="EP"),$AI583*S583,AH583)</f>
        <v>14322.051229612965</v>
      </c>
      <c r="AR583" s="158">
        <f t="shared" si="308"/>
        <v>36409.566492431855</v>
      </c>
      <c r="AS583" s="155">
        <f t="shared" si="309"/>
        <v>0</v>
      </c>
      <c r="AT583" s="155">
        <f t="shared" si="310"/>
        <v>0</v>
      </c>
      <c r="AU583" s="155">
        <f t="shared" si="311"/>
        <v>2266.093798154493</v>
      </c>
      <c r="AV583" s="155">
        <f t="shared" si="312"/>
        <v>4330.8041437134052</v>
      </c>
      <c r="AW583" s="155">
        <f t="shared" si="313"/>
        <v>16011.271935442555</v>
      </c>
      <c r="AX583" s="159">
        <f t="shared" si="314"/>
        <v>6390.9197811749063</v>
      </c>
      <c r="AZ583" s="40">
        <f t="shared" si="315"/>
        <v>101356.60109761362</v>
      </c>
      <c r="BA583" s="173">
        <f t="shared" si="316"/>
        <v>110175.54883556534</v>
      </c>
      <c r="BB583" s="41">
        <f t="shared" si="317"/>
        <v>110958.81533326852</v>
      </c>
      <c r="BC583" s="173">
        <f t="shared" si="318"/>
        <v>130517.9383985062</v>
      </c>
      <c r="BD583" s="41">
        <f t="shared" si="319"/>
        <v>129179.22599868345</v>
      </c>
      <c r="BE583" s="173">
        <f t="shared" si="320"/>
        <v>133956.70552068658</v>
      </c>
      <c r="BF583" s="42">
        <f t="shared" si="321"/>
        <v>114576.40983690372</v>
      </c>
    </row>
    <row r="584" spans="2:58" x14ac:dyDescent="0.25">
      <c r="B584" s="24">
        <v>168</v>
      </c>
      <c r="C584" s="10">
        <f>Cash!B590</f>
        <v>20180307</v>
      </c>
      <c r="D584" s="24">
        <f>Cash!F182</f>
        <v>1.6436999999999999</v>
      </c>
      <c r="E584" s="27">
        <f>Balanced!F182</f>
        <v>2.7907999999999999</v>
      </c>
      <c r="F584" s="27">
        <f>Growth!F182</f>
        <v>3.3927999999999998</v>
      </c>
      <c r="G584" s="27">
        <f>'High Growth 1'!F182</f>
        <v>7.0570000000000004</v>
      </c>
      <c r="H584" s="27">
        <f>'High Growth 2'!F182</f>
        <v>3.68</v>
      </c>
      <c r="I584" s="27">
        <f>'High Growth 3'!F182</f>
        <v>1.0369999999999999</v>
      </c>
      <c r="J584" s="43">
        <f>'High Growth 4'!F182</f>
        <v>2.2214999999999998</v>
      </c>
      <c r="K584" s="10" t="str">
        <f>Growth!P182</f>
        <v>No</v>
      </c>
      <c r="L584" s="152"/>
      <c r="M584" s="147">
        <f>Summary!$G$67</f>
        <v>0.5</v>
      </c>
      <c r="N584" s="146">
        <f>Summary!$G$68</f>
        <v>0</v>
      </c>
      <c r="O584" s="146">
        <f>Summary!$G$69</f>
        <v>0</v>
      </c>
      <c r="P584" s="146">
        <f>Summary!$G$70</f>
        <v>0.125</v>
      </c>
      <c r="Q584" s="146">
        <f>Summary!$G$71</f>
        <v>0.125</v>
      </c>
      <c r="R584" s="146">
        <f>Summary!$G$72</f>
        <v>0.125</v>
      </c>
      <c r="S584" s="211">
        <f>Summary!$G$73</f>
        <v>0.125</v>
      </c>
      <c r="T584" s="150">
        <f t="shared" si="322"/>
        <v>1</v>
      </c>
      <c r="U584" s="158">
        <f t="shared" si="294"/>
        <v>36409.566492431855</v>
      </c>
      <c r="V584" s="155">
        <f t="shared" si="295"/>
        <v>0</v>
      </c>
      <c r="W584" s="155">
        <f t="shared" si="296"/>
        <v>0</v>
      </c>
      <c r="X584" s="155">
        <f t="shared" si="297"/>
        <v>2266.093798154493</v>
      </c>
      <c r="Y584" s="155">
        <f t="shared" si="298"/>
        <v>4330.8041437134052</v>
      </c>
      <c r="Z584" s="155">
        <f t="shared" si="299"/>
        <v>16011.271935442557</v>
      </c>
      <c r="AA584" s="159">
        <f t="shared" si="300"/>
        <v>6390.9197811749063</v>
      </c>
      <c r="AB584" s="38">
        <f t="shared" si="323"/>
        <v>59846.404443610241</v>
      </c>
      <c r="AC584" s="35">
        <f t="shared" si="301"/>
        <v>0</v>
      </c>
      <c r="AD584" s="35">
        <f t="shared" si="302"/>
        <v>0</v>
      </c>
      <c r="AE584" s="35">
        <f t="shared" si="303"/>
        <v>15991.823933576257</v>
      </c>
      <c r="AF584" s="35">
        <f t="shared" si="304"/>
        <v>15937.359248865332</v>
      </c>
      <c r="AG584" s="35">
        <f t="shared" si="305"/>
        <v>16603.688997053931</v>
      </c>
      <c r="AH584" s="163">
        <f t="shared" si="306"/>
        <v>14197.428293880053</v>
      </c>
      <c r="AI584" s="144">
        <f t="shared" si="307"/>
        <v>122576.70491698582</v>
      </c>
      <c r="AJ584" s="144" t="e">
        <f t="shared" si="324"/>
        <v>#N/A</v>
      </c>
      <c r="AK584" s="35">
        <f>IF(OR(K584="Yes",Summary!$G$77="EP"),$AI584*M584,AB584)</f>
        <v>59846.404443610241</v>
      </c>
      <c r="AL584" s="38">
        <f>IF(OR(L584="Yes",Summary!$G$77="EP"),$AI584*N584,AC584)</f>
        <v>0</v>
      </c>
      <c r="AM584" s="38">
        <f>IF(OR(M584="Yes",Summary!$G$77="EP"),$AI584*O584,AD584)</f>
        <v>0</v>
      </c>
      <c r="AN584" s="38">
        <f>IF(OR(N584="Yes",Summary!$G$77="EP"),$AI584*P584,AE584)</f>
        <v>15991.823933576257</v>
      </c>
      <c r="AO584" s="38">
        <f>IF(OR(O584="Yes",Summary!$G$77="EP"),$AI584*Q584,AF584)</f>
        <v>15937.359248865332</v>
      </c>
      <c r="AP584" s="38">
        <f>IF(OR(P584="Yes",Summary!$G$77="EP"),$AI584*R584,AG584)</f>
        <v>16603.688997053931</v>
      </c>
      <c r="AQ584" s="156">
        <f>IF(OR(Q584="Yes",Summary!$G$77="EP"),$AI584*S584,AH584)</f>
        <v>14197.428293880053</v>
      </c>
      <c r="AR584" s="158">
        <f t="shared" si="308"/>
        <v>36409.566492431855</v>
      </c>
      <c r="AS584" s="155">
        <f t="shared" si="309"/>
        <v>0</v>
      </c>
      <c r="AT584" s="155">
        <f t="shared" si="310"/>
        <v>0</v>
      </c>
      <c r="AU584" s="155">
        <f t="shared" si="311"/>
        <v>2266.093798154493</v>
      </c>
      <c r="AV584" s="155">
        <f t="shared" si="312"/>
        <v>4330.8041437134052</v>
      </c>
      <c r="AW584" s="155">
        <f t="shared" si="313"/>
        <v>16011.271935442557</v>
      </c>
      <c r="AX584" s="159">
        <f t="shared" si="314"/>
        <v>6390.9197811749063</v>
      </c>
      <c r="AZ584" s="40">
        <f t="shared" si="315"/>
        <v>101356.60109761362</v>
      </c>
      <c r="BA584" s="173">
        <f t="shared" si="316"/>
        <v>109602.16785139221</v>
      </c>
      <c r="BB584" s="41">
        <f t="shared" si="317"/>
        <v>109938.10958815333</v>
      </c>
      <c r="BC584" s="173">
        <f t="shared" si="318"/>
        <v>127934.59146861009</v>
      </c>
      <c r="BD584" s="41">
        <f t="shared" si="319"/>
        <v>127498.87399092266</v>
      </c>
      <c r="BE584" s="173">
        <f t="shared" si="320"/>
        <v>132829.51197643139</v>
      </c>
      <c r="BF584" s="42">
        <f t="shared" si="321"/>
        <v>113579.42635104043</v>
      </c>
    </row>
    <row r="585" spans="2:58" x14ac:dyDescent="0.25">
      <c r="B585" s="24">
        <v>169</v>
      </c>
      <c r="C585" s="10">
        <f>Cash!B591</f>
        <v>20180306</v>
      </c>
      <c r="D585" s="24">
        <f>Cash!F183</f>
        <v>1.6435999999999999</v>
      </c>
      <c r="E585" s="27">
        <f>Balanced!F183</f>
        <v>2.7892000000000001</v>
      </c>
      <c r="F585" s="27">
        <f>Growth!F183</f>
        <v>3.3906000000000001</v>
      </c>
      <c r="G585" s="27">
        <f>'High Growth 1'!F183</f>
        <v>7.0442999999999998</v>
      </c>
      <c r="H585" s="27">
        <f>'High Growth 2'!F183</f>
        <v>3.6591</v>
      </c>
      <c r="I585" s="27">
        <f>'High Growth 3'!F183</f>
        <v>1.0374000000000001</v>
      </c>
      <c r="J585" s="43">
        <f>'High Growth 4'!F183</f>
        <v>2.2130999999999998</v>
      </c>
      <c r="K585" s="10" t="str">
        <f>Growth!P183</f>
        <v>No</v>
      </c>
      <c r="L585" s="152"/>
      <c r="M585" s="147">
        <f>Summary!$G$67</f>
        <v>0.5</v>
      </c>
      <c r="N585" s="146">
        <f>Summary!$G$68</f>
        <v>0</v>
      </c>
      <c r="O585" s="146">
        <f>Summary!$G$69</f>
        <v>0</v>
      </c>
      <c r="P585" s="146">
        <f>Summary!$G$70</f>
        <v>0.125</v>
      </c>
      <c r="Q585" s="146">
        <f>Summary!$G$71</f>
        <v>0.125</v>
      </c>
      <c r="R585" s="146">
        <f>Summary!$G$72</f>
        <v>0.125</v>
      </c>
      <c r="S585" s="211">
        <f>Summary!$G$73</f>
        <v>0.125</v>
      </c>
      <c r="T585" s="150">
        <f t="shared" si="322"/>
        <v>1</v>
      </c>
      <c r="U585" s="158">
        <f t="shared" si="294"/>
        <v>36409.566492431855</v>
      </c>
      <c r="V585" s="155">
        <f t="shared" si="295"/>
        <v>0</v>
      </c>
      <c r="W585" s="155">
        <f t="shared" si="296"/>
        <v>0</v>
      </c>
      <c r="X585" s="155">
        <f t="shared" si="297"/>
        <v>2266.093798154493</v>
      </c>
      <c r="Y585" s="155">
        <f t="shared" si="298"/>
        <v>4330.8041437134052</v>
      </c>
      <c r="Z585" s="155">
        <f t="shared" si="299"/>
        <v>16011.271935442557</v>
      </c>
      <c r="AA585" s="159">
        <f t="shared" si="300"/>
        <v>6390.9197811749063</v>
      </c>
      <c r="AB585" s="38">
        <f t="shared" si="323"/>
        <v>59842.763486960997</v>
      </c>
      <c r="AC585" s="35">
        <f t="shared" si="301"/>
        <v>0</v>
      </c>
      <c r="AD585" s="35">
        <f t="shared" si="302"/>
        <v>0</v>
      </c>
      <c r="AE585" s="35">
        <f t="shared" si="303"/>
        <v>15963.044542339694</v>
      </c>
      <c r="AF585" s="35">
        <f t="shared" si="304"/>
        <v>15846.845442261721</v>
      </c>
      <c r="AG585" s="35">
        <f t="shared" si="305"/>
        <v>16610.09350582811</v>
      </c>
      <c r="AH585" s="163">
        <f t="shared" si="306"/>
        <v>14143.744567718184</v>
      </c>
      <c r="AI585" s="144">
        <f t="shared" si="307"/>
        <v>122406.4915451087</v>
      </c>
      <c r="AJ585" s="144" t="e">
        <f t="shared" si="324"/>
        <v>#N/A</v>
      </c>
      <c r="AK585" s="35">
        <f>IF(OR(K585="Yes",Summary!$G$77="EP"),$AI585*M585,AB585)</f>
        <v>59842.763486960997</v>
      </c>
      <c r="AL585" s="38">
        <f>IF(OR(L585="Yes",Summary!$G$77="EP"),$AI585*N585,AC585)</f>
        <v>0</v>
      </c>
      <c r="AM585" s="38">
        <f>IF(OR(M585="Yes",Summary!$G$77="EP"),$AI585*O585,AD585)</f>
        <v>0</v>
      </c>
      <c r="AN585" s="38">
        <f>IF(OR(N585="Yes",Summary!$G$77="EP"),$AI585*P585,AE585)</f>
        <v>15963.044542339694</v>
      </c>
      <c r="AO585" s="38">
        <f>IF(OR(O585="Yes",Summary!$G$77="EP"),$AI585*Q585,AF585)</f>
        <v>15846.845442261721</v>
      </c>
      <c r="AP585" s="38">
        <f>IF(OR(P585="Yes",Summary!$G$77="EP"),$AI585*R585,AG585)</f>
        <v>16610.09350582811</v>
      </c>
      <c r="AQ585" s="156">
        <f>IF(OR(Q585="Yes",Summary!$G$77="EP"),$AI585*S585,AH585)</f>
        <v>14143.744567718184</v>
      </c>
      <c r="AR585" s="158">
        <f t="shared" si="308"/>
        <v>36409.566492431855</v>
      </c>
      <c r="AS585" s="155">
        <f t="shared" si="309"/>
        <v>0</v>
      </c>
      <c r="AT585" s="155">
        <f t="shared" si="310"/>
        <v>0</v>
      </c>
      <c r="AU585" s="155">
        <f t="shared" si="311"/>
        <v>2266.093798154493</v>
      </c>
      <c r="AV585" s="155">
        <f t="shared" si="312"/>
        <v>4330.8041437134052</v>
      </c>
      <c r="AW585" s="155">
        <f t="shared" si="313"/>
        <v>16011.271935442557</v>
      </c>
      <c r="AX585" s="159">
        <f t="shared" si="314"/>
        <v>6390.9197811749063</v>
      </c>
      <c r="AZ585" s="40">
        <f t="shared" si="315"/>
        <v>101350.4347289881</v>
      </c>
      <c r="BA585" s="173">
        <f t="shared" si="316"/>
        <v>109539.33157915407</v>
      </c>
      <c r="BB585" s="41">
        <f t="shared" si="317"/>
        <v>109866.82220278021</v>
      </c>
      <c r="BC585" s="173">
        <f t="shared" si="318"/>
        <v>127704.35633871758</v>
      </c>
      <c r="BD585" s="41">
        <f t="shared" si="319"/>
        <v>126774.76353809377</v>
      </c>
      <c r="BE585" s="173">
        <f t="shared" si="320"/>
        <v>132880.74804662482</v>
      </c>
      <c r="BF585" s="42">
        <f t="shared" si="321"/>
        <v>113149.95654174547</v>
      </c>
    </row>
    <row r="586" spans="2:58" x14ac:dyDescent="0.25">
      <c r="B586" s="24">
        <v>170</v>
      </c>
      <c r="C586" s="10">
        <f>Cash!B592</f>
        <v>20180305</v>
      </c>
      <c r="D586" s="24">
        <f>Cash!F184</f>
        <v>1.6435999999999999</v>
      </c>
      <c r="E586" s="27">
        <f>Balanced!F184</f>
        <v>2.7905000000000002</v>
      </c>
      <c r="F586" s="27">
        <f>Growth!F184</f>
        <v>3.4167999999999998</v>
      </c>
      <c r="G586" s="27">
        <f>'High Growth 1'!F184</f>
        <v>7.1101000000000001</v>
      </c>
      <c r="H586" s="27">
        <f>'High Growth 2'!F184</f>
        <v>3.6989999999999998</v>
      </c>
      <c r="I586" s="27">
        <f>'High Growth 3'!F184</f>
        <v>1.0322</v>
      </c>
      <c r="J586" s="43">
        <f>'High Growth 4'!F184</f>
        <v>2.1907000000000001</v>
      </c>
      <c r="K586" s="10" t="str">
        <f>Growth!P184</f>
        <v>No</v>
      </c>
      <c r="L586" s="152"/>
      <c r="M586" s="147">
        <f>Summary!$G$67</f>
        <v>0.5</v>
      </c>
      <c r="N586" s="146">
        <f>Summary!$G$68</f>
        <v>0</v>
      </c>
      <c r="O586" s="146">
        <f>Summary!$G$69</f>
        <v>0</v>
      </c>
      <c r="P586" s="146">
        <f>Summary!$G$70</f>
        <v>0.125</v>
      </c>
      <c r="Q586" s="146">
        <f>Summary!$G$71</f>
        <v>0.125</v>
      </c>
      <c r="R586" s="146">
        <f>Summary!$G$72</f>
        <v>0.125</v>
      </c>
      <c r="S586" s="211">
        <f>Summary!$G$73</f>
        <v>0.125</v>
      </c>
      <c r="T586" s="150">
        <f t="shared" si="322"/>
        <v>1</v>
      </c>
      <c r="U586" s="158">
        <f t="shared" si="294"/>
        <v>36409.566492431855</v>
      </c>
      <c r="V586" s="155">
        <f t="shared" si="295"/>
        <v>0</v>
      </c>
      <c r="W586" s="155">
        <f t="shared" si="296"/>
        <v>0</v>
      </c>
      <c r="X586" s="155">
        <f t="shared" si="297"/>
        <v>2266.093798154493</v>
      </c>
      <c r="Y586" s="155">
        <f t="shared" si="298"/>
        <v>4330.8041437134052</v>
      </c>
      <c r="Z586" s="155">
        <f t="shared" si="299"/>
        <v>16011.271935442557</v>
      </c>
      <c r="AA586" s="159">
        <f t="shared" si="300"/>
        <v>6390.9197811749063</v>
      </c>
      <c r="AB586" s="38">
        <f t="shared" si="323"/>
        <v>59842.763486960997</v>
      </c>
      <c r="AC586" s="35">
        <f t="shared" si="301"/>
        <v>0</v>
      </c>
      <c r="AD586" s="35">
        <f t="shared" si="302"/>
        <v>0</v>
      </c>
      <c r="AE586" s="35">
        <f t="shared" si="303"/>
        <v>16112.153514258262</v>
      </c>
      <c r="AF586" s="35">
        <f t="shared" si="304"/>
        <v>16019.644527595885</v>
      </c>
      <c r="AG586" s="35">
        <f t="shared" si="305"/>
        <v>16526.834891763807</v>
      </c>
      <c r="AH586" s="163">
        <f t="shared" si="306"/>
        <v>14000.587964619868</v>
      </c>
      <c r="AI586" s="144">
        <f t="shared" si="307"/>
        <v>122501.98438519883</v>
      </c>
      <c r="AJ586" s="144" t="e">
        <f t="shared" si="324"/>
        <v>#N/A</v>
      </c>
      <c r="AK586" s="35">
        <f>IF(OR(K586="Yes",Summary!$G$77="EP"),$AI586*M586,AB586)</f>
        <v>59842.763486960997</v>
      </c>
      <c r="AL586" s="38">
        <f>IF(OR(L586="Yes",Summary!$G$77="EP"),$AI586*N586,AC586)</f>
        <v>0</v>
      </c>
      <c r="AM586" s="38">
        <f>IF(OR(M586="Yes",Summary!$G$77="EP"),$AI586*O586,AD586)</f>
        <v>0</v>
      </c>
      <c r="AN586" s="38">
        <f>IF(OR(N586="Yes",Summary!$G$77="EP"),$AI586*P586,AE586)</f>
        <v>16112.153514258262</v>
      </c>
      <c r="AO586" s="38">
        <f>IF(OR(O586="Yes",Summary!$G$77="EP"),$AI586*Q586,AF586)</f>
        <v>16019.644527595885</v>
      </c>
      <c r="AP586" s="38">
        <f>IF(OR(P586="Yes",Summary!$G$77="EP"),$AI586*R586,AG586)</f>
        <v>16526.834891763807</v>
      </c>
      <c r="AQ586" s="156">
        <f>IF(OR(Q586="Yes",Summary!$G$77="EP"),$AI586*S586,AH586)</f>
        <v>14000.587964619868</v>
      </c>
      <c r="AR586" s="158">
        <f t="shared" si="308"/>
        <v>36409.566492431855</v>
      </c>
      <c r="AS586" s="155">
        <f t="shared" si="309"/>
        <v>0</v>
      </c>
      <c r="AT586" s="155">
        <f t="shared" si="310"/>
        <v>0</v>
      </c>
      <c r="AU586" s="155">
        <f t="shared" si="311"/>
        <v>2266.093798154493</v>
      </c>
      <c r="AV586" s="155">
        <f t="shared" si="312"/>
        <v>4330.8041437134052</v>
      </c>
      <c r="AW586" s="155">
        <f t="shared" si="313"/>
        <v>16011.271935442557</v>
      </c>
      <c r="AX586" s="159">
        <f t="shared" si="314"/>
        <v>6390.9197811749063</v>
      </c>
      <c r="AZ586" s="40">
        <f t="shared" si="315"/>
        <v>101350.4347289881</v>
      </c>
      <c r="BA586" s="173">
        <f t="shared" si="316"/>
        <v>109590.38605034757</v>
      </c>
      <c r="BB586" s="41">
        <f t="shared" si="317"/>
        <v>110715.79015586013</v>
      </c>
      <c r="BC586" s="173">
        <f t="shared" si="318"/>
        <v>128897.22811406611</v>
      </c>
      <c r="BD586" s="41">
        <f t="shared" si="319"/>
        <v>128157.15622076708</v>
      </c>
      <c r="BE586" s="173">
        <f t="shared" si="320"/>
        <v>132214.67913411043</v>
      </c>
      <c r="BF586" s="42">
        <f t="shared" si="321"/>
        <v>112004.70371695895</v>
      </c>
    </row>
    <row r="587" spans="2:58" x14ac:dyDescent="0.25">
      <c r="B587" s="24">
        <v>171</v>
      </c>
      <c r="C587" s="10">
        <f>Cash!B593</f>
        <v>20180302</v>
      </c>
      <c r="D587" s="24">
        <f>Cash!F185</f>
        <v>1.6435</v>
      </c>
      <c r="E587" s="27">
        <f>Balanced!F185</f>
        <v>2.7917000000000001</v>
      </c>
      <c r="F587" s="27">
        <f>Growth!F185</f>
        <v>3.3826999999999998</v>
      </c>
      <c r="G587" s="27">
        <f>'High Growth 1'!F185</f>
        <v>6.9497</v>
      </c>
      <c r="H587" s="27">
        <f>'High Growth 2'!F185</f>
        <v>3.6254</v>
      </c>
      <c r="I587" s="27">
        <f>'High Growth 3'!F185</f>
        <v>1.0374000000000001</v>
      </c>
      <c r="J587" s="43">
        <f>'High Growth 4'!F185</f>
        <v>2.2202000000000002</v>
      </c>
      <c r="K587" s="10" t="str">
        <f>Growth!P185</f>
        <v>No</v>
      </c>
      <c r="L587" s="152"/>
      <c r="M587" s="147">
        <f>Summary!$G$67</f>
        <v>0.5</v>
      </c>
      <c r="N587" s="146">
        <f>Summary!$G$68</f>
        <v>0</v>
      </c>
      <c r="O587" s="146">
        <f>Summary!$G$69</f>
        <v>0</v>
      </c>
      <c r="P587" s="146">
        <f>Summary!$G$70</f>
        <v>0.125</v>
      </c>
      <c r="Q587" s="146">
        <f>Summary!$G$71</f>
        <v>0.125</v>
      </c>
      <c r="R587" s="146">
        <f>Summary!$G$72</f>
        <v>0.125</v>
      </c>
      <c r="S587" s="211">
        <f>Summary!$G$73</f>
        <v>0.125</v>
      </c>
      <c r="T587" s="150">
        <f t="shared" si="322"/>
        <v>1</v>
      </c>
      <c r="U587" s="158">
        <f t="shared" si="294"/>
        <v>36409.566492431855</v>
      </c>
      <c r="V587" s="155">
        <f t="shared" si="295"/>
        <v>0</v>
      </c>
      <c r="W587" s="155">
        <f t="shared" si="296"/>
        <v>0</v>
      </c>
      <c r="X587" s="155">
        <f t="shared" si="297"/>
        <v>2266.093798154493</v>
      </c>
      <c r="Y587" s="155">
        <f t="shared" si="298"/>
        <v>4330.8041437134052</v>
      </c>
      <c r="Z587" s="155">
        <f t="shared" si="299"/>
        <v>16011.271935442555</v>
      </c>
      <c r="AA587" s="159">
        <f t="shared" si="300"/>
        <v>6390.9197811749063</v>
      </c>
      <c r="AB587" s="38">
        <f t="shared" si="323"/>
        <v>59839.122530311754</v>
      </c>
      <c r="AC587" s="35">
        <f t="shared" si="301"/>
        <v>0</v>
      </c>
      <c r="AD587" s="35">
        <f t="shared" si="302"/>
        <v>0</v>
      </c>
      <c r="AE587" s="35">
        <f t="shared" si="303"/>
        <v>15748.672069034281</v>
      </c>
      <c r="AF587" s="35">
        <f t="shared" si="304"/>
        <v>15700.897342618578</v>
      </c>
      <c r="AG587" s="35">
        <f t="shared" si="305"/>
        <v>16610.09350582811</v>
      </c>
      <c r="AH587" s="163">
        <f t="shared" si="306"/>
        <v>14189.120098164529</v>
      </c>
      <c r="AI587" s="144">
        <f t="shared" si="307"/>
        <v>122087.90554595726</v>
      </c>
      <c r="AJ587" s="144" t="e">
        <f t="shared" si="324"/>
        <v>#N/A</v>
      </c>
      <c r="AK587" s="35">
        <f>IF(OR(K587="Yes",Summary!$G$77="EP"),$AI587*M587,AB587)</f>
        <v>59839.122530311754</v>
      </c>
      <c r="AL587" s="38">
        <f>IF(OR(L587="Yes",Summary!$G$77="EP"),$AI587*N587,AC587)</f>
        <v>0</v>
      </c>
      <c r="AM587" s="38">
        <f>IF(OR(M587="Yes",Summary!$G$77="EP"),$AI587*O587,AD587)</f>
        <v>0</v>
      </c>
      <c r="AN587" s="38">
        <f>IF(OR(N587="Yes",Summary!$G$77="EP"),$AI587*P587,AE587)</f>
        <v>15748.672069034281</v>
      </c>
      <c r="AO587" s="38">
        <f>IF(OR(O587="Yes",Summary!$G$77="EP"),$AI587*Q587,AF587)</f>
        <v>15700.897342618578</v>
      </c>
      <c r="AP587" s="38">
        <f>IF(OR(P587="Yes",Summary!$G$77="EP"),$AI587*R587,AG587)</f>
        <v>16610.09350582811</v>
      </c>
      <c r="AQ587" s="156">
        <f>IF(OR(Q587="Yes",Summary!$G$77="EP"),$AI587*S587,AH587)</f>
        <v>14189.120098164529</v>
      </c>
      <c r="AR587" s="158">
        <f t="shared" si="308"/>
        <v>36409.566492431855</v>
      </c>
      <c r="AS587" s="155">
        <f t="shared" si="309"/>
        <v>0</v>
      </c>
      <c r="AT587" s="155">
        <f t="shared" si="310"/>
        <v>0</v>
      </c>
      <c r="AU587" s="155">
        <f t="shared" si="311"/>
        <v>2266.093798154493</v>
      </c>
      <c r="AV587" s="155">
        <f t="shared" si="312"/>
        <v>4330.8041437134052</v>
      </c>
      <c r="AW587" s="155">
        <f t="shared" si="313"/>
        <v>16011.271935442557</v>
      </c>
      <c r="AX587" s="159">
        <f t="shared" si="314"/>
        <v>6390.9197811749063</v>
      </c>
      <c r="AZ587" s="40">
        <f t="shared" si="315"/>
        <v>101344.26836036258</v>
      </c>
      <c r="BA587" s="173">
        <f t="shared" si="316"/>
        <v>109637.51325452617</v>
      </c>
      <c r="BB587" s="41">
        <f t="shared" si="317"/>
        <v>109610.8356825767</v>
      </c>
      <c r="BC587" s="173">
        <f t="shared" si="318"/>
        <v>125989.37655227426</v>
      </c>
      <c r="BD587" s="41">
        <f t="shared" si="319"/>
        <v>125607.17874094863</v>
      </c>
      <c r="BE587" s="173">
        <f t="shared" si="320"/>
        <v>132880.74804662482</v>
      </c>
      <c r="BF587" s="42">
        <f t="shared" si="321"/>
        <v>113512.96078531623</v>
      </c>
    </row>
    <row r="588" spans="2:58" x14ac:dyDescent="0.25">
      <c r="B588" s="24">
        <v>172</v>
      </c>
      <c r="C588" s="10">
        <f>Cash!B594</f>
        <v>20180301</v>
      </c>
      <c r="D588" s="24">
        <f>Cash!F186</f>
        <v>1.6434</v>
      </c>
      <c r="E588" s="27">
        <f>Balanced!F186</f>
        <v>2.7827999999999999</v>
      </c>
      <c r="F588" s="27">
        <f>Growth!F186</f>
        <v>3.3738000000000001</v>
      </c>
      <c r="G588" s="27">
        <f>'High Growth 1'!F186</f>
        <v>6.8823999999999996</v>
      </c>
      <c r="H588" s="27">
        <f>'High Growth 2'!F186</f>
        <v>3.6118000000000001</v>
      </c>
      <c r="I588" s="27">
        <f>'High Growth 3'!F186</f>
        <v>1.0278</v>
      </c>
      <c r="J588" s="43">
        <f>'High Growth 4'!F186</f>
        <v>2.2061999999999999</v>
      </c>
      <c r="K588" s="10" t="str">
        <f>Growth!P186</f>
        <v>No</v>
      </c>
      <c r="L588" s="152"/>
      <c r="M588" s="147">
        <f>Summary!$G$67</f>
        <v>0.5</v>
      </c>
      <c r="N588" s="146">
        <f>Summary!$G$68</f>
        <v>0</v>
      </c>
      <c r="O588" s="146">
        <f>Summary!$G$69</f>
        <v>0</v>
      </c>
      <c r="P588" s="146">
        <f>Summary!$G$70</f>
        <v>0.125</v>
      </c>
      <c r="Q588" s="146">
        <f>Summary!$G$71</f>
        <v>0.125</v>
      </c>
      <c r="R588" s="146">
        <f>Summary!$G$72</f>
        <v>0.125</v>
      </c>
      <c r="S588" s="211">
        <f>Summary!$G$73</f>
        <v>0.125</v>
      </c>
      <c r="T588" s="150">
        <f t="shared" si="322"/>
        <v>1</v>
      </c>
      <c r="U588" s="158">
        <f t="shared" si="294"/>
        <v>36409.566492431855</v>
      </c>
      <c r="V588" s="155">
        <f t="shared" si="295"/>
        <v>0</v>
      </c>
      <c r="W588" s="155">
        <f t="shared" si="296"/>
        <v>0</v>
      </c>
      <c r="X588" s="155">
        <f t="shared" si="297"/>
        <v>2266.093798154493</v>
      </c>
      <c r="Y588" s="155">
        <f t="shared" si="298"/>
        <v>4330.8041437134052</v>
      </c>
      <c r="Z588" s="155">
        <f t="shared" si="299"/>
        <v>16011.271935442557</v>
      </c>
      <c r="AA588" s="159">
        <f t="shared" si="300"/>
        <v>6390.9197811749063</v>
      </c>
      <c r="AB588" s="38">
        <f t="shared" si="323"/>
        <v>59835.48157366251</v>
      </c>
      <c r="AC588" s="35">
        <f t="shared" si="301"/>
        <v>0</v>
      </c>
      <c r="AD588" s="35">
        <f t="shared" si="302"/>
        <v>0</v>
      </c>
      <c r="AE588" s="35">
        <f t="shared" si="303"/>
        <v>15596.163956418482</v>
      </c>
      <c r="AF588" s="35">
        <f t="shared" si="304"/>
        <v>15641.998406264078</v>
      </c>
      <c r="AG588" s="35">
        <f t="shared" si="305"/>
        <v>16456.385295247859</v>
      </c>
      <c r="AH588" s="163">
        <f t="shared" si="306"/>
        <v>14099.647221228079</v>
      </c>
      <c r="AI588" s="144">
        <f t="shared" si="307"/>
        <v>121629.676452821</v>
      </c>
      <c r="AJ588" s="144" t="e">
        <f t="shared" si="324"/>
        <v>#N/A</v>
      </c>
      <c r="AK588" s="35">
        <f>IF(OR(K588="Yes",Summary!$G$77="EP"),$AI588*M588,AB588)</f>
        <v>59835.48157366251</v>
      </c>
      <c r="AL588" s="38">
        <f>IF(OR(L588="Yes",Summary!$G$77="EP"),$AI588*N588,AC588)</f>
        <v>0</v>
      </c>
      <c r="AM588" s="38">
        <f>IF(OR(M588="Yes",Summary!$G$77="EP"),$AI588*O588,AD588)</f>
        <v>0</v>
      </c>
      <c r="AN588" s="38">
        <f>IF(OR(N588="Yes",Summary!$G$77="EP"),$AI588*P588,AE588)</f>
        <v>15596.163956418482</v>
      </c>
      <c r="AO588" s="38">
        <f>IF(OR(O588="Yes",Summary!$G$77="EP"),$AI588*Q588,AF588)</f>
        <v>15641.998406264078</v>
      </c>
      <c r="AP588" s="38">
        <f>IF(OR(P588="Yes",Summary!$G$77="EP"),$AI588*R588,AG588)</f>
        <v>16456.385295247859</v>
      </c>
      <c r="AQ588" s="156">
        <f>IF(OR(Q588="Yes",Summary!$G$77="EP"),$AI588*S588,AH588)</f>
        <v>14099.647221228079</v>
      </c>
      <c r="AR588" s="158">
        <f t="shared" si="308"/>
        <v>36409.566492431855</v>
      </c>
      <c r="AS588" s="155">
        <f t="shared" si="309"/>
        <v>0</v>
      </c>
      <c r="AT588" s="155">
        <f t="shared" si="310"/>
        <v>0</v>
      </c>
      <c r="AU588" s="155">
        <f t="shared" si="311"/>
        <v>2266.093798154493</v>
      </c>
      <c r="AV588" s="155">
        <f t="shared" si="312"/>
        <v>4330.8041437134052</v>
      </c>
      <c r="AW588" s="155">
        <f t="shared" si="313"/>
        <v>16011.271935442555</v>
      </c>
      <c r="AX588" s="159">
        <f t="shared" si="314"/>
        <v>6390.9197811749063</v>
      </c>
      <c r="AZ588" s="40">
        <f t="shared" si="315"/>
        <v>101338.10199173707</v>
      </c>
      <c r="BA588" s="173">
        <f t="shared" si="316"/>
        <v>109287.98649020147</v>
      </c>
      <c r="BB588" s="41">
        <f t="shared" si="317"/>
        <v>109322.44580538543</v>
      </c>
      <c r="BC588" s="173">
        <f t="shared" si="318"/>
        <v>124769.31165134787</v>
      </c>
      <c r="BD588" s="41">
        <f t="shared" si="319"/>
        <v>125135.98725011262</v>
      </c>
      <c r="BE588" s="173">
        <f t="shared" si="320"/>
        <v>131651.08236198284</v>
      </c>
      <c r="BF588" s="42">
        <f t="shared" si="321"/>
        <v>112797.17776982463</v>
      </c>
    </row>
    <row r="589" spans="2:58" x14ac:dyDescent="0.25">
      <c r="B589" s="24">
        <v>173</v>
      </c>
      <c r="C589" s="10">
        <f>Cash!B595</f>
        <v>20180228</v>
      </c>
      <c r="D589" s="24">
        <f>Cash!F187</f>
        <v>1.6434</v>
      </c>
      <c r="E589" s="27">
        <f>Balanced!F187</f>
        <v>2.7961999999999998</v>
      </c>
      <c r="F589" s="27">
        <f>Growth!F187</f>
        <v>3.4447999999999999</v>
      </c>
      <c r="G589" s="27">
        <f>'High Growth 1'!F187</f>
        <v>7.1825000000000001</v>
      </c>
      <c r="H589" s="27">
        <f>'High Growth 2'!F187</f>
        <v>3.7370000000000001</v>
      </c>
      <c r="I589" s="27">
        <f>'High Growth 3'!F187</f>
        <v>1.0155000000000001</v>
      </c>
      <c r="J589" s="43">
        <f>'High Growth 4'!F187</f>
        <v>2.1901000000000002</v>
      </c>
      <c r="K589" s="10" t="str">
        <f>Growth!P187</f>
        <v>No</v>
      </c>
      <c r="L589" s="152"/>
      <c r="M589" s="147">
        <f>Summary!$G$67</f>
        <v>0.5</v>
      </c>
      <c r="N589" s="146">
        <f>Summary!$G$68</f>
        <v>0</v>
      </c>
      <c r="O589" s="146">
        <f>Summary!$G$69</f>
        <v>0</v>
      </c>
      <c r="P589" s="146">
        <f>Summary!$G$70</f>
        <v>0.125</v>
      </c>
      <c r="Q589" s="146">
        <f>Summary!$G$71</f>
        <v>0.125</v>
      </c>
      <c r="R589" s="146">
        <f>Summary!$G$72</f>
        <v>0.125</v>
      </c>
      <c r="S589" s="211">
        <f>Summary!$G$73</f>
        <v>0.125</v>
      </c>
      <c r="T589" s="150">
        <f t="shared" si="322"/>
        <v>1</v>
      </c>
      <c r="U589" s="158">
        <f t="shared" si="294"/>
        <v>36409.566492431855</v>
      </c>
      <c r="V589" s="155">
        <f t="shared" si="295"/>
        <v>0</v>
      </c>
      <c r="W589" s="155">
        <f t="shared" si="296"/>
        <v>0</v>
      </c>
      <c r="X589" s="155">
        <f t="shared" si="297"/>
        <v>2266.093798154493</v>
      </c>
      <c r="Y589" s="155">
        <f t="shared" si="298"/>
        <v>4330.8041437134052</v>
      </c>
      <c r="Z589" s="155">
        <f t="shared" si="299"/>
        <v>16011.271935442557</v>
      </c>
      <c r="AA589" s="159">
        <f t="shared" si="300"/>
        <v>6390.9197811749063</v>
      </c>
      <c r="AB589" s="38">
        <f t="shared" si="323"/>
        <v>59835.48157366251</v>
      </c>
      <c r="AC589" s="35">
        <f t="shared" si="301"/>
        <v>0</v>
      </c>
      <c r="AD589" s="35">
        <f t="shared" si="302"/>
        <v>0</v>
      </c>
      <c r="AE589" s="35">
        <f t="shared" si="303"/>
        <v>16276.218705244646</v>
      </c>
      <c r="AF589" s="35">
        <f t="shared" si="304"/>
        <v>16184.215085056996</v>
      </c>
      <c r="AG589" s="35">
        <f t="shared" si="305"/>
        <v>16259.446650441918</v>
      </c>
      <c r="AH589" s="163">
        <f t="shared" si="306"/>
        <v>13996.753412751163</v>
      </c>
      <c r="AI589" s="144">
        <f t="shared" si="307"/>
        <v>122552.11542715723</v>
      </c>
      <c r="AJ589" s="144" t="e">
        <f t="shared" si="324"/>
        <v>#N/A</v>
      </c>
      <c r="AK589" s="35">
        <f>IF(OR(K589="Yes",Summary!$G$77="EP"),$AI589*M589,AB589)</f>
        <v>59835.48157366251</v>
      </c>
      <c r="AL589" s="38">
        <f>IF(OR(L589="Yes",Summary!$G$77="EP"),$AI589*N589,AC589)</f>
        <v>0</v>
      </c>
      <c r="AM589" s="38">
        <f>IF(OR(M589="Yes",Summary!$G$77="EP"),$AI589*O589,AD589)</f>
        <v>0</v>
      </c>
      <c r="AN589" s="38">
        <f>IF(OR(N589="Yes",Summary!$G$77="EP"),$AI589*P589,AE589)</f>
        <v>16276.218705244646</v>
      </c>
      <c r="AO589" s="38">
        <f>IF(OR(O589="Yes",Summary!$G$77="EP"),$AI589*Q589,AF589)</f>
        <v>16184.215085056996</v>
      </c>
      <c r="AP589" s="38">
        <f>IF(OR(P589="Yes",Summary!$G$77="EP"),$AI589*R589,AG589)</f>
        <v>16259.446650441918</v>
      </c>
      <c r="AQ589" s="156">
        <f>IF(OR(Q589="Yes",Summary!$G$77="EP"),$AI589*S589,AH589)</f>
        <v>13996.753412751163</v>
      </c>
      <c r="AR589" s="158">
        <f t="shared" si="308"/>
        <v>36409.566492431855</v>
      </c>
      <c r="AS589" s="155">
        <f t="shared" si="309"/>
        <v>0</v>
      </c>
      <c r="AT589" s="155">
        <f t="shared" si="310"/>
        <v>0</v>
      </c>
      <c r="AU589" s="155">
        <f t="shared" si="311"/>
        <v>2266.093798154493</v>
      </c>
      <c r="AV589" s="155">
        <f t="shared" si="312"/>
        <v>4330.8041437134052</v>
      </c>
      <c r="AW589" s="155">
        <f t="shared" si="313"/>
        <v>16011.271935442557</v>
      </c>
      <c r="AX589" s="159">
        <f t="shared" si="314"/>
        <v>6390.9197811749063</v>
      </c>
      <c r="AZ589" s="40">
        <f t="shared" si="315"/>
        <v>101338.10199173707</v>
      </c>
      <c r="BA589" s="173">
        <f t="shared" si="316"/>
        <v>109814.24027019597</v>
      </c>
      <c r="BB589" s="41">
        <f t="shared" si="317"/>
        <v>111623.08415151808</v>
      </c>
      <c r="BC589" s="173">
        <f t="shared" si="318"/>
        <v>130209.7496419572</v>
      </c>
      <c r="BD589" s="41">
        <f t="shared" si="319"/>
        <v>129473.72068045597</v>
      </c>
      <c r="BE589" s="173">
        <f t="shared" si="320"/>
        <v>130075.5732035353</v>
      </c>
      <c r="BF589" s="42">
        <f t="shared" si="321"/>
        <v>111974.0273020093</v>
      </c>
    </row>
    <row r="590" spans="2:58" x14ac:dyDescent="0.25">
      <c r="B590" s="24">
        <v>174</v>
      </c>
      <c r="C590" s="10">
        <f>Cash!B596</f>
        <v>20180227</v>
      </c>
      <c r="D590" s="24">
        <f>Cash!F188</f>
        <v>1.6431</v>
      </c>
      <c r="E590" s="27">
        <f>Balanced!F188</f>
        <v>2.8210000000000002</v>
      </c>
      <c r="F590" s="27">
        <f>Growth!F188</f>
        <v>3.4908999999999999</v>
      </c>
      <c r="G590" s="27">
        <f>'High Growth 1'!F188</f>
        <v>7.3974000000000002</v>
      </c>
      <c r="H590" s="27">
        <f>'High Growth 2'!F188</f>
        <v>3.8382000000000001</v>
      </c>
      <c r="I590" s="27">
        <f>'High Growth 3'!F188</f>
        <v>1.0179</v>
      </c>
      <c r="J590" s="43">
        <f>'High Growth 4'!F188</f>
        <v>2.2141000000000002</v>
      </c>
      <c r="K590" s="10" t="str">
        <f>Growth!P188</f>
        <v>No</v>
      </c>
      <c r="L590" s="152"/>
      <c r="M590" s="147">
        <f>Summary!$G$67</f>
        <v>0.5</v>
      </c>
      <c r="N590" s="146">
        <f>Summary!$G$68</f>
        <v>0</v>
      </c>
      <c r="O590" s="146">
        <f>Summary!$G$69</f>
        <v>0</v>
      </c>
      <c r="P590" s="146">
        <f>Summary!$G$70</f>
        <v>0.125</v>
      </c>
      <c r="Q590" s="146">
        <f>Summary!$G$71</f>
        <v>0.125</v>
      </c>
      <c r="R590" s="146">
        <f>Summary!$G$72</f>
        <v>0.125</v>
      </c>
      <c r="S590" s="211">
        <f>Summary!$G$73</f>
        <v>0.125</v>
      </c>
      <c r="T590" s="150">
        <f t="shared" si="322"/>
        <v>1</v>
      </c>
      <c r="U590" s="158">
        <f t="shared" si="294"/>
        <v>36409.566492431855</v>
      </c>
      <c r="V590" s="155">
        <f t="shared" si="295"/>
        <v>0</v>
      </c>
      <c r="W590" s="155">
        <f t="shared" si="296"/>
        <v>0</v>
      </c>
      <c r="X590" s="155">
        <f t="shared" si="297"/>
        <v>2266.093798154493</v>
      </c>
      <c r="Y590" s="155">
        <f t="shared" si="298"/>
        <v>4330.8041437134052</v>
      </c>
      <c r="Z590" s="155">
        <f t="shared" si="299"/>
        <v>16011.271935442557</v>
      </c>
      <c r="AA590" s="159">
        <f t="shared" si="300"/>
        <v>6390.9197811749063</v>
      </c>
      <c r="AB590" s="38">
        <f t="shared" si="323"/>
        <v>59824.558703714785</v>
      </c>
      <c r="AC590" s="35">
        <f t="shared" si="301"/>
        <v>0</v>
      </c>
      <c r="AD590" s="35">
        <f t="shared" si="302"/>
        <v>0</v>
      </c>
      <c r="AE590" s="35">
        <f t="shared" si="303"/>
        <v>16763.202262468047</v>
      </c>
      <c r="AF590" s="35">
        <f t="shared" si="304"/>
        <v>16622.492464400792</v>
      </c>
      <c r="AG590" s="35">
        <f t="shared" si="305"/>
        <v>16297.87370308698</v>
      </c>
      <c r="AH590" s="163">
        <f t="shared" si="306"/>
        <v>14150.135487499361</v>
      </c>
      <c r="AI590" s="144">
        <f t="shared" si="307"/>
        <v>123658.26262116997</v>
      </c>
      <c r="AJ590" s="144" t="e">
        <f t="shared" si="324"/>
        <v>#N/A</v>
      </c>
      <c r="AK590" s="35">
        <f>IF(OR(K590="Yes",Summary!$G$77="EP"),$AI590*M590,AB590)</f>
        <v>59824.558703714785</v>
      </c>
      <c r="AL590" s="38">
        <f>IF(OR(L590="Yes",Summary!$G$77="EP"),$AI590*N590,AC590)</f>
        <v>0</v>
      </c>
      <c r="AM590" s="38">
        <f>IF(OR(M590="Yes",Summary!$G$77="EP"),$AI590*O590,AD590)</f>
        <v>0</v>
      </c>
      <c r="AN590" s="38">
        <f>IF(OR(N590="Yes",Summary!$G$77="EP"),$AI590*P590,AE590)</f>
        <v>16763.202262468047</v>
      </c>
      <c r="AO590" s="38">
        <f>IF(OR(O590="Yes",Summary!$G$77="EP"),$AI590*Q590,AF590)</f>
        <v>16622.492464400792</v>
      </c>
      <c r="AP590" s="38">
        <f>IF(OR(P590="Yes",Summary!$G$77="EP"),$AI590*R590,AG590)</f>
        <v>16297.87370308698</v>
      </c>
      <c r="AQ590" s="156">
        <f>IF(OR(Q590="Yes",Summary!$G$77="EP"),$AI590*S590,AH590)</f>
        <v>14150.135487499361</v>
      </c>
      <c r="AR590" s="158">
        <f t="shared" si="308"/>
        <v>36409.566492431855</v>
      </c>
      <c r="AS590" s="155">
        <f t="shared" si="309"/>
        <v>0</v>
      </c>
      <c r="AT590" s="155">
        <f t="shared" si="310"/>
        <v>0</v>
      </c>
      <c r="AU590" s="155">
        <f t="shared" si="311"/>
        <v>2266.093798154493</v>
      </c>
      <c r="AV590" s="155">
        <f t="shared" si="312"/>
        <v>4330.8041437134052</v>
      </c>
      <c r="AW590" s="155">
        <f t="shared" si="313"/>
        <v>16011.271935442557</v>
      </c>
      <c r="AX590" s="159">
        <f t="shared" si="314"/>
        <v>6390.9197811749063</v>
      </c>
      <c r="AZ590" s="40">
        <f t="shared" si="315"/>
        <v>101319.60288586051</v>
      </c>
      <c r="BA590" s="173">
        <f t="shared" si="316"/>
        <v>110788.20248988729</v>
      </c>
      <c r="BB590" s="41">
        <f t="shared" si="317"/>
        <v>113116.87890865492</v>
      </c>
      <c r="BC590" s="173">
        <f t="shared" si="318"/>
        <v>134105.6180997444</v>
      </c>
      <c r="BD590" s="41">
        <f t="shared" si="319"/>
        <v>132979.93971520633</v>
      </c>
      <c r="BE590" s="173">
        <f t="shared" si="320"/>
        <v>130382.98962469579</v>
      </c>
      <c r="BF590" s="42">
        <f t="shared" si="321"/>
        <v>113201.08389999489</v>
      </c>
    </row>
    <row r="591" spans="2:58" x14ac:dyDescent="0.25">
      <c r="B591" s="24">
        <v>175</v>
      </c>
      <c r="C591" s="10">
        <f>Cash!B597</f>
        <v>20180226</v>
      </c>
      <c r="D591" s="24">
        <f>Cash!F189</f>
        <v>1.6431</v>
      </c>
      <c r="E591" s="27">
        <f>Balanced!F189</f>
        <v>2.8201999999999998</v>
      </c>
      <c r="F591" s="27">
        <f>Growth!F189</f>
        <v>3.4649999999999999</v>
      </c>
      <c r="G591" s="27">
        <f>'High Growth 1'!F189</f>
        <v>7.2731000000000003</v>
      </c>
      <c r="H591" s="27">
        <f>'High Growth 2'!F189</f>
        <v>3.7616999999999998</v>
      </c>
      <c r="I591" s="27">
        <f>'High Growth 3'!F189</f>
        <v>1.024</v>
      </c>
      <c r="J591" s="43">
        <f>'High Growth 4'!F189</f>
        <v>2.2172000000000001</v>
      </c>
      <c r="K591" s="10" t="str">
        <f>Growth!P189</f>
        <v>No</v>
      </c>
      <c r="L591" s="152"/>
      <c r="M591" s="147">
        <f>Summary!$G$67</f>
        <v>0.5</v>
      </c>
      <c r="N591" s="146">
        <f>Summary!$G$68</f>
        <v>0</v>
      </c>
      <c r="O591" s="146">
        <f>Summary!$G$69</f>
        <v>0</v>
      </c>
      <c r="P591" s="146">
        <f>Summary!$G$70</f>
        <v>0.125</v>
      </c>
      <c r="Q591" s="146">
        <f>Summary!$G$71</f>
        <v>0.125</v>
      </c>
      <c r="R591" s="146">
        <f>Summary!$G$72</f>
        <v>0.125</v>
      </c>
      <c r="S591" s="211">
        <f>Summary!$G$73</f>
        <v>0.125</v>
      </c>
      <c r="T591" s="150">
        <f t="shared" si="322"/>
        <v>1</v>
      </c>
      <c r="U591" s="158">
        <f t="shared" si="294"/>
        <v>36409.566492431855</v>
      </c>
      <c r="V591" s="155">
        <f t="shared" si="295"/>
        <v>0</v>
      </c>
      <c r="W591" s="155">
        <f t="shared" si="296"/>
        <v>0</v>
      </c>
      <c r="X591" s="155">
        <f t="shared" si="297"/>
        <v>2266.093798154493</v>
      </c>
      <c r="Y591" s="155">
        <f t="shared" si="298"/>
        <v>4330.8041437134052</v>
      </c>
      <c r="Z591" s="155">
        <f t="shared" si="299"/>
        <v>16011.271935442557</v>
      </c>
      <c r="AA591" s="159">
        <f t="shared" si="300"/>
        <v>6390.9197811749063</v>
      </c>
      <c r="AB591" s="38">
        <f t="shared" si="323"/>
        <v>59824.558703714785</v>
      </c>
      <c r="AC591" s="35">
        <f t="shared" si="301"/>
        <v>0</v>
      </c>
      <c r="AD591" s="35">
        <f t="shared" si="302"/>
        <v>0</v>
      </c>
      <c r="AE591" s="35">
        <f t="shared" si="303"/>
        <v>16481.526803357443</v>
      </c>
      <c r="AF591" s="35">
        <f t="shared" si="304"/>
        <v>16291.185947406715</v>
      </c>
      <c r="AG591" s="35">
        <f t="shared" si="305"/>
        <v>16395.542461893179</v>
      </c>
      <c r="AH591" s="163">
        <f t="shared" si="306"/>
        <v>14169.947338821003</v>
      </c>
      <c r="AI591" s="144">
        <f t="shared" si="307"/>
        <v>123162.76125519314</v>
      </c>
      <c r="AJ591" s="144" t="e">
        <f t="shared" si="324"/>
        <v>#N/A</v>
      </c>
      <c r="AK591" s="35">
        <f>IF(OR(K591="Yes",Summary!$G$77="EP"),$AI591*M591,AB591)</f>
        <v>59824.558703714785</v>
      </c>
      <c r="AL591" s="38">
        <f>IF(OR(L591="Yes",Summary!$G$77="EP"),$AI591*N591,AC591)</f>
        <v>0</v>
      </c>
      <c r="AM591" s="38">
        <f>IF(OR(M591="Yes",Summary!$G$77="EP"),$AI591*O591,AD591)</f>
        <v>0</v>
      </c>
      <c r="AN591" s="38">
        <f>IF(OR(N591="Yes",Summary!$G$77="EP"),$AI591*P591,AE591)</f>
        <v>16481.526803357443</v>
      </c>
      <c r="AO591" s="38">
        <f>IF(OR(O591="Yes",Summary!$G$77="EP"),$AI591*Q591,AF591)</f>
        <v>16291.185947406715</v>
      </c>
      <c r="AP591" s="38">
        <f>IF(OR(P591="Yes",Summary!$G$77="EP"),$AI591*R591,AG591)</f>
        <v>16395.542461893179</v>
      </c>
      <c r="AQ591" s="156">
        <f>IF(OR(Q591="Yes",Summary!$G$77="EP"),$AI591*S591,AH591)</f>
        <v>14169.947338821003</v>
      </c>
      <c r="AR591" s="158">
        <f t="shared" si="308"/>
        <v>36409.566492431855</v>
      </c>
      <c r="AS591" s="155">
        <f t="shared" si="309"/>
        <v>0</v>
      </c>
      <c r="AT591" s="155">
        <f t="shared" si="310"/>
        <v>0</v>
      </c>
      <c r="AU591" s="155">
        <f t="shared" si="311"/>
        <v>2266.093798154493</v>
      </c>
      <c r="AV591" s="155">
        <f t="shared" si="312"/>
        <v>4330.8041437134052</v>
      </c>
      <c r="AW591" s="155">
        <f t="shared" si="313"/>
        <v>16011.271935442557</v>
      </c>
      <c r="AX591" s="159">
        <f t="shared" si="314"/>
        <v>6390.9197811749063</v>
      </c>
      <c r="AZ591" s="40">
        <f t="shared" si="315"/>
        <v>101319.60288586051</v>
      </c>
      <c r="BA591" s="173">
        <f t="shared" si="316"/>
        <v>110756.78435376821</v>
      </c>
      <c r="BB591" s="41">
        <f t="shared" si="317"/>
        <v>112277.63196267132</v>
      </c>
      <c r="BC591" s="173">
        <f t="shared" si="318"/>
        <v>131852.21442685957</v>
      </c>
      <c r="BD591" s="41">
        <f t="shared" si="319"/>
        <v>130329.48757925372</v>
      </c>
      <c r="BE591" s="173">
        <f t="shared" si="320"/>
        <v>131164.33969514538</v>
      </c>
      <c r="BF591" s="42">
        <f t="shared" si="321"/>
        <v>113359.57871056802</v>
      </c>
    </row>
    <row r="592" spans="2:58" x14ac:dyDescent="0.25">
      <c r="B592" s="24">
        <v>176</v>
      </c>
      <c r="C592" s="10">
        <f>Cash!B598</f>
        <v>20180223</v>
      </c>
      <c r="D592" s="24">
        <f>Cash!F190</f>
        <v>1.6429</v>
      </c>
      <c r="E592" s="27">
        <f>Balanced!F190</f>
        <v>2.8205</v>
      </c>
      <c r="F592" s="27">
        <f>Growth!F190</f>
        <v>3.4712000000000001</v>
      </c>
      <c r="G592" s="27">
        <f>'High Growth 1'!F190</f>
        <v>7.3265000000000002</v>
      </c>
      <c r="H592" s="27">
        <f>'High Growth 2'!F190</f>
        <v>3.794</v>
      </c>
      <c r="I592" s="27">
        <f>'High Growth 3'!F190</f>
        <v>1.0218</v>
      </c>
      <c r="J592" s="43">
        <f>'High Growth 4'!F190</f>
        <v>2.1983000000000001</v>
      </c>
      <c r="K592" s="10" t="str">
        <f>Growth!P190</f>
        <v>No</v>
      </c>
      <c r="L592" s="152"/>
      <c r="M592" s="147">
        <f>Summary!$G$67</f>
        <v>0.5</v>
      </c>
      <c r="N592" s="146">
        <f>Summary!$G$68</f>
        <v>0</v>
      </c>
      <c r="O592" s="146">
        <f>Summary!$G$69</f>
        <v>0</v>
      </c>
      <c r="P592" s="146">
        <f>Summary!$G$70</f>
        <v>0.125</v>
      </c>
      <c r="Q592" s="146">
        <f>Summary!$G$71</f>
        <v>0.125</v>
      </c>
      <c r="R592" s="146">
        <f>Summary!$G$72</f>
        <v>0.125</v>
      </c>
      <c r="S592" s="211">
        <f>Summary!$G$73</f>
        <v>0.125</v>
      </c>
      <c r="T592" s="150">
        <f t="shared" si="322"/>
        <v>1</v>
      </c>
      <c r="U592" s="158">
        <f t="shared" si="294"/>
        <v>36409.566492431855</v>
      </c>
      <c r="V592" s="155">
        <f t="shared" si="295"/>
        <v>0</v>
      </c>
      <c r="W592" s="155">
        <f t="shared" si="296"/>
        <v>0</v>
      </c>
      <c r="X592" s="155">
        <f t="shared" si="297"/>
        <v>2266.093798154493</v>
      </c>
      <c r="Y592" s="155">
        <f t="shared" si="298"/>
        <v>4330.8041437134052</v>
      </c>
      <c r="Z592" s="155">
        <f t="shared" si="299"/>
        <v>16011.271935442557</v>
      </c>
      <c r="AA592" s="159">
        <f t="shared" si="300"/>
        <v>6390.9197811749063</v>
      </c>
      <c r="AB592" s="38">
        <f t="shared" si="323"/>
        <v>59817.276790416297</v>
      </c>
      <c r="AC592" s="35">
        <f t="shared" si="301"/>
        <v>0</v>
      </c>
      <c r="AD592" s="35">
        <f t="shared" si="302"/>
        <v>0</v>
      </c>
      <c r="AE592" s="35">
        <f t="shared" si="303"/>
        <v>16602.536212178893</v>
      </c>
      <c r="AF592" s="35">
        <f t="shared" si="304"/>
        <v>16431.070921248658</v>
      </c>
      <c r="AG592" s="35">
        <f t="shared" si="305"/>
        <v>16360.317663635205</v>
      </c>
      <c r="AH592" s="163">
        <f t="shared" si="306"/>
        <v>14049.158954956798</v>
      </c>
      <c r="AI592" s="144">
        <f t="shared" si="307"/>
        <v>123260.36054243584</v>
      </c>
      <c r="AJ592" s="144" t="e">
        <f t="shared" si="324"/>
        <v>#N/A</v>
      </c>
      <c r="AK592" s="35">
        <f>IF(OR(K592="Yes",Summary!$G$77="EP"),$AI592*M592,AB592)</f>
        <v>59817.276790416297</v>
      </c>
      <c r="AL592" s="38">
        <f>IF(OR(L592="Yes",Summary!$G$77="EP"),$AI592*N592,AC592)</f>
        <v>0</v>
      </c>
      <c r="AM592" s="38">
        <f>IF(OR(M592="Yes",Summary!$G$77="EP"),$AI592*O592,AD592)</f>
        <v>0</v>
      </c>
      <c r="AN592" s="38">
        <f>IF(OR(N592="Yes",Summary!$G$77="EP"),$AI592*P592,AE592)</f>
        <v>16602.536212178893</v>
      </c>
      <c r="AO592" s="38">
        <f>IF(OR(O592="Yes",Summary!$G$77="EP"),$AI592*Q592,AF592)</f>
        <v>16431.070921248658</v>
      </c>
      <c r="AP592" s="38">
        <f>IF(OR(P592="Yes",Summary!$G$77="EP"),$AI592*R592,AG592)</f>
        <v>16360.317663635205</v>
      </c>
      <c r="AQ592" s="156">
        <f>IF(OR(Q592="Yes",Summary!$G$77="EP"),$AI592*S592,AH592)</f>
        <v>14049.158954956798</v>
      </c>
      <c r="AR592" s="158">
        <f t="shared" si="308"/>
        <v>36409.566492431855</v>
      </c>
      <c r="AS592" s="155">
        <f t="shared" si="309"/>
        <v>0</v>
      </c>
      <c r="AT592" s="155">
        <f t="shared" si="310"/>
        <v>0</v>
      </c>
      <c r="AU592" s="155">
        <f t="shared" si="311"/>
        <v>2266.093798154493</v>
      </c>
      <c r="AV592" s="155">
        <f t="shared" si="312"/>
        <v>4330.8041437134052</v>
      </c>
      <c r="AW592" s="155">
        <f t="shared" si="313"/>
        <v>16011.271935442557</v>
      </c>
      <c r="AX592" s="159">
        <f t="shared" si="314"/>
        <v>6390.9197811749063</v>
      </c>
      <c r="AZ592" s="40">
        <f t="shared" si="315"/>
        <v>101307.27014860949</v>
      </c>
      <c r="BA592" s="173">
        <f t="shared" si="316"/>
        <v>110768.56615481287</v>
      </c>
      <c r="BB592" s="41">
        <f t="shared" si="317"/>
        <v>112478.53277599558</v>
      </c>
      <c r="BC592" s="173">
        <f t="shared" si="318"/>
        <v>132820.28969743117</v>
      </c>
      <c r="BD592" s="41">
        <f t="shared" si="319"/>
        <v>131448.56736998926</v>
      </c>
      <c r="BE592" s="173">
        <f t="shared" si="320"/>
        <v>130882.5413090816</v>
      </c>
      <c r="BF592" s="42">
        <f t="shared" si="321"/>
        <v>112393.27163965438</v>
      </c>
    </row>
    <row r="593" spans="2:58" x14ac:dyDescent="0.25">
      <c r="B593" s="24">
        <v>177</v>
      </c>
      <c r="C593" s="10">
        <f>Cash!B599</f>
        <v>20180222</v>
      </c>
      <c r="D593" s="24">
        <f>Cash!F191</f>
        <v>1.6429</v>
      </c>
      <c r="E593" s="27">
        <f>Balanced!F191</f>
        <v>2.8184</v>
      </c>
      <c r="F593" s="27">
        <f>Growth!F191</f>
        <v>3.4531000000000001</v>
      </c>
      <c r="G593" s="27">
        <f>'High Growth 1'!F191</f>
        <v>7.2786</v>
      </c>
      <c r="H593" s="27">
        <f>'High Growth 2'!F191</f>
        <v>3.7427000000000001</v>
      </c>
      <c r="I593" s="27">
        <f>'High Growth 3'!F191</f>
        <v>1.0217000000000001</v>
      </c>
      <c r="J593" s="43">
        <f>'High Growth 4'!F191</f>
        <v>2.2305000000000001</v>
      </c>
      <c r="K593" s="10" t="str">
        <f>Growth!P191</f>
        <v>No</v>
      </c>
      <c r="L593" s="152"/>
      <c r="M593" s="147">
        <f>Summary!$G$67</f>
        <v>0.5</v>
      </c>
      <c r="N593" s="146">
        <f>Summary!$G$68</f>
        <v>0</v>
      </c>
      <c r="O593" s="146">
        <f>Summary!$G$69</f>
        <v>0</v>
      </c>
      <c r="P593" s="146">
        <f>Summary!$G$70</f>
        <v>0.125</v>
      </c>
      <c r="Q593" s="146">
        <f>Summary!$G$71</f>
        <v>0.125</v>
      </c>
      <c r="R593" s="146">
        <f>Summary!$G$72</f>
        <v>0.125</v>
      </c>
      <c r="S593" s="211">
        <f>Summary!$G$73</f>
        <v>0.125</v>
      </c>
      <c r="T593" s="150">
        <f t="shared" si="322"/>
        <v>1</v>
      </c>
      <c r="U593" s="158">
        <f t="shared" si="294"/>
        <v>36409.566492431855</v>
      </c>
      <c r="V593" s="155">
        <f t="shared" si="295"/>
        <v>0</v>
      </c>
      <c r="W593" s="155">
        <f t="shared" si="296"/>
        <v>0</v>
      </c>
      <c r="X593" s="155">
        <f t="shared" si="297"/>
        <v>2266.093798154493</v>
      </c>
      <c r="Y593" s="155">
        <f t="shared" si="298"/>
        <v>4330.8041437134052</v>
      </c>
      <c r="Z593" s="155">
        <f t="shared" si="299"/>
        <v>16011.271935442557</v>
      </c>
      <c r="AA593" s="159">
        <f t="shared" si="300"/>
        <v>6390.9197811749063</v>
      </c>
      <c r="AB593" s="38">
        <f t="shared" si="323"/>
        <v>59817.276790416297</v>
      </c>
      <c r="AC593" s="35">
        <f t="shared" si="301"/>
        <v>0</v>
      </c>
      <c r="AD593" s="35">
        <f t="shared" si="302"/>
        <v>0</v>
      </c>
      <c r="AE593" s="35">
        <f t="shared" si="303"/>
        <v>16493.990319247292</v>
      </c>
      <c r="AF593" s="35">
        <f t="shared" si="304"/>
        <v>16208.900668676162</v>
      </c>
      <c r="AG593" s="35">
        <f t="shared" si="305"/>
        <v>16358.716536441661</v>
      </c>
      <c r="AH593" s="163">
        <f t="shared" si="306"/>
        <v>14254.94657191063</v>
      </c>
      <c r="AI593" s="144">
        <f t="shared" si="307"/>
        <v>123133.83088669204</v>
      </c>
      <c r="AJ593" s="144" t="e">
        <f t="shared" si="324"/>
        <v>#N/A</v>
      </c>
      <c r="AK593" s="35">
        <f>IF(OR(K593="Yes",Summary!$G$77="EP"),$AI593*M593,AB593)</f>
        <v>59817.276790416297</v>
      </c>
      <c r="AL593" s="38">
        <f>IF(OR(L593="Yes",Summary!$G$77="EP"),$AI593*N593,AC593)</f>
        <v>0</v>
      </c>
      <c r="AM593" s="38">
        <f>IF(OR(M593="Yes",Summary!$G$77="EP"),$AI593*O593,AD593)</f>
        <v>0</v>
      </c>
      <c r="AN593" s="38">
        <f>IF(OR(N593="Yes",Summary!$G$77="EP"),$AI593*P593,AE593)</f>
        <v>16493.990319247292</v>
      </c>
      <c r="AO593" s="38">
        <f>IF(OR(O593="Yes",Summary!$G$77="EP"),$AI593*Q593,AF593)</f>
        <v>16208.900668676162</v>
      </c>
      <c r="AP593" s="38">
        <f>IF(OR(P593="Yes",Summary!$G$77="EP"),$AI593*R593,AG593)</f>
        <v>16358.716536441661</v>
      </c>
      <c r="AQ593" s="156">
        <f>IF(OR(Q593="Yes",Summary!$G$77="EP"),$AI593*S593,AH593)</f>
        <v>14254.94657191063</v>
      </c>
      <c r="AR593" s="158">
        <f t="shared" si="308"/>
        <v>36409.566492431855</v>
      </c>
      <c r="AS593" s="155">
        <f t="shared" si="309"/>
        <v>0</v>
      </c>
      <c r="AT593" s="155">
        <f t="shared" si="310"/>
        <v>0</v>
      </c>
      <c r="AU593" s="155">
        <f t="shared" si="311"/>
        <v>2266.093798154493</v>
      </c>
      <c r="AV593" s="155">
        <f t="shared" si="312"/>
        <v>4330.8041437134052</v>
      </c>
      <c r="AW593" s="155">
        <f t="shared" si="313"/>
        <v>16011.271935442557</v>
      </c>
      <c r="AX593" s="159">
        <f t="shared" si="314"/>
        <v>6390.9197811749063</v>
      </c>
      <c r="AZ593" s="40">
        <f t="shared" si="315"/>
        <v>101307.27014860949</v>
      </c>
      <c r="BA593" s="173">
        <f t="shared" si="316"/>
        <v>110686.09354750029</v>
      </c>
      <c r="BB593" s="41">
        <f t="shared" si="317"/>
        <v>111892.03201451671</v>
      </c>
      <c r="BC593" s="173">
        <f t="shared" si="318"/>
        <v>131951.92255397837</v>
      </c>
      <c r="BD593" s="41">
        <f t="shared" si="319"/>
        <v>129671.2053494093</v>
      </c>
      <c r="BE593" s="173">
        <f t="shared" si="320"/>
        <v>130869.73229153325</v>
      </c>
      <c r="BF593" s="42">
        <f t="shared" si="321"/>
        <v>114039.57257528504</v>
      </c>
    </row>
    <row r="594" spans="2:58" x14ac:dyDescent="0.25">
      <c r="B594" s="24">
        <v>178</v>
      </c>
      <c r="C594" s="10">
        <f>Cash!B600</f>
        <v>20180221</v>
      </c>
      <c r="D594" s="24">
        <f>Cash!F192</f>
        <v>1.6429</v>
      </c>
      <c r="E594" s="27">
        <f>Balanced!F192</f>
        <v>2.8184</v>
      </c>
      <c r="F594" s="27">
        <f>Growth!F192</f>
        <v>3.4621</v>
      </c>
      <c r="G594" s="27">
        <f>'High Growth 1'!F192</f>
        <v>7.3337000000000003</v>
      </c>
      <c r="H594" s="27">
        <f>'High Growth 2'!F192</f>
        <v>3.7690000000000001</v>
      </c>
      <c r="I594" s="27">
        <f>'High Growth 3'!F192</f>
        <v>1.0098</v>
      </c>
      <c r="J594" s="43">
        <f>'High Growth 4'!F192</f>
        <v>2.2357</v>
      </c>
      <c r="K594" s="10" t="str">
        <f>Growth!P192</f>
        <v>No</v>
      </c>
      <c r="L594" s="152"/>
      <c r="M594" s="147">
        <f>Summary!$G$67</f>
        <v>0.5</v>
      </c>
      <c r="N594" s="146">
        <f>Summary!$G$68</f>
        <v>0</v>
      </c>
      <c r="O594" s="146">
        <f>Summary!$G$69</f>
        <v>0</v>
      </c>
      <c r="P594" s="146">
        <f>Summary!$G$70</f>
        <v>0.125</v>
      </c>
      <c r="Q594" s="146">
        <f>Summary!$G$71</f>
        <v>0.125</v>
      </c>
      <c r="R594" s="146">
        <f>Summary!$G$72</f>
        <v>0.125</v>
      </c>
      <c r="S594" s="211">
        <f>Summary!$G$73</f>
        <v>0.125</v>
      </c>
      <c r="T594" s="150">
        <f t="shared" si="322"/>
        <v>1</v>
      </c>
      <c r="U594" s="158">
        <f t="shared" si="294"/>
        <v>36409.566492431855</v>
      </c>
      <c r="V594" s="155">
        <f t="shared" si="295"/>
        <v>0</v>
      </c>
      <c r="W594" s="155">
        <f t="shared" si="296"/>
        <v>0</v>
      </c>
      <c r="X594" s="155">
        <f t="shared" si="297"/>
        <v>2266.093798154493</v>
      </c>
      <c r="Y594" s="155">
        <f t="shared" si="298"/>
        <v>4330.8041437134052</v>
      </c>
      <c r="Z594" s="155">
        <f t="shared" si="299"/>
        <v>16011.271935442557</v>
      </c>
      <c r="AA594" s="159">
        <f t="shared" si="300"/>
        <v>6390.9197811749063</v>
      </c>
      <c r="AB594" s="38">
        <f t="shared" si="323"/>
        <v>59817.276790416297</v>
      </c>
      <c r="AC594" s="35">
        <f t="shared" si="301"/>
        <v>0</v>
      </c>
      <c r="AD594" s="35">
        <f t="shared" si="302"/>
        <v>0</v>
      </c>
      <c r="AE594" s="35">
        <f t="shared" si="303"/>
        <v>16618.852087525607</v>
      </c>
      <c r="AF594" s="35">
        <f t="shared" si="304"/>
        <v>16322.800817655825</v>
      </c>
      <c r="AG594" s="35">
        <f t="shared" si="305"/>
        <v>16168.182400409894</v>
      </c>
      <c r="AH594" s="163">
        <f t="shared" si="306"/>
        <v>14288.179354772737</v>
      </c>
      <c r="AI594" s="144">
        <f t="shared" si="307"/>
        <v>123215.29145078035</v>
      </c>
      <c r="AJ594" s="144" t="e">
        <f t="shared" si="324"/>
        <v>#N/A</v>
      </c>
      <c r="AK594" s="35">
        <f>IF(OR(K594="Yes",Summary!$G$77="EP"),$AI594*M594,AB594)</f>
        <v>59817.276790416297</v>
      </c>
      <c r="AL594" s="38">
        <f>IF(OR(L594="Yes",Summary!$G$77="EP"),$AI594*N594,AC594)</f>
        <v>0</v>
      </c>
      <c r="AM594" s="38">
        <f>IF(OR(M594="Yes",Summary!$G$77="EP"),$AI594*O594,AD594)</f>
        <v>0</v>
      </c>
      <c r="AN594" s="38">
        <f>IF(OR(N594="Yes",Summary!$G$77="EP"),$AI594*P594,AE594)</f>
        <v>16618.852087525607</v>
      </c>
      <c r="AO594" s="38">
        <f>IF(OR(O594="Yes",Summary!$G$77="EP"),$AI594*Q594,AF594)</f>
        <v>16322.800817655825</v>
      </c>
      <c r="AP594" s="38">
        <f>IF(OR(P594="Yes",Summary!$G$77="EP"),$AI594*R594,AG594)</f>
        <v>16168.182400409894</v>
      </c>
      <c r="AQ594" s="156">
        <f>IF(OR(Q594="Yes",Summary!$G$77="EP"),$AI594*S594,AH594)</f>
        <v>14288.179354772737</v>
      </c>
      <c r="AR594" s="158">
        <f t="shared" si="308"/>
        <v>36409.566492431855</v>
      </c>
      <c r="AS594" s="155">
        <f t="shared" si="309"/>
        <v>0</v>
      </c>
      <c r="AT594" s="155">
        <f t="shared" si="310"/>
        <v>0</v>
      </c>
      <c r="AU594" s="155">
        <f t="shared" si="311"/>
        <v>2266.093798154493</v>
      </c>
      <c r="AV594" s="155">
        <f t="shared" si="312"/>
        <v>4330.8041437134052</v>
      </c>
      <c r="AW594" s="155">
        <f t="shared" si="313"/>
        <v>16011.271935442557</v>
      </c>
      <c r="AX594" s="159">
        <f t="shared" si="314"/>
        <v>6390.9197811749063</v>
      </c>
      <c r="AZ594" s="40">
        <f t="shared" si="315"/>
        <v>101307.27014860949</v>
      </c>
      <c r="BA594" s="173">
        <f t="shared" si="316"/>
        <v>110686.09354750029</v>
      </c>
      <c r="BB594" s="41">
        <f t="shared" si="317"/>
        <v>112183.66222740675</v>
      </c>
      <c r="BC594" s="173">
        <f t="shared" si="318"/>
        <v>132950.81670020489</v>
      </c>
      <c r="BD594" s="41">
        <f t="shared" si="319"/>
        <v>130582.4065412466</v>
      </c>
      <c r="BE594" s="173">
        <f t="shared" si="320"/>
        <v>129345.45920327911</v>
      </c>
      <c r="BF594" s="42">
        <f t="shared" si="321"/>
        <v>114305.4348381819</v>
      </c>
    </row>
    <row r="595" spans="2:58" x14ac:dyDescent="0.25">
      <c r="B595" s="24">
        <v>179</v>
      </c>
      <c r="C595" s="10">
        <f>Cash!B601</f>
        <v>20180220</v>
      </c>
      <c r="D595" s="24">
        <f>Cash!F193</f>
        <v>1.6423000000000001</v>
      </c>
      <c r="E595" s="27">
        <f>Balanced!F193</f>
        <v>2.8203999999999998</v>
      </c>
      <c r="F595" s="27">
        <f>Growth!F193</f>
        <v>3.4843000000000002</v>
      </c>
      <c r="G595" s="27">
        <f>'High Growth 1'!F193</f>
        <v>7.3920000000000003</v>
      </c>
      <c r="H595" s="27">
        <f>'High Growth 2'!F193</f>
        <v>3.8081</v>
      </c>
      <c r="I595" s="27">
        <f>'High Growth 3'!F193</f>
        <v>1.0023</v>
      </c>
      <c r="J595" s="43">
        <f>'High Growth 4'!F193</f>
        <v>2.2058</v>
      </c>
      <c r="K595" s="10" t="str">
        <f>Growth!P193</f>
        <v>No</v>
      </c>
      <c r="L595" s="152"/>
      <c r="M595" s="147">
        <f>Summary!$G$67</f>
        <v>0.5</v>
      </c>
      <c r="N595" s="146">
        <f>Summary!$G$68</f>
        <v>0</v>
      </c>
      <c r="O595" s="146">
        <f>Summary!$G$69</f>
        <v>0</v>
      </c>
      <c r="P595" s="146">
        <f>Summary!$G$70</f>
        <v>0.125</v>
      </c>
      <c r="Q595" s="146">
        <f>Summary!$G$71</f>
        <v>0.125</v>
      </c>
      <c r="R595" s="146">
        <f>Summary!$G$72</f>
        <v>0.125</v>
      </c>
      <c r="S595" s="211">
        <f>Summary!$G$73</f>
        <v>0.125</v>
      </c>
      <c r="T595" s="150">
        <f t="shared" si="322"/>
        <v>1</v>
      </c>
      <c r="U595" s="158">
        <f t="shared" si="294"/>
        <v>36409.566492431855</v>
      </c>
      <c r="V595" s="155">
        <f t="shared" si="295"/>
        <v>0</v>
      </c>
      <c r="W595" s="155">
        <f t="shared" si="296"/>
        <v>0</v>
      </c>
      <c r="X595" s="155">
        <f t="shared" si="297"/>
        <v>2266.093798154493</v>
      </c>
      <c r="Y595" s="155">
        <f t="shared" si="298"/>
        <v>4330.8041437134052</v>
      </c>
      <c r="Z595" s="155">
        <f t="shared" si="299"/>
        <v>16011.271935442557</v>
      </c>
      <c r="AA595" s="159">
        <f t="shared" si="300"/>
        <v>6390.9197811749063</v>
      </c>
      <c r="AB595" s="38">
        <f t="shared" si="323"/>
        <v>59795.431050520841</v>
      </c>
      <c r="AC595" s="35">
        <f t="shared" si="301"/>
        <v>0</v>
      </c>
      <c r="AD595" s="35">
        <f t="shared" si="302"/>
        <v>0</v>
      </c>
      <c r="AE595" s="35">
        <f t="shared" si="303"/>
        <v>16750.965355958015</v>
      </c>
      <c r="AF595" s="35">
        <f t="shared" si="304"/>
        <v>16492.135259675018</v>
      </c>
      <c r="AG595" s="35">
        <f t="shared" si="305"/>
        <v>16048.097860894075</v>
      </c>
      <c r="AH595" s="163">
        <f t="shared" si="306"/>
        <v>14097.090853315609</v>
      </c>
      <c r="AI595" s="144">
        <f t="shared" si="307"/>
        <v>123183.72038036356</v>
      </c>
      <c r="AJ595" s="144" t="e">
        <f t="shared" si="324"/>
        <v>#N/A</v>
      </c>
      <c r="AK595" s="35">
        <f>IF(OR(K595="Yes",Summary!$G$77="EP"),$AI595*M595,AB595)</f>
        <v>59795.431050520841</v>
      </c>
      <c r="AL595" s="38">
        <f>IF(OR(L595="Yes",Summary!$G$77="EP"),$AI595*N595,AC595)</f>
        <v>0</v>
      </c>
      <c r="AM595" s="38">
        <f>IF(OR(M595="Yes",Summary!$G$77="EP"),$AI595*O595,AD595)</f>
        <v>0</v>
      </c>
      <c r="AN595" s="38">
        <f>IF(OR(N595="Yes",Summary!$G$77="EP"),$AI595*P595,AE595)</f>
        <v>16750.965355958015</v>
      </c>
      <c r="AO595" s="38">
        <f>IF(OR(O595="Yes",Summary!$G$77="EP"),$AI595*Q595,AF595)</f>
        <v>16492.135259675018</v>
      </c>
      <c r="AP595" s="38">
        <f>IF(OR(P595="Yes",Summary!$G$77="EP"),$AI595*R595,AG595)</f>
        <v>16048.097860894075</v>
      </c>
      <c r="AQ595" s="156">
        <f>IF(OR(Q595="Yes",Summary!$G$77="EP"),$AI595*S595,AH595)</f>
        <v>14097.090853315609</v>
      </c>
      <c r="AR595" s="158">
        <f t="shared" si="308"/>
        <v>36409.566492431855</v>
      </c>
      <c r="AS595" s="155">
        <f t="shared" si="309"/>
        <v>0</v>
      </c>
      <c r="AT595" s="155">
        <f t="shared" si="310"/>
        <v>0</v>
      </c>
      <c r="AU595" s="155">
        <f t="shared" si="311"/>
        <v>2266.093798154493</v>
      </c>
      <c r="AV595" s="155">
        <f t="shared" si="312"/>
        <v>4330.8041437134052</v>
      </c>
      <c r="AW595" s="155">
        <f t="shared" si="313"/>
        <v>16011.271935442557</v>
      </c>
      <c r="AX595" s="159">
        <f t="shared" si="314"/>
        <v>6390.9197811749063</v>
      </c>
      <c r="AZ595" s="40">
        <f t="shared" si="315"/>
        <v>101270.2719368564</v>
      </c>
      <c r="BA595" s="173">
        <f t="shared" si="316"/>
        <v>110764.63888779798</v>
      </c>
      <c r="BB595" s="41">
        <f t="shared" si="317"/>
        <v>112903.01675253556</v>
      </c>
      <c r="BC595" s="173">
        <f t="shared" si="318"/>
        <v>134007.72284766415</v>
      </c>
      <c r="BD595" s="41">
        <f t="shared" si="319"/>
        <v>131937.08207740015</v>
      </c>
      <c r="BE595" s="173">
        <f t="shared" si="320"/>
        <v>128384.78288715256</v>
      </c>
      <c r="BF595" s="42">
        <f t="shared" si="321"/>
        <v>112776.72682652487</v>
      </c>
    </row>
    <row r="596" spans="2:58" x14ac:dyDescent="0.25">
      <c r="B596" s="24">
        <v>180</v>
      </c>
      <c r="C596" s="10">
        <f>Cash!B602</f>
        <v>20180219</v>
      </c>
      <c r="D596" s="24">
        <f>Cash!F194</f>
        <v>1.6423000000000001</v>
      </c>
      <c r="E596" s="27">
        <f>Balanced!F194</f>
        <v>2.8231000000000002</v>
      </c>
      <c r="F596" s="27">
        <f>Growth!F194</f>
        <v>3.4843999999999999</v>
      </c>
      <c r="G596" s="27">
        <f>'High Growth 1'!F194</f>
        <v>7.3937999999999997</v>
      </c>
      <c r="H596" s="27">
        <f>'High Growth 2'!F194</f>
        <v>3.7972000000000001</v>
      </c>
      <c r="I596" s="27">
        <f>'High Growth 3'!F194</f>
        <v>1.0011000000000001</v>
      </c>
      <c r="J596" s="43">
        <f>'High Growth 4'!F194</f>
        <v>2.2502</v>
      </c>
      <c r="K596" s="10" t="str">
        <f>Growth!P194</f>
        <v>No</v>
      </c>
      <c r="L596" s="152"/>
      <c r="M596" s="147">
        <f>Summary!$G$67</f>
        <v>0.5</v>
      </c>
      <c r="N596" s="146">
        <f>Summary!$G$68</f>
        <v>0</v>
      </c>
      <c r="O596" s="146">
        <f>Summary!$G$69</f>
        <v>0</v>
      </c>
      <c r="P596" s="146">
        <f>Summary!$G$70</f>
        <v>0.125</v>
      </c>
      <c r="Q596" s="146">
        <f>Summary!$G$71</f>
        <v>0.125</v>
      </c>
      <c r="R596" s="146">
        <f>Summary!$G$72</f>
        <v>0.125</v>
      </c>
      <c r="S596" s="211">
        <f>Summary!$G$73</f>
        <v>0.125</v>
      </c>
      <c r="T596" s="150">
        <f t="shared" si="322"/>
        <v>1</v>
      </c>
      <c r="U596" s="158">
        <f t="shared" si="294"/>
        <v>36409.566492431855</v>
      </c>
      <c r="V596" s="155">
        <f t="shared" si="295"/>
        <v>0</v>
      </c>
      <c r="W596" s="155">
        <f t="shared" si="296"/>
        <v>0</v>
      </c>
      <c r="X596" s="155">
        <f t="shared" si="297"/>
        <v>2266.093798154493</v>
      </c>
      <c r="Y596" s="155">
        <f t="shared" si="298"/>
        <v>4330.8041437134052</v>
      </c>
      <c r="Z596" s="155">
        <f t="shared" si="299"/>
        <v>16011.271935442557</v>
      </c>
      <c r="AA596" s="159">
        <f t="shared" si="300"/>
        <v>6390.9197811749063</v>
      </c>
      <c r="AB596" s="38">
        <f t="shared" si="323"/>
        <v>59795.431050520841</v>
      </c>
      <c r="AC596" s="35">
        <f t="shared" si="301"/>
        <v>0</v>
      </c>
      <c r="AD596" s="35">
        <f t="shared" si="302"/>
        <v>0</v>
      </c>
      <c r="AE596" s="35">
        <f t="shared" si="303"/>
        <v>16755.04432479469</v>
      </c>
      <c r="AF596" s="35">
        <f t="shared" si="304"/>
        <v>16444.929494508542</v>
      </c>
      <c r="AG596" s="35">
        <f t="shared" si="305"/>
        <v>16028.884334571545</v>
      </c>
      <c r="AH596" s="163">
        <f t="shared" si="306"/>
        <v>14380.847691599774</v>
      </c>
      <c r="AI596" s="144">
        <f t="shared" si="307"/>
        <v>123405.13689599538</v>
      </c>
      <c r="AJ596" s="144" t="e">
        <f t="shared" si="324"/>
        <v>#N/A</v>
      </c>
      <c r="AK596" s="35">
        <f>IF(OR(K596="Yes",Summary!$G$77="EP"),$AI596*M596,AB596)</f>
        <v>59795.431050520841</v>
      </c>
      <c r="AL596" s="38">
        <f>IF(OR(L596="Yes",Summary!$G$77="EP"),$AI596*N596,AC596)</f>
        <v>0</v>
      </c>
      <c r="AM596" s="38">
        <f>IF(OR(M596="Yes",Summary!$G$77="EP"),$AI596*O596,AD596)</f>
        <v>0</v>
      </c>
      <c r="AN596" s="38">
        <f>IF(OR(N596="Yes",Summary!$G$77="EP"),$AI596*P596,AE596)</f>
        <v>16755.04432479469</v>
      </c>
      <c r="AO596" s="38">
        <f>IF(OR(O596="Yes",Summary!$G$77="EP"),$AI596*Q596,AF596)</f>
        <v>16444.929494508542</v>
      </c>
      <c r="AP596" s="38">
        <f>IF(OR(P596="Yes",Summary!$G$77="EP"),$AI596*R596,AG596)</f>
        <v>16028.884334571545</v>
      </c>
      <c r="AQ596" s="156">
        <f>IF(OR(Q596="Yes",Summary!$G$77="EP"),$AI596*S596,AH596)</f>
        <v>14380.847691599774</v>
      </c>
      <c r="AR596" s="158">
        <f t="shared" si="308"/>
        <v>36409.566492431855</v>
      </c>
      <c r="AS596" s="155">
        <f t="shared" si="309"/>
        <v>0</v>
      </c>
      <c r="AT596" s="155">
        <f t="shared" si="310"/>
        <v>0</v>
      </c>
      <c r="AU596" s="155">
        <f t="shared" si="311"/>
        <v>2266.093798154493</v>
      </c>
      <c r="AV596" s="155">
        <f t="shared" si="312"/>
        <v>4330.8041437134052</v>
      </c>
      <c r="AW596" s="155">
        <f t="shared" si="313"/>
        <v>16011.271935442557</v>
      </c>
      <c r="AX596" s="159">
        <f t="shared" si="314"/>
        <v>6390.9197811749063</v>
      </c>
      <c r="AZ596" s="40">
        <f t="shared" si="315"/>
        <v>101270.2719368564</v>
      </c>
      <c r="BA596" s="173">
        <f t="shared" si="316"/>
        <v>110870.67509719987</v>
      </c>
      <c r="BB596" s="41">
        <f t="shared" si="317"/>
        <v>112906.25708823433</v>
      </c>
      <c r="BC596" s="173">
        <f t="shared" si="318"/>
        <v>134040.35459835755</v>
      </c>
      <c r="BD596" s="41">
        <f t="shared" si="319"/>
        <v>131559.43595606834</v>
      </c>
      <c r="BE596" s="173">
        <f t="shared" si="320"/>
        <v>128231.07467657232</v>
      </c>
      <c r="BF596" s="42">
        <f t="shared" si="321"/>
        <v>115046.7815327982</v>
      </c>
    </row>
    <row r="597" spans="2:58" x14ac:dyDescent="0.25">
      <c r="B597" s="24">
        <v>181</v>
      </c>
      <c r="C597" s="10">
        <f>Cash!B603</f>
        <v>20180216</v>
      </c>
      <c r="D597" s="24">
        <f>Cash!F195</f>
        <v>1.6422000000000001</v>
      </c>
      <c r="E597" s="27">
        <f>Balanced!F195</f>
        <v>2.8218000000000001</v>
      </c>
      <c r="F597" s="27">
        <f>Growth!F195</f>
        <v>3.4759000000000002</v>
      </c>
      <c r="G597" s="27">
        <f>'High Growth 1'!F195</f>
        <v>7.3559999999999999</v>
      </c>
      <c r="H597" s="27">
        <f>'High Growth 2'!F195</f>
        <v>3.7685</v>
      </c>
      <c r="I597" s="27">
        <f>'High Growth 3'!F195</f>
        <v>1.0035000000000001</v>
      </c>
      <c r="J597" s="43">
        <f>'High Growth 4'!F195</f>
        <v>2.2692999999999999</v>
      </c>
      <c r="K597" s="10" t="str">
        <f>Growth!P195</f>
        <v>No</v>
      </c>
      <c r="L597" s="152"/>
      <c r="M597" s="147">
        <f>Summary!$G$67</f>
        <v>0.5</v>
      </c>
      <c r="N597" s="146">
        <f>Summary!$G$68</f>
        <v>0</v>
      </c>
      <c r="O597" s="146">
        <f>Summary!$G$69</f>
        <v>0</v>
      </c>
      <c r="P597" s="146">
        <f>Summary!$G$70</f>
        <v>0.125</v>
      </c>
      <c r="Q597" s="146">
        <f>Summary!$G$71</f>
        <v>0.125</v>
      </c>
      <c r="R597" s="146">
        <f>Summary!$G$72</f>
        <v>0.125</v>
      </c>
      <c r="S597" s="211">
        <f>Summary!$G$73</f>
        <v>0.125</v>
      </c>
      <c r="T597" s="150">
        <f t="shared" si="322"/>
        <v>1</v>
      </c>
      <c r="U597" s="158">
        <f t="shared" si="294"/>
        <v>36409.566492431855</v>
      </c>
      <c r="V597" s="155">
        <f t="shared" si="295"/>
        <v>0</v>
      </c>
      <c r="W597" s="155">
        <f t="shared" si="296"/>
        <v>0</v>
      </c>
      <c r="X597" s="155">
        <f t="shared" si="297"/>
        <v>2266.093798154493</v>
      </c>
      <c r="Y597" s="155">
        <f t="shared" si="298"/>
        <v>4330.8041437134052</v>
      </c>
      <c r="Z597" s="155">
        <f t="shared" si="299"/>
        <v>16011.271935442557</v>
      </c>
      <c r="AA597" s="159">
        <f t="shared" si="300"/>
        <v>6390.9197811749063</v>
      </c>
      <c r="AB597" s="38">
        <f t="shared" si="323"/>
        <v>59791.790093871597</v>
      </c>
      <c r="AC597" s="35">
        <f t="shared" si="301"/>
        <v>0</v>
      </c>
      <c r="AD597" s="35">
        <f t="shared" si="302"/>
        <v>0</v>
      </c>
      <c r="AE597" s="35">
        <f t="shared" si="303"/>
        <v>16669.385979224451</v>
      </c>
      <c r="AF597" s="35">
        <f t="shared" si="304"/>
        <v>16320.635415583967</v>
      </c>
      <c r="AG597" s="35">
        <f t="shared" si="305"/>
        <v>16067.311387216607</v>
      </c>
      <c r="AH597" s="163">
        <f t="shared" si="306"/>
        <v>14502.914259420215</v>
      </c>
      <c r="AI597" s="144">
        <f t="shared" si="307"/>
        <v>123352.03713531684</v>
      </c>
      <c r="AJ597" s="144" t="e">
        <f t="shared" si="324"/>
        <v>#N/A</v>
      </c>
      <c r="AK597" s="35">
        <f>IF(OR(K597="Yes",Summary!$G$77="EP"),$AI597*M597,AB597)</f>
        <v>59791.790093871597</v>
      </c>
      <c r="AL597" s="38">
        <f>IF(OR(L597="Yes",Summary!$G$77="EP"),$AI597*N597,AC597)</f>
        <v>0</v>
      </c>
      <c r="AM597" s="38">
        <f>IF(OR(M597="Yes",Summary!$G$77="EP"),$AI597*O597,AD597)</f>
        <v>0</v>
      </c>
      <c r="AN597" s="38">
        <f>IF(OR(N597="Yes",Summary!$G$77="EP"),$AI597*P597,AE597)</f>
        <v>16669.385979224451</v>
      </c>
      <c r="AO597" s="38">
        <f>IF(OR(O597="Yes",Summary!$G$77="EP"),$AI597*Q597,AF597)</f>
        <v>16320.635415583967</v>
      </c>
      <c r="AP597" s="38">
        <f>IF(OR(P597="Yes",Summary!$G$77="EP"),$AI597*R597,AG597)</f>
        <v>16067.311387216607</v>
      </c>
      <c r="AQ597" s="156">
        <f>IF(OR(Q597="Yes",Summary!$G$77="EP"),$AI597*S597,AH597)</f>
        <v>14502.914259420215</v>
      </c>
      <c r="AR597" s="158">
        <f t="shared" si="308"/>
        <v>36409.566492431855</v>
      </c>
      <c r="AS597" s="155">
        <f t="shared" si="309"/>
        <v>0</v>
      </c>
      <c r="AT597" s="155">
        <f t="shared" si="310"/>
        <v>0</v>
      </c>
      <c r="AU597" s="155">
        <f t="shared" si="311"/>
        <v>2266.093798154493</v>
      </c>
      <c r="AV597" s="155">
        <f t="shared" si="312"/>
        <v>4330.8041437134052</v>
      </c>
      <c r="AW597" s="155">
        <f t="shared" si="313"/>
        <v>16011.271935442557</v>
      </c>
      <c r="AX597" s="159">
        <f t="shared" si="314"/>
        <v>6390.9197811749063</v>
      </c>
      <c r="AZ597" s="40">
        <f t="shared" si="315"/>
        <v>101264.10556823088</v>
      </c>
      <c r="BA597" s="173">
        <f t="shared" si="316"/>
        <v>110819.62062600636</v>
      </c>
      <c r="BB597" s="41">
        <f t="shared" si="317"/>
        <v>112630.82855383818</v>
      </c>
      <c r="BC597" s="173">
        <f t="shared" si="318"/>
        <v>133355.08783379564</v>
      </c>
      <c r="BD597" s="41">
        <f t="shared" si="319"/>
        <v>130565.08332467174</v>
      </c>
      <c r="BE597" s="173">
        <f t="shared" si="320"/>
        <v>128538.49109773281</v>
      </c>
      <c r="BF597" s="42">
        <f t="shared" si="321"/>
        <v>116023.31407536172</v>
      </c>
    </row>
    <row r="598" spans="2:58" x14ac:dyDescent="0.25">
      <c r="B598" s="24">
        <v>182</v>
      </c>
      <c r="C598" s="10">
        <f>Cash!B604</f>
        <v>20180215</v>
      </c>
      <c r="D598" s="24">
        <f>Cash!F196</f>
        <v>1.6419999999999999</v>
      </c>
      <c r="E598" s="27">
        <f>Balanced!F196</f>
        <v>2.8184999999999998</v>
      </c>
      <c r="F598" s="27">
        <f>Growth!F196</f>
        <v>3.4698000000000002</v>
      </c>
      <c r="G598" s="27">
        <f>'High Growth 1'!F196</f>
        <v>7.3360000000000003</v>
      </c>
      <c r="H598" s="27">
        <f>'High Growth 2'!F196</f>
        <v>3.746</v>
      </c>
      <c r="I598" s="27">
        <f>'High Growth 3'!F196</f>
        <v>0.99990000000000001</v>
      </c>
      <c r="J598" s="43">
        <f>'High Growth 4'!F196</f>
        <v>2.2704</v>
      </c>
      <c r="K598" s="10" t="str">
        <f>Growth!P196</f>
        <v>No</v>
      </c>
      <c r="L598" s="152"/>
      <c r="M598" s="147">
        <f>Summary!$G$67</f>
        <v>0.5</v>
      </c>
      <c r="N598" s="146">
        <f>Summary!$G$68</f>
        <v>0</v>
      </c>
      <c r="O598" s="146">
        <f>Summary!$G$69</f>
        <v>0</v>
      </c>
      <c r="P598" s="146">
        <f>Summary!$G$70</f>
        <v>0.125</v>
      </c>
      <c r="Q598" s="146">
        <f>Summary!$G$71</f>
        <v>0.125</v>
      </c>
      <c r="R598" s="146">
        <f>Summary!$G$72</f>
        <v>0.125</v>
      </c>
      <c r="S598" s="211">
        <f>Summary!$G$73</f>
        <v>0.125</v>
      </c>
      <c r="T598" s="150">
        <f t="shared" si="322"/>
        <v>1</v>
      </c>
      <c r="U598" s="158">
        <f t="shared" si="294"/>
        <v>36409.566492431855</v>
      </c>
      <c r="V598" s="155">
        <f t="shared" si="295"/>
        <v>0</v>
      </c>
      <c r="W598" s="155">
        <f t="shared" si="296"/>
        <v>0</v>
      </c>
      <c r="X598" s="155">
        <f t="shared" si="297"/>
        <v>2266.093798154493</v>
      </c>
      <c r="Y598" s="155">
        <f t="shared" si="298"/>
        <v>4330.8041437134052</v>
      </c>
      <c r="Z598" s="155">
        <f t="shared" si="299"/>
        <v>16011.271935442557</v>
      </c>
      <c r="AA598" s="159">
        <f t="shared" si="300"/>
        <v>6390.9197811749063</v>
      </c>
      <c r="AB598" s="38">
        <f t="shared" si="323"/>
        <v>59784.508180573102</v>
      </c>
      <c r="AC598" s="35">
        <f t="shared" si="301"/>
        <v>0</v>
      </c>
      <c r="AD598" s="35">
        <f t="shared" si="302"/>
        <v>0</v>
      </c>
      <c r="AE598" s="35">
        <f t="shared" si="303"/>
        <v>16624.06410326136</v>
      </c>
      <c r="AF598" s="35">
        <f t="shared" si="304"/>
        <v>16223.192322350416</v>
      </c>
      <c r="AG598" s="35">
        <f t="shared" si="305"/>
        <v>16009.670808249013</v>
      </c>
      <c r="AH598" s="163">
        <f t="shared" si="306"/>
        <v>14509.944271179507</v>
      </c>
      <c r="AI598" s="144">
        <f t="shared" si="307"/>
        <v>123151.3796856134</v>
      </c>
      <c r="AJ598" s="144" t="e">
        <f t="shared" si="324"/>
        <v>#N/A</v>
      </c>
      <c r="AK598" s="35">
        <f>IF(OR(K598="Yes",Summary!$G$77="EP"),$AI598*M598,AB598)</f>
        <v>59784.508180573102</v>
      </c>
      <c r="AL598" s="38">
        <f>IF(OR(L598="Yes",Summary!$G$77="EP"),$AI598*N598,AC598)</f>
        <v>0</v>
      </c>
      <c r="AM598" s="38">
        <f>IF(OR(M598="Yes",Summary!$G$77="EP"),$AI598*O598,AD598)</f>
        <v>0</v>
      </c>
      <c r="AN598" s="38">
        <f>IF(OR(N598="Yes",Summary!$G$77="EP"),$AI598*P598,AE598)</f>
        <v>16624.06410326136</v>
      </c>
      <c r="AO598" s="38">
        <f>IF(OR(O598="Yes",Summary!$G$77="EP"),$AI598*Q598,AF598)</f>
        <v>16223.192322350416</v>
      </c>
      <c r="AP598" s="38">
        <f>IF(OR(P598="Yes",Summary!$G$77="EP"),$AI598*R598,AG598)</f>
        <v>16009.670808249013</v>
      </c>
      <c r="AQ598" s="156">
        <f>IF(OR(Q598="Yes",Summary!$G$77="EP"),$AI598*S598,AH598)</f>
        <v>14509.944271179507</v>
      </c>
      <c r="AR598" s="158">
        <f t="shared" si="308"/>
        <v>36409.566492431855</v>
      </c>
      <c r="AS598" s="155">
        <f t="shared" si="309"/>
        <v>0</v>
      </c>
      <c r="AT598" s="155">
        <f t="shared" si="310"/>
        <v>0</v>
      </c>
      <c r="AU598" s="155">
        <f t="shared" si="311"/>
        <v>2266.093798154493</v>
      </c>
      <c r="AV598" s="155">
        <f t="shared" si="312"/>
        <v>4330.8041437134052</v>
      </c>
      <c r="AW598" s="155">
        <f t="shared" si="313"/>
        <v>16011.271935442557</v>
      </c>
      <c r="AX598" s="159">
        <f t="shared" si="314"/>
        <v>6390.9197811749063</v>
      </c>
      <c r="AZ598" s="40">
        <f t="shared" si="315"/>
        <v>101251.77283097983</v>
      </c>
      <c r="BA598" s="173">
        <f t="shared" si="316"/>
        <v>110690.02081451517</v>
      </c>
      <c r="BB598" s="41">
        <f t="shared" si="317"/>
        <v>112433.16807621269</v>
      </c>
      <c r="BC598" s="173">
        <f t="shared" si="318"/>
        <v>132992.51282609091</v>
      </c>
      <c r="BD598" s="41">
        <f t="shared" si="319"/>
        <v>129785.53857880333</v>
      </c>
      <c r="BE598" s="173">
        <f t="shared" si="320"/>
        <v>128077.36646599206</v>
      </c>
      <c r="BF598" s="42">
        <f t="shared" si="321"/>
        <v>116079.55416943606</v>
      </c>
    </row>
    <row r="599" spans="2:58" x14ac:dyDescent="0.25">
      <c r="B599" s="24">
        <v>183</v>
      </c>
      <c r="C599" s="10">
        <f>Cash!B605</f>
        <v>20180214</v>
      </c>
      <c r="D599" s="24">
        <f>Cash!F197</f>
        <v>1.6418999999999999</v>
      </c>
      <c r="E599" s="27">
        <f>Balanced!F197</f>
        <v>2.8090000000000002</v>
      </c>
      <c r="F599" s="27">
        <f>Growth!F197</f>
        <v>3.4495</v>
      </c>
      <c r="G599" s="27">
        <f>'High Growth 1'!F197</f>
        <v>7.2550999999999997</v>
      </c>
      <c r="H599" s="27">
        <f>'High Growth 2'!F197</f>
        <v>3.6949000000000001</v>
      </c>
      <c r="I599" s="27">
        <f>'High Growth 3'!F197</f>
        <v>0.99070000000000003</v>
      </c>
      <c r="J599" s="43">
        <f>'High Growth 4'!F197</f>
        <v>2.2610999999999999</v>
      </c>
      <c r="K599" s="10" t="str">
        <f>Growth!P197</f>
        <v>No</v>
      </c>
      <c r="L599" s="152"/>
      <c r="M599" s="147">
        <f>Summary!$G$67</f>
        <v>0.5</v>
      </c>
      <c r="N599" s="146">
        <f>Summary!$G$68</f>
        <v>0</v>
      </c>
      <c r="O599" s="146">
        <f>Summary!$G$69</f>
        <v>0</v>
      </c>
      <c r="P599" s="146">
        <f>Summary!$G$70</f>
        <v>0.125</v>
      </c>
      <c r="Q599" s="146">
        <f>Summary!$G$71</f>
        <v>0.125</v>
      </c>
      <c r="R599" s="146">
        <f>Summary!$G$72</f>
        <v>0.125</v>
      </c>
      <c r="S599" s="211">
        <f>Summary!$G$73</f>
        <v>0.125</v>
      </c>
      <c r="T599" s="150">
        <f t="shared" si="322"/>
        <v>1</v>
      </c>
      <c r="U599" s="158">
        <f t="shared" si="294"/>
        <v>36409.566492431855</v>
      </c>
      <c r="V599" s="155">
        <f t="shared" si="295"/>
        <v>0</v>
      </c>
      <c r="W599" s="155">
        <f t="shared" si="296"/>
        <v>0</v>
      </c>
      <c r="X599" s="155">
        <f t="shared" si="297"/>
        <v>2266.093798154493</v>
      </c>
      <c r="Y599" s="155">
        <f t="shared" si="298"/>
        <v>4330.8041437134052</v>
      </c>
      <c r="Z599" s="155">
        <f t="shared" si="299"/>
        <v>16011.271935442557</v>
      </c>
      <c r="AA599" s="159">
        <f t="shared" si="300"/>
        <v>6390.9197811749063</v>
      </c>
      <c r="AB599" s="38">
        <f t="shared" si="323"/>
        <v>59780.867223923859</v>
      </c>
      <c r="AC599" s="35">
        <f t="shared" si="301"/>
        <v>0</v>
      </c>
      <c r="AD599" s="35">
        <f t="shared" si="302"/>
        <v>0</v>
      </c>
      <c r="AE599" s="35">
        <f t="shared" si="303"/>
        <v>16440.737114990661</v>
      </c>
      <c r="AF599" s="35">
        <f t="shared" si="304"/>
        <v>16001.888230606661</v>
      </c>
      <c r="AG599" s="35">
        <f t="shared" si="305"/>
        <v>15862.367106442942</v>
      </c>
      <c r="AH599" s="163">
        <f t="shared" si="306"/>
        <v>14450.50871721458</v>
      </c>
      <c r="AI599" s="144">
        <f t="shared" si="307"/>
        <v>122536.36839317871</v>
      </c>
      <c r="AJ599" s="144" t="e">
        <f t="shared" si="324"/>
        <v>#N/A</v>
      </c>
      <c r="AK599" s="35">
        <f>IF(OR(K599="Yes",Summary!$G$77="EP"),$AI599*M599,AB599)</f>
        <v>59780.867223923859</v>
      </c>
      <c r="AL599" s="38">
        <f>IF(OR(L599="Yes",Summary!$G$77="EP"),$AI599*N599,AC599)</f>
        <v>0</v>
      </c>
      <c r="AM599" s="38">
        <f>IF(OR(M599="Yes",Summary!$G$77="EP"),$AI599*O599,AD599)</f>
        <v>0</v>
      </c>
      <c r="AN599" s="38">
        <f>IF(OR(N599="Yes",Summary!$G$77="EP"),$AI599*P599,AE599)</f>
        <v>16440.737114990661</v>
      </c>
      <c r="AO599" s="38">
        <f>IF(OR(O599="Yes",Summary!$G$77="EP"),$AI599*Q599,AF599)</f>
        <v>16001.888230606661</v>
      </c>
      <c r="AP599" s="38">
        <f>IF(OR(P599="Yes",Summary!$G$77="EP"),$AI599*R599,AG599)</f>
        <v>15862.367106442942</v>
      </c>
      <c r="AQ599" s="156">
        <f>IF(OR(Q599="Yes",Summary!$G$77="EP"),$AI599*S599,AH599)</f>
        <v>14450.50871721458</v>
      </c>
      <c r="AR599" s="158">
        <f t="shared" si="308"/>
        <v>36409.566492431855</v>
      </c>
      <c r="AS599" s="155">
        <f t="shared" si="309"/>
        <v>0</v>
      </c>
      <c r="AT599" s="155">
        <f t="shared" si="310"/>
        <v>0</v>
      </c>
      <c r="AU599" s="155">
        <f t="shared" si="311"/>
        <v>2266.093798154493</v>
      </c>
      <c r="AV599" s="155">
        <f t="shared" si="312"/>
        <v>4330.8041437134052</v>
      </c>
      <c r="AW599" s="155">
        <f t="shared" si="313"/>
        <v>16011.271935442557</v>
      </c>
      <c r="AX599" s="159">
        <f t="shared" si="314"/>
        <v>6390.9197811749063</v>
      </c>
      <c r="AZ599" s="40">
        <f t="shared" si="315"/>
        <v>101245.60646235432</v>
      </c>
      <c r="BA599" s="173">
        <f t="shared" si="316"/>
        <v>110316.93044810116</v>
      </c>
      <c r="BB599" s="41">
        <f t="shared" si="317"/>
        <v>111775.37992936067</v>
      </c>
      <c r="BC599" s="173">
        <f t="shared" si="318"/>
        <v>131525.89691992532</v>
      </c>
      <c r="BD599" s="41">
        <f t="shared" si="319"/>
        <v>128015.10584485329</v>
      </c>
      <c r="BE599" s="173">
        <f t="shared" si="320"/>
        <v>126898.93685154349</v>
      </c>
      <c r="BF599" s="42">
        <f t="shared" si="321"/>
        <v>115604.06973771664</v>
      </c>
    </row>
    <row r="600" spans="2:58" x14ac:dyDescent="0.25">
      <c r="B600" s="24">
        <v>184</v>
      </c>
      <c r="C600" s="10">
        <f>Cash!B606</f>
        <v>20180213</v>
      </c>
      <c r="D600" s="24">
        <f>Cash!F198</f>
        <v>1.6416999999999999</v>
      </c>
      <c r="E600" s="27">
        <f>Balanced!F198</f>
        <v>2.8090000000000002</v>
      </c>
      <c r="F600" s="27">
        <f>Growth!F198</f>
        <v>3.4550999999999998</v>
      </c>
      <c r="G600" s="27">
        <f>'High Growth 1'!F198</f>
        <v>7.2919</v>
      </c>
      <c r="H600" s="27">
        <f>'High Growth 2'!F198</f>
        <v>3.7037</v>
      </c>
      <c r="I600" s="27">
        <f>'High Growth 3'!F198</f>
        <v>0.99429999999999996</v>
      </c>
      <c r="J600" s="43">
        <f>'High Growth 4'!F198</f>
        <v>2.2565</v>
      </c>
      <c r="K600" s="10" t="str">
        <f>Growth!P198</f>
        <v>No</v>
      </c>
      <c r="L600" s="152"/>
      <c r="M600" s="147">
        <f>Summary!$G$67</f>
        <v>0.5</v>
      </c>
      <c r="N600" s="146">
        <f>Summary!$G$68</f>
        <v>0</v>
      </c>
      <c r="O600" s="146">
        <f>Summary!$G$69</f>
        <v>0</v>
      </c>
      <c r="P600" s="146">
        <f>Summary!$G$70</f>
        <v>0.125</v>
      </c>
      <c r="Q600" s="146">
        <f>Summary!$G$71</f>
        <v>0.125</v>
      </c>
      <c r="R600" s="146">
        <f>Summary!$G$72</f>
        <v>0.125</v>
      </c>
      <c r="S600" s="211">
        <f>Summary!$G$73</f>
        <v>0.125</v>
      </c>
      <c r="T600" s="150">
        <f t="shared" si="322"/>
        <v>1</v>
      </c>
      <c r="U600" s="158">
        <f t="shared" si="294"/>
        <v>36409.566492431855</v>
      </c>
      <c r="V600" s="155">
        <f t="shared" si="295"/>
        <v>0</v>
      </c>
      <c r="W600" s="155">
        <f t="shared" si="296"/>
        <v>0</v>
      </c>
      <c r="X600" s="155">
        <f t="shared" si="297"/>
        <v>2266.093798154493</v>
      </c>
      <c r="Y600" s="155">
        <f t="shared" si="298"/>
        <v>4330.8041437134052</v>
      </c>
      <c r="Z600" s="155">
        <f t="shared" si="299"/>
        <v>16011.271935442557</v>
      </c>
      <c r="AA600" s="159">
        <f t="shared" si="300"/>
        <v>6390.9197811749063</v>
      </c>
      <c r="AB600" s="38">
        <f t="shared" si="323"/>
        <v>59773.585310625378</v>
      </c>
      <c r="AC600" s="35">
        <f t="shared" si="301"/>
        <v>0</v>
      </c>
      <c r="AD600" s="35">
        <f t="shared" si="302"/>
        <v>0</v>
      </c>
      <c r="AE600" s="35">
        <f t="shared" si="303"/>
        <v>16524.129366762747</v>
      </c>
      <c r="AF600" s="35">
        <f t="shared" si="304"/>
        <v>16039.999307071339</v>
      </c>
      <c r="AG600" s="35">
        <f t="shared" si="305"/>
        <v>15920.007685410534</v>
      </c>
      <c r="AH600" s="163">
        <f t="shared" si="306"/>
        <v>14421.110486221176</v>
      </c>
      <c r="AI600" s="144">
        <f t="shared" si="307"/>
        <v>122678.83215609117</v>
      </c>
      <c r="AJ600" s="144" t="e">
        <f t="shared" si="324"/>
        <v>#N/A</v>
      </c>
      <c r="AK600" s="35">
        <f>IF(OR(K600="Yes",Summary!$G$77="EP"),$AI600*M600,AB600)</f>
        <v>59773.585310625378</v>
      </c>
      <c r="AL600" s="38">
        <f>IF(OR(L600="Yes",Summary!$G$77="EP"),$AI600*N600,AC600)</f>
        <v>0</v>
      </c>
      <c r="AM600" s="38">
        <f>IF(OR(M600="Yes",Summary!$G$77="EP"),$AI600*O600,AD600)</f>
        <v>0</v>
      </c>
      <c r="AN600" s="38">
        <f>IF(OR(N600="Yes",Summary!$G$77="EP"),$AI600*P600,AE600)</f>
        <v>16524.129366762747</v>
      </c>
      <c r="AO600" s="38">
        <f>IF(OR(O600="Yes",Summary!$G$77="EP"),$AI600*Q600,AF600)</f>
        <v>16039.999307071339</v>
      </c>
      <c r="AP600" s="38">
        <f>IF(OR(P600="Yes",Summary!$G$77="EP"),$AI600*R600,AG600)</f>
        <v>15920.007685410534</v>
      </c>
      <c r="AQ600" s="156">
        <f>IF(OR(Q600="Yes",Summary!$G$77="EP"),$AI600*S600,AH600)</f>
        <v>14421.110486221176</v>
      </c>
      <c r="AR600" s="158">
        <f t="shared" si="308"/>
        <v>36409.566492431855</v>
      </c>
      <c r="AS600" s="155">
        <f t="shared" si="309"/>
        <v>0</v>
      </c>
      <c r="AT600" s="155">
        <f t="shared" si="310"/>
        <v>0</v>
      </c>
      <c r="AU600" s="155">
        <f t="shared" si="311"/>
        <v>2266.093798154493</v>
      </c>
      <c r="AV600" s="155">
        <f t="shared" si="312"/>
        <v>4330.8041437134052</v>
      </c>
      <c r="AW600" s="155">
        <f t="shared" si="313"/>
        <v>16011.271935442557</v>
      </c>
      <c r="AX600" s="159">
        <f t="shared" si="314"/>
        <v>6390.9197811749063</v>
      </c>
      <c r="AZ600" s="40">
        <f t="shared" si="315"/>
        <v>101233.27372510328</v>
      </c>
      <c r="BA600" s="173">
        <f t="shared" si="316"/>
        <v>110316.93044810116</v>
      </c>
      <c r="BB600" s="41">
        <f t="shared" si="317"/>
        <v>111956.83872849226</v>
      </c>
      <c r="BC600" s="173">
        <f t="shared" si="318"/>
        <v>132193.034934102</v>
      </c>
      <c r="BD600" s="41">
        <f t="shared" si="319"/>
        <v>128319.99445657071</v>
      </c>
      <c r="BE600" s="173">
        <f t="shared" si="320"/>
        <v>127360.06148328423</v>
      </c>
      <c r="BF600" s="42">
        <f t="shared" si="321"/>
        <v>115368.88388976941</v>
      </c>
    </row>
    <row r="601" spans="2:58" x14ac:dyDescent="0.25">
      <c r="B601" s="24">
        <v>185</v>
      </c>
      <c r="C601" s="10">
        <f>Cash!B607</f>
        <v>20180212</v>
      </c>
      <c r="D601" s="24">
        <f>Cash!F199</f>
        <v>1.6416999999999999</v>
      </c>
      <c r="E601" s="27">
        <f>Balanced!F199</f>
        <v>2.8071000000000002</v>
      </c>
      <c r="F601" s="27">
        <f>Growth!F199</f>
        <v>3.4504999999999999</v>
      </c>
      <c r="G601" s="27">
        <f>'High Growth 1'!F199</f>
        <v>7.2324999999999999</v>
      </c>
      <c r="H601" s="27">
        <f>'High Growth 2'!F199</f>
        <v>3.6823000000000001</v>
      </c>
      <c r="I601" s="27">
        <f>'High Growth 3'!F199</f>
        <v>0.97519999999999996</v>
      </c>
      <c r="J601" s="43">
        <f>'High Growth 4'!F199</f>
        <v>2.2471999999999999</v>
      </c>
      <c r="K601" s="10" t="str">
        <f>Growth!P199</f>
        <v>No</v>
      </c>
      <c r="L601" s="152"/>
      <c r="M601" s="147">
        <f>Summary!$G$67</f>
        <v>0.5</v>
      </c>
      <c r="N601" s="146">
        <f>Summary!$G$68</f>
        <v>0</v>
      </c>
      <c r="O601" s="146">
        <f>Summary!$G$69</f>
        <v>0</v>
      </c>
      <c r="P601" s="146">
        <f>Summary!$G$70</f>
        <v>0.125</v>
      </c>
      <c r="Q601" s="146">
        <f>Summary!$G$71</f>
        <v>0.125</v>
      </c>
      <c r="R601" s="146">
        <f>Summary!$G$72</f>
        <v>0.125</v>
      </c>
      <c r="S601" s="211">
        <f>Summary!$G$73</f>
        <v>0.125</v>
      </c>
      <c r="T601" s="150">
        <f t="shared" si="322"/>
        <v>1</v>
      </c>
      <c r="U601" s="158">
        <f t="shared" si="294"/>
        <v>36409.566492431855</v>
      </c>
      <c r="V601" s="155">
        <f t="shared" si="295"/>
        <v>0</v>
      </c>
      <c r="W601" s="155">
        <f t="shared" si="296"/>
        <v>0</v>
      </c>
      <c r="X601" s="155">
        <f t="shared" si="297"/>
        <v>2266.093798154493</v>
      </c>
      <c r="Y601" s="155">
        <f t="shared" si="298"/>
        <v>4330.8041437134052</v>
      </c>
      <c r="Z601" s="155">
        <f t="shared" si="299"/>
        <v>16011.271935442557</v>
      </c>
      <c r="AA601" s="159">
        <f t="shared" si="300"/>
        <v>6390.9197811749063</v>
      </c>
      <c r="AB601" s="38">
        <f t="shared" si="323"/>
        <v>59773.585310625378</v>
      </c>
      <c r="AC601" s="35">
        <f t="shared" si="301"/>
        <v>0</v>
      </c>
      <c r="AD601" s="35">
        <f t="shared" si="302"/>
        <v>0</v>
      </c>
      <c r="AE601" s="35">
        <f t="shared" si="303"/>
        <v>16389.52339515237</v>
      </c>
      <c r="AF601" s="35">
        <f t="shared" si="304"/>
        <v>15947.320098395872</v>
      </c>
      <c r="AG601" s="35">
        <f t="shared" si="305"/>
        <v>15614.192391443581</v>
      </c>
      <c r="AH601" s="163">
        <f t="shared" si="306"/>
        <v>14361.674932256248</v>
      </c>
      <c r="AI601" s="144">
        <f t="shared" si="307"/>
        <v>122086.29612787344</v>
      </c>
      <c r="AJ601" s="144" t="e">
        <f t="shared" si="324"/>
        <v>#N/A</v>
      </c>
      <c r="AK601" s="35">
        <f>IF(OR(K601="Yes",Summary!$G$77="EP"),$AI601*M601,AB601)</f>
        <v>59773.585310625378</v>
      </c>
      <c r="AL601" s="38">
        <f>IF(OR(L601="Yes",Summary!$G$77="EP"),$AI601*N601,AC601)</f>
        <v>0</v>
      </c>
      <c r="AM601" s="38">
        <f>IF(OR(M601="Yes",Summary!$G$77="EP"),$AI601*O601,AD601)</f>
        <v>0</v>
      </c>
      <c r="AN601" s="38">
        <f>IF(OR(N601="Yes",Summary!$G$77="EP"),$AI601*P601,AE601)</f>
        <v>16389.52339515237</v>
      </c>
      <c r="AO601" s="38">
        <f>IF(OR(O601="Yes",Summary!$G$77="EP"),$AI601*Q601,AF601)</f>
        <v>15947.320098395872</v>
      </c>
      <c r="AP601" s="38">
        <f>IF(OR(P601="Yes",Summary!$G$77="EP"),$AI601*R601,AG601)</f>
        <v>15614.192391443581</v>
      </c>
      <c r="AQ601" s="156">
        <f>IF(OR(Q601="Yes",Summary!$G$77="EP"),$AI601*S601,AH601)</f>
        <v>14361.674932256248</v>
      </c>
      <c r="AR601" s="158">
        <f t="shared" si="308"/>
        <v>36409.566492431855</v>
      </c>
      <c r="AS601" s="155">
        <f t="shared" si="309"/>
        <v>0</v>
      </c>
      <c r="AT601" s="155">
        <f t="shared" si="310"/>
        <v>0</v>
      </c>
      <c r="AU601" s="155">
        <f t="shared" si="311"/>
        <v>2266.093798154493</v>
      </c>
      <c r="AV601" s="155">
        <f t="shared" si="312"/>
        <v>4330.8041437134052</v>
      </c>
      <c r="AW601" s="155">
        <f t="shared" si="313"/>
        <v>16011.271935442557</v>
      </c>
      <c r="AX601" s="159">
        <f t="shared" si="314"/>
        <v>6390.9197811749063</v>
      </c>
      <c r="AZ601" s="40">
        <f t="shared" si="315"/>
        <v>101233.27372510328</v>
      </c>
      <c r="BA601" s="173">
        <f t="shared" si="316"/>
        <v>110242.31237481837</v>
      </c>
      <c r="BB601" s="41">
        <f t="shared" si="317"/>
        <v>111807.78328634845</v>
      </c>
      <c r="BC601" s="173">
        <f t="shared" si="318"/>
        <v>131116.18716121899</v>
      </c>
      <c r="BD601" s="41">
        <f t="shared" si="319"/>
        <v>127578.56078716698</v>
      </c>
      <c r="BE601" s="173">
        <f t="shared" si="320"/>
        <v>124913.5391315486</v>
      </c>
      <c r="BF601" s="42">
        <f t="shared" si="321"/>
        <v>114893.39945804999</v>
      </c>
    </row>
    <row r="602" spans="2:58" x14ac:dyDescent="0.25">
      <c r="B602" s="24">
        <v>186</v>
      </c>
      <c r="C602" s="10">
        <f>Cash!B608</f>
        <v>20180209</v>
      </c>
      <c r="D602" s="24">
        <f>Cash!F200</f>
        <v>1.6416999999999999</v>
      </c>
      <c r="E602" s="27">
        <f>Balanced!F200</f>
        <v>2.8073999999999999</v>
      </c>
      <c r="F602" s="27">
        <f>Growth!F200</f>
        <v>3.4502999999999999</v>
      </c>
      <c r="G602" s="27">
        <f>'High Growth 1'!F200</f>
        <v>7.2190000000000003</v>
      </c>
      <c r="H602" s="27">
        <f>'High Growth 2'!F200</f>
        <v>3.7017000000000002</v>
      </c>
      <c r="I602" s="27">
        <f>'High Growth 3'!F200</f>
        <v>0.96199999999999997</v>
      </c>
      <c r="J602" s="43">
        <f>'High Growth 4'!F200</f>
        <v>2.2576000000000001</v>
      </c>
      <c r="K602" s="10" t="str">
        <f>Growth!P200</f>
        <v>No</v>
      </c>
      <c r="L602" s="152"/>
      <c r="M602" s="147">
        <f>Summary!$G$67</f>
        <v>0.5</v>
      </c>
      <c r="N602" s="146">
        <f>Summary!$G$68</f>
        <v>0</v>
      </c>
      <c r="O602" s="146">
        <f>Summary!$G$69</f>
        <v>0</v>
      </c>
      <c r="P602" s="146">
        <f>Summary!$G$70</f>
        <v>0.125</v>
      </c>
      <c r="Q602" s="146">
        <f>Summary!$G$71</f>
        <v>0.125</v>
      </c>
      <c r="R602" s="146">
        <f>Summary!$G$72</f>
        <v>0.125</v>
      </c>
      <c r="S602" s="211">
        <f>Summary!$G$73</f>
        <v>0.125</v>
      </c>
      <c r="T602" s="150">
        <f t="shared" si="322"/>
        <v>1</v>
      </c>
      <c r="U602" s="158">
        <f t="shared" si="294"/>
        <v>36409.566492431855</v>
      </c>
      <c r="V602" s="155">
        <f t="shared" si="295"/>
        <v>0</v>
      </c>
      <c r="W602" s="155">
        <f t="shared" si="296"/>
        <v>0</v>
      </c>
      <c r="X602" s="155">
        <f t="shared" si="297"/>
        <v>2266.093798154493</v>
      </c>
      <c r="Y602" s="155">
        <f t="shared" si="298"/>
        <v>4330.8041437134052</v>
      </c>
      <c r="Z602" s="155">
        <f t="shared" si="299"/>
        <v>16011.271935442557</v>
      </c>
      <c r="AA602" s="159">
        <f t="shared" si="300"/>
        <v>6390.9197811749063</v>
      </c>
      <c r="AB602" s="38">
        <f t="shared" si="323"/>
        <v>59773.585310625378</v>
      </c>
      <c r="AC602" s="35">
        <f t="shared" si="301"/>
        <v>0</v>
      </c>
      <c r="AD602" s="35">
        <f t="shared" si="302"/>
        <v>0</v>
      </c>
      <c r="AE602" s="35">
        <f t="shared" si="303"/>
        <v>16358.931128877286</v>
      </c>
      <c r="AF602" s="35">
        <f t="shared" si="304"/>
        <v>16031.337698783913</v>
      </c>
      <c r="AG602" s="35">
        <f t="shared" si="305"/>
        <v>15402.84360189574</v>
      </c>
      <c r="AH602" s="163">
        <f t="shared" si="306"/>
        <v>14428.140497980468</v>
      </c>
      <c r="AI602" s="144">
        <f t="shared" si="307"/>
        <v>121994.83823816279</v>
      </c>
      <c r="AJ602" s="144" t="e">
        <f t="shared" si="324"/>
        <v>#N/A</v>
      </c>
      <c r="AK602" s="35">
        <f>IF(OR(K602="Yes",Summary!$G$77="EP"),$AI602*M602,AB602)</f>
        <v>59773.585310625378</v>
      </c>
      <c r="AL602" s="38">
        <f>IF(OR(L602="Yes",Summary!$G$77="EP"),$AI602*N602,AC602)</f>
        <v>0</v>
      </c>
      <c r="AM602" s="38">
        <f>IF(OR(M602="Yes",Summary!$G$77="EP"),$AI602*O602,AD602)</f>
        <v>0</v>
      </c>
      <c r="AN602" s="38">
        <f>IF(OR(N602="Yes",Summary!$G$77="EP"),$AI602*P602,AE602)</f>
        <v>16358.931128877286</v>
      </c>
      <c r="AO602" s="38">
        <f>IF(OR(O602="Yes",Summary!$G$77="EP"),$AI602*Q602,AF602)</f>
        <v>16031.337698783913</v>
      </c>
      <c r="AP602" s="38">
        <f>IF(OR(P602="Yes",Summary!$G$77="EP"),$AI602*R602,AG602)</f>
        <v>15402.84360189574</v>
      </c>
      <c r="AQ602" s="156">
        <f>IF(OR(Q602="Yes",Summary!$G$77="EP"),$AI602*S602,AH602)</f>
        <v>14428.140497980468</v>
      </c>
      <c r="AR602" s="158">
        <f t="shared" si="308"/>
        <v>36409.566492431855</v>
      </c>
      <c r="AS602" s="155">
        <f t="shared" si="309"/>
        <v>0</v>
      </c>
      <c r="AT602" s="155">
        <f t="shared" si="310"/>
        <v>0</v>
      </c>
      <c r="AU602" s="155">
        <f t="shared" si="311"/>
        <v>2266.093798154493</v>
      </c>
      <c r="AV602" s="155">
        <f t="shared" si="312"/>
        <v>4330.8041437134052</v>
      </c>
      <c r="AW602" s="155">
        <f t="shared" si="313"/>
        <v>16011.271935442557</v>
      </c>
      <c r="AX602" s="159">
        <f t="shared" si="314"/>
        <v>6390.9197811749063</v>
      </c>
      <c r="AZ602" s="40">
        <f t="shared" si="315"/>
        <v>101233.27372510328</v>
      </c>
      <c r="BA602" s="173">
        <f t="shared" si="316"/>
        <v>110254.09417586301</v>
      </c>
      <c r="BB602" s="41">
        <f t="shared" si="317"/>
        <v>111801.3026149509</v>
      </c>
      <c r="BC602" s="173">
        <f t="shared" si="318"/>
        <v>130871.44903101832</v>
      </c>
      <c r="BD602" s="41">
        <f t="shared" si="319"/>
        <v>128250.7015902713</v>
      </c>
      <c r="BE602" s="173">
        <f t="shared" si="320"/>
        <v>123222.74881516588</v>
      </c>
      <c r="BF602" s="42">
        <f t="shared" si="321"/>
        <v>115425.12398384375</v>
      </c>
    </row>
    <row r="603" spans="2:58" x14ac:dyDescent="0.25">
      <c r="B603" s="24">
        <v>187</v>
      </c>
      <c r="C603" s="10">
        <f>Cash!B609</f>
        <v>20180208</v>
      </c>
      <c r="D603" s="24">
        <f>Cash!F201</f>
        <v>1.6416999999999999</v>
      </c>
      <c r="E603" s="27">
        <f>Balanced!F201</f>
        <v>2.8058000000000001</v>
      </c>
      <c r="F603" s="27">
        <f>Growth!F201</f>
        <v>3.4415</v>
      </c>
      <c r="G603" s="27">
        <f>'High Growth 1'!F201</f>
        <v>7.2005999999999997</v>
      </c>
      <c r="H603" s="27">
        <f>'High Growth 2'!F201</f>
        <v>3.7107999999999999</v>
      </c>
      <c r="I603" s="27">
        <f>'High Growth 3'!F201</f>
        <v>0.96919999999999995</v>
      </c>
      <c r="J603" s="43">
        <f>'High Growth 4'!F201</f>
        <v>2.2559999999999998</v>
      </c>
      <c r="K603" s="10" t="str">
        <f>Growth!P201</f>
        <v>No</v>
      </c>
      <c r="L603" s="152"/>
      <c r="M603" s="147">
        <f>Summary!$G$67</f>
        <v>0.5</v>
      </c>
      <c r="N603" s="146">
        <f>Summary!$G$68</f>
        <v>0</v>
      </c>
      <c r="O603" s="146">
        <f>Summary!$G$69</f>
        <v>0</v>
      </c>
      <c r="P603" s="146">
        <f>Summary!$G$70</f>
        <v>0.125</v>
      </c>
      <c r="Q603" s="146">
        <f>Summary!$G$71</f>
        <v>0.125</v>
      </c>
      <c r="R603" s="146">
        <f>Summary!$G$72</f>
        <v>0.125</v>
      </c>
      <c r="S603" s="211">
        <f>Summary!$G$73</f>
        <v>0.125</v>
      </c>
      <c r="T603" s="150">
        <f t="shared" si="322"/>
        <v>1</v>
      </c>
      <c r="U603" s="158">
        <f t="shared" si="294"/>
        <v>36409.566492431855</v>
      </c>
      <c r="V603" s="155">
        <f t="shared" si="295"/>
        <v>0</v>
      </c>
      <c r="W603" s="155">
        <f t="shared" si="296"/>
        <v>0</v>
      </c>
      <c r="X603" s="155">
        <f t="shared" si="297"/>
        <v>2266.093798154493</v>
      </c>
      <c r="Y603" s="155">
        <f t="shared" si="298"/>
        <v>4330.8041437134052</v>
      </c>
      <c r="Z603" s="155">
        <f t="shared" si="299"/>
        <v>16011.271935442557</v>
      </c>
      <c r="AA603" s="159">
        <f t="shared" si="300"/>
        <v>6390.9197811749063</v>
      </c>
      <c r="AB603" s="38">
        <f t="shared" si="323"/>
        <v>59773.585310625378</v>
      </c>
      <c r="AC603" s="35">
        <f t="shared" si="301"/>
        <v>0</v>
      </c>
      <c r="AD603" s="35">
        <f t="shared" si="302"/>
        <v>0</v>
      </c>
      <c r="AE603" s="35">
        <f t="shared" si="303"/>
        <v>16317.235002991241</v>
      </c>
      <c r="AF603" s="35">
        <f t="shared" si="304"/>
        <v>16070.748016491703</v>
      </c>
      <c r="AG603" s="35">
        <f t="shared" si="305"/>
        <v>15518.124759830926</v>
      </c>
      <c r="AH603" s="163">
        <f t="shared" si="306"/>
        <v>14417.915026330587</v>
      </c>
      <c r="AI603" s="144">
        <f t="shared" si="307"/>
        <v>122097.60811626985</v>
      </c>
      <c r="AJ603" s="144" t="e">
        <f t="shared" si="324"/>
        <v>#N/A</v>
      </c>
      <c r="AK603" s="35">
        <f>IF(OR(K603="Yes",Summary!$G$77="EP"),$AI603*M603,AB603)</f>
        <v>59773.585310625378</v>
      </c>
      <c r="AL603" s="38">
        <f>IF(OR(L603="Yes",Summary!$G$77="EP"),$AI603*N603,AC603)</f>
        <v>0</v>
      </c>
      <c r="AM603" s="38">
        <f>IF(OR(M603="Yes",Summary!$G$77="EP"),$AI603*O603,AD603)</f>
        <v>0</v>
      </c>
      <c r="AN603" s="38">
        <f>IF(OR(N603="Yes",Summary!$G$77="EP"),$AI603*P603,AE603)</f>
        <v>16317.235002991241</v>
      </c>
      <c r="AO603" s="38">
        <f>IF(OR(O603="Yes",Summary!$G$77="EP"),$AI603*Q603,AF603)</f>
        <v>16070.748016491703</v>
      </c>
      <c r="AP603" s="38">
        <f>IF(OR(P603="Yes",Summary!$G$77="EP"),$AI603*R603,AG603)</f>
        <v>15518.124759830926</v>
      </c>
      <c r="AQ603" s="156">
        <f>IF(OR(Q603="Yes",Summary!$G$77="EP"),$AI603*S603,AH603)</f>
        <v>14417.915026330587</v>
      </c>
      <c r="AR603" s="158">
        <f t="shared" si="308"/>
        <v>36409.566492431855</v>
      </c>
      <c r="AS603" s="155">
        <f t="shared" si="309"/>
        <v>0</v>
      </c>
      <c r="AT603" s="155">
        <f t="shared" si="310"/>
        <v>0</v>
      </c>
      <c r="AU603" s="155">
        <f t="shared" si="311"/>
        <v>2266.093798154493</v>
      </c>
      <c r="AV603" s="155">
        <f t="shared" si="312"/>
        <v>4330.8041437134052</v>
      </c>
      <c r="AW603" s="155">
        <f t="shared" si="313"/>
        <v>16011.271935442557</v>
      </c>
      <c r="AX603" s="159">
        <f t="shared" si="314"/>
        <v>6390.9197811749063</v>
      </c>
      <c r="AZ603" s="40">
        <f t="shared" si="315"/>
        <v>101233.27372510328</v>
      </c>
      <c r="BA603" s="173">
        <f t="shared" si="316"/>
        <v>110191.25790362486</v>
      </c>
      <c r="BB603" s="41">
        <f t="shared" si="317"/>
        <v>111516.15307345841</v>
      </c>
      <c r="BC603" s="173">
        <f t="shared" si="318"/>
        <v>130537.88002392996</v>
      </c>
      <c r="BD603" s="41">
        <f t="shared" si="319"/>
        <v>128565.98413193363</v>
      </c>
      <c r="BE603" s="173">
        <f t="shared" si="320"/>
        <v>124144.99807864736</v>
      </c>
      <c r="BF603" s="42">
        <f t="shared" si="321"/>
        <v>115343.3202106447</v>
      </c>
    </row>
    <row r="604" spans="2:58" x14ac:dyDescent="0.25">
      <c r="B604" s="24">
        <v>188</v>
      </c>
      <c r="C604" s="10">
        <f>Cash!B610</f>
        <v>20180207</v>
      </c>
      <c r="D604" s="24">
        <f>Cash!F202</f>
        <v>1.6416999999999999</v>
      </c>
      <c r="E604" s="27">
        <f>Balanced!F202</f>
        <v>2.8033000000000001</v>
      </c>
      <c r="F604" s="27">
        <f>Growth!F202</f>
        <v>3.4329999999999998</v>
      </c>
      <c r="G604" s="27">
        <f>'High Growth 1'!F202</f>
        <v>7.1749000000000001</v>
      </c>
      <c r="H604" s="27">
        <f>'High Growth 2'!F202</f>
        <v>3.6837</v>
      </c>
      <c r="I604" s="27">
        <f>'High Growth 3'!F202</f>
        <v>0.96330000000000005</v>
      </c>
      <c r="J604" s="43">
        <f>'High Growth 4'!F202</f>
        <v>2.2482000000000002</v>
      </c>
      <c r="K604" s="10" t="str">
        <f>Growth!P202</f>
        <v>No</v>
      </c>
      <c r="L604" s="152"/>
      <c r="M604" s="147">
        <f>Summary!$G$67</f>
        <v>0.5</v>
      </c>
      <c r="N604" s="146">
        <f>Summary!$G$68</f>
        <v>0</v>
      </c>
      <c r="O604" s="146">
        <f>Summary!$G$69</f>
        <v>0</v>
      </c>
      <c r="P604" s="146">
        <f>Summary!$G$70</f>
        <v>0.125</v>
      </c>
      <c r="Q604" s="146">
        <f>Summary!$G$71</f>
        <v>0.125</v>
      </c>
      <c r="R604" s="146">
        <f>Summary!$G$72</f>
        <v>0.125</v>
      </c>
      <c r="S604" s="211">
        <f>Summary!$G$73</f>
        <v>0.125</v>
      </c>
      <c r="T604" s="150">
        <f t="shared" si="322"/>
        <v>1</v>
      </c>
      <c r="U604" s="158">
        <f t="shared" si="294"/>
        <v>36409.566492431855</v>
      </c>
      <c r="V604" s="155">
        <f t="shared" si="295"/>
        <v>0</v>
      </c>
      <c r="W604" s="155">
        <f t="shared" si="296"/>
        <v>0</v>
      </c>
      <c r="X604" s="155">
        <f t="shared" si="297"/>
        <v>2266.093798154493</v>
      </c>
      <c r="Y604" s="155">
        <f t="shared" si="298"/>
        <v>4330.8041437134052</v>
      </c>
      <c r="Z604" s="155">
        <f t="shared" si="299"/>
        <v>16011.271935442557</v>
      </c>
      <c r="AA604" s="159">
        <f t="shared" si="300"/>
        <v>6390.9197811749063</v>
      </c>
      <c r="AB604" s="38">
        <f t="shared" si="323"/>
        <v>59773.585310625378</v>
      </c>
      <c r="AC604" s="35">
        <f t="shared" si="301"/>
        <v>0</v>
      </c>
      <c r="AD604" s="35">
        <f t="shared" si="302"/>
        <v>0</v>
      </c>
      <c r="AE604" s="35">
        <f t="shared" si="303"/>
        <v>16258.996392378673</v>
      </c>
      <c r="AF604" s="35">
        <f t="shared" si="304"/>
        <v>15953.38322419707</v>
      </c>
      <c r="AG604" s="35">
        <f t="shared" si="305"/>
        <v>15423.658255411816</v>
      </c>
      <c r="AH604" s="163">
        <f t="shared" si="306"/>
        <v>14368.065852037425</v>
      </c>
      <c r="AI604" s="144">
        <f t="shared" si="307"/>
        <v>121777.68903465036</v>
      </c>
      <c r="AJ604" s="144" t="e">
        <f t="shared" si="324"/>
        <v>#N/A</v>
      </c>
      <c r="AK604" s="35">
        <f>IF(OR(K604="Yes",Summary!$G$77="EP"),$AI604*M604,AB604)</f>
        <v>59773.585310625378</v>
      </c>
      <c r="AL604" s="38">
        <f>IF(OR(L604="Yes",Summary!$G$77="EP"),$AI604*N604,AC604)</f>
        <v>0</v>
      </c>
      <c r="AM604" s="38">
        <f>IF(OR(M604="Yes",Summary!$G$77="EP"),$AI604*O604,AD604)</f>
        <v>0</v>
      </c>
      <c r="AN604" s="38">
        <f>IF(OR(N604="Yes",Summary!$G$77="EP"),$AI604*P604,AE604)</f>
        <v>16258.996392378673</v>
      </c>
      <c r="AO604" s="38">
        <f>IF(OR(O604="Yes",Summary!$G$77="EP"),$AI604*Q604,AF604)</f>
        <v>15953.38322419707</v>
      </c>
      <c r="AP604" s="38">
        <f>IF(OR(P604="Yes",Summary!$G$77="EP"),$AI604*R604,AG604)</f>
        <v>15423.658255411816</v>
      </c>
      <c r="AQ604" s="156">
        <f>IF(OR(Q604="Yes",Summary!$G$77="EP"),$AI604*S604,AH604)</f>
        <v>14368.065852037425</v>
      </c>
      <c r="AR604" s="158">
        <f t="shared" si="308"/>
        <v>36409.566492431855</v>
      </c>
      <c r="AS604" s="155">
        <f t="shared" si="309"/>
        <v>0</v>
      </c>
      <c r="AT604" s="155">
        <f t="shared" si="310"/>
        <v>0</v>
      </c>
      <c r="AU604" s="155">
        <f t="shared" si="311"/>
        <v>2266.093798154493</v>
      </c>
      <c r="AV604" s="155">
        <f t="shared" si="312"/>
        <v>4330.8041437134052</v>
      </c>
      <c r="AW604" s="155">
        <f t="shared" si="313"/>
        <v>16011.271935442557</v>
      </c>
      <c r="AX604" s="159">
        <f t="shared" si="314"/>
        <v>6390.9197811749063</v>
      </c>
      <c r="AZ604" s="40">
        <f t="shared" si="315"/>
        <v>101233.27372510328</v>
      </c>
      <c r="BA604" s="173">
        <f t="shared" si="316"/>
        <v>110093.07622825276</v>
      </c>
      <c r="BB604" s="41">
        <f t="shared" si="317"/>
        <v>111240.72453906224</v>
      </c>
      <c r="BC604" s="173">
        <f t="shared" si="318"/>
        <v>130071.9711390294</v>
      </c>
      <c r="BD604" s="41">
        <f t="shared" si="319"/>
        <v>127627.06579357656</v>
      </c>
      <c r="BE604" s="173">
        <f t="shared" si="320"/>
        <v>123389.26604329448</v>
      </c>
      <c r="BF604" s="42">
        <f t="shared" si="321"/>
        <v>114944.5268162994</v>
      </c>
    </row>
    <row r="605" spans="2:58" x14ac:dyDescent="0.25">
      <c r="B605" s="24">
        <v>189</v>
      </c>
      <c r="C605" s="10">
        <f>Cash!B611</f>
        <v>20180206</v>
      </c>
      <c r="D605" s="24">
        <f>Cash!F203</f>
        <v>1.6416999999999999</v>
      </c>
      <c r="E605" s="27">
        <f>Balanced!F203</f>
        <v>2.7921999999999998</v>
      </c>
      <c r="F605" s="27">
        <f>Growth!F203</f>
        <v>3.4198</v>
      </c>
      <c r="G605" s="27">
        <f>'High Growth 1'!F203</f>
        <v>7.1660000000000004</v>
      </c>
      <c r="H605" s="27">
        <f>'High Growth 2'!F203</f>
        <v>3.6775000000000002</v>
      </c>
      <c r="I605" s="27">
        <f>'High Growth 3'!F203</f>
        <v>0.96209999999999996</v>
      </c>
      <c r="J605" s="43">
        <f>'High Growth 4'!F203</f>
        <v>2.2170999999999998</v>
      </c>
      <c r="K605" s="10" t="str">
        <f>Growth!P203</f>
        <v>No</v>
      </c>
      <c r="L605" s="152"/>
      <c r="M605" s="147">
        <f>Summary!$G$67</f>
        <v>0.5</v>
      </c>
      <c r="N605" s="146">
        <f>Summary!$G$68</f>
        <v>0</v>
      </c>
      <c r="O605" s="146">
        <f>Summary!$G$69</f>
        <v>0</v>
      </c>
      <c r="P605" s="146">
        <f>Summary!$G$70</f>
        <v>0.125</v>
      </c>
      <c r="Q605" s="146">
        <f>Summary!$G$71</f>
        <v>0.125</v>
      </c>
      <c r="R605" s="146">
        <f>Summary!$G$72</f>
        <v>0.125</v>
      </c>
      <c r="S605" s="211">
        <f>Summary!$G$73</f>
        <v>0.125</v>
      </c>
      <c r="T605" s="150">
        <f t="shared" si="322"/>
        <v>1</v>
      </c>
      <c r="U605" s="158">
        <f t="shared" si="294"/>
        <v>36409.566492431855</v>
      </c>
      <c r="V605" s="155">
        <f t="shared" si="295"/>
        <v>0</v>
      </c>
      <c r="W605" s="155">
        <f t="shared" si="296"/>
        <v>0</v>
      </c>
      <c r="X605" s="155">
        <f t="shared" si="297"/>
        <v>2266.093798154493</v>
      </c>
      <c r="Y605" s="155">
        <f t="shared" si="298"/>
        <v>4330.8041437134052</v>
      </c>
      <c r="Z605" s="155">
        <f t="shared" si="299"/>
        <v>16011.271935442557</v>
      </c>
      <c r="AA605" s="159">
        <f t="shared" si="300"/>
        <v>6390.9197811749063</v>
      </c>
      <c r="AB605" s="38">
        <f t="shared" si="323"/>
        <v>59773.585310625378</v>
      </c>
      <c r="AC605" s="35">
        <f t="shared" si="301"/>
        <v>0</v>
      </c>
      <c r="AD605" s="35">
        <f t="shared" si="302"/>
        <v>0</v>
      </c>
      <c r="AE605" s="35">
        <f t="shared" si="303"/>
        <v>16238.828157575097</v>
      </c>
      <c r="AF605" s="35">
        <f t="shared" si="304"/>
        <v>15926.532238506048</v>
      </c>
      <c r="AG605" s="35">
        <f t="shared" si="305"/>
        <v>15404.444729089284</v>
      </c>
      <c r="AH605" s="163">
        <f t="shared" si="306"/>
        <v>14169.308246842884</v>
      </c>
      <c r="AI605" s="144">
        <f t="shared" si="307"/>
        <v>121512.6986826387</v>
      </c>
      <c r="AJ605" s="144" t="e">
        <f t="shared" si="324"/>
        <v>#N/A</v>
      </c>
      <c r="AK605" s="35">
        <f>IF(OR(K605="Yes",Summary!$G$77="EP"),$AI605*M605,AB605)</f>
        <v>59773.585310625378</v>
      </c>
      <c r="AL605" s="38">
        <f>IF(OR(L605="Yes",Summary!$G$77="EP"),$AI605*N605,AC605)</f>
        <v>0</v>
      </c>
      <c r="AM605" s="38">
        <f>IF(OR(M605="Yes",Summary!$G$77="EP"),$AI605*O605,AD605)</f>
        <v>0</v>
      </c>
      <c r="AN605" s="38">
        <f>IF(OR(N605="Yes",Summary!$G$77="EP"),$AI605*P605,AE605)</f>
        <v>16238.828157575097</v>
      </c>
      <c r="AO605" s="38">
        <f>IF(OR(O605="Yes",Summary!$G$77="EP"),$AI605*Q605,AF605)</f>
        <v>15926.532238506048</v>
      </c>
      <c r="AP605" s="38">
        <f>IF(OR(P605="Yes",Summary!$G$77="EP"),$AI605*R605,AG605)</f>
        <v>15404.444729089284</v>
      </c>
      <c r="AQ605" s="156">
        <f>IF(OR(Q605="Yes",Summary!$G$77="EP"),$AI605*S605,AH605)</f>
        <v>14169.308246842884</v>
      </c>
      <c r="AR605" s="158">
        <f t="shared" si="308"/>
        <v>36409.566492431855</v>
      </c>
      <c r="AS605" s="155">
        <f t="shared" si="309"/>
        <v>0</v>
      </c>
      <c r="AT605" s="155">
        <f t="shared" si="310"/>
        <v>0</v>
      </c>
      <c r="AU605" s="155">
        <f t="shared" si="311"/>
        <v>2266.093798154493</v>
      </c>
      <c r="AV605" s="155">
        <f t="shared" si="312"/>
        <v>4330.8041437134052</v>
      </c>
      <c r="AW605" s="155">
        <f t="shared" si="313"/>
        <v>16011.271935442557</v>
      </c>
      <c r="AX605" s="159">
        <f t="shared" si="314"/>
        <v>6390.9197811749063</v>
      </c>
      <c r="AZ605" s="40">
        <f t="shared" si="315"/>
        <v>101233.27372510328</v>
      </c>
      <c r="BA605" s="173">
        <f t="shared" si="316"/>
        <v>109657.14958960058</v>
      </c>
      <c r="BB605" s="41">
        <f t="shared" si="317"/>
        <v>110813.0002268235</v>
      </c>
      <c r="BC605" s="173">
        <f t="shared" si="318"/>
        <v>129910.62526060081</v>
      </c>
      <c r="BD605" s="41">
        <f t="shared" si="319"/>
        <v>127412.25790804838</v>
      </c>
      <c r="BE605" s="173">
        <f t="shared" si="320"/>
        <v>123235.55783271423</v>
      </c>
      <c r="BF605" s="42">
        <f t="shared" si="321"/>
        <v>113354.46597474307</v>
      </c>
    </row>
    <row r="606" spans="2:58" x14ac:dyDescent="0.25">
      <c r="B606" s="24">
        <v>190</v>
      </c>
      <c r="C606" s="10">
        <f>Cash!B612</f>
        <v>20180205</v>
      </c>
      <c r="D606" s="24">
        <f>Cash!F204</f>
        <v>1.6416999999999999</v>
      </c>
      <c r="E606" s="27">
        <f>Balanced!F204</f>
        <v>2.7905000000000002</v>
      </c>
      <c r="F606" s="27">
        <f>Growth!F204</f>
        <v>3.4251999999999998</v>
      </c>
      <c r="G606" s="27">
        <f>'High Growth 1'!F204</f>
        <v>7.2582000000000004</v>
      </c>
      <c r="H606" s="27">
        <f>'High Growth 2'!F204</f>
        <v>3.7086999999999999</v>
      </c>
      <c r="I606" s="27">
        <f>'High Growth 3'!F204</f>
        <v>0.98099999999999998</v>
      </c>
      <c r="J606" s="43">
        <f>'High Growth 4'!F204</f>
        <v>2.2237</v>
      </c>
      <c r="K606" s="10" t="str">
        <f>Growth!P204</f>
        <v>No</v>
      </c>
      <c r="L606" s="152"/>
      <c r="M606" s="147">
        <f>Summary!$G$67</f>
        <v>0.5</v>
      </c>
      <c r="N606" s="146">
        <f>Summary!$G$68</f>
        <v>0</v>
      </c>
      <c r="O606" s="146">
        <f>Summary!$G$69</f>
        <v>0</v>
      </c>
      <c r="P606" s="146">
        <f>Summary!$G$70</f>
        <v>0.125</v>
      </c>
      <c r="Q606" s="146">
        <f>Summary!$G$71</f>
        <v>0.125</v>
      </c>
      <c r="R606" s="146">
        <f>Summary!$G$72</f>
        <v>0.125</v>
      </c>
      <c r="S606" s="211">
        <f>Summary!$G$73</f>
        <v>0.125</v>
      </c>
      <c r="T606" s="150">
        <f t="shared" si="322"/>
        <v>1</v>
      </c>
      <c r="U606" s="158">
        <f t="shared" si="294"/>
        <v>36409.566492431855</v>
      </c>
      <c r="V606" s="155">
        <f t="shared" si="295"/>
        <v>0</v>
      </c>
      <c r="W606" s="155">
        <f t="shared" si="296"/>
        <v>0</v>
      </c>
      <c r="X606" s="155">
        <f t="shared" si="297"/>
        <v>2266.0937981544935</v>
      </c>
      <c r="Y606" s="155">
        <f t="shared" si="298"/>
        <v>4330.8041437134052</v>
      </c>
      <c r="Z606" s="155">
        <f t="shared" si="299"/>
        <v>16011.271935442557</v>
      </c>
      <c r="AA606" s="159">
        <f t="shared" si="300"/>
        <v>6390.9197811749063</v>
      </c>
      <c r="AB606" s="38">
        <f t="shared" si="323"/>
        <v>59773.585310625378</v>
      </c>
      <c r="AC606" s="35">
        <f t="shared" si="301"/>
        <v>0</v>
      </c>
      <c r="AD606" s="35">
        <f t="shared" si="302"/>
        <v>0</v>
      </c>
      <c r="AE606" s="35">
        <f t="shared" si="303"/>
        <v>16447.762005764944</v>
      </c>
      <c r="AF606" s="35">
        <f t="shared" si="304"/>
        <v>16061.653327789905</v>
      </c>
      <c r="AG606" s="35">
        <f t="shared" si="305"/>
        <v>15707.057768669149</v>
      </c>
      <c r="AH606" s="163">
        <f t="shared" si="306"/>
        <v>14211.48831739864</v>
      </c>
      <c r="AI606" s="144">
        <f t="shared" si="307"/>
        <v>122201.54673024802</v>
      </c>
      <c r="AJ606" s="144" t="e">
        <f t="shared" si="324"/>
        <v>#N/A</v>
      </c>
      <c r="AK606" s="35">
        <f>IF(OR(K606="Yes",Summary!$G$77="EP"),$AI606*M606,AB606)</f>
        <v>59773.585310625378</v>
      </c>
      <c r="AL606" s="38">
        <f>IF(OR(L606="Yes",Summary!$G$77="EP"),$AI606*N606,AC606)</f>
        <v>0</v>
      </c>
      <c r="AM606" s="38">
        <f>IF(OR(M606="Yes",Summary!$G$77="EP"),$AI606*O606,AD606)</f>
        <v>0</v>
      </c>
      <c r="AN606" s="38">
        <f>IF(OR(N606="Yes",Summary!$G$77="EP"),$AI606*P606,AE606)</f>
        <v>16447.762005764944</v>
      </c>
      <c r="AO606" s="38">
        <f>IF(OR(O606="Yes",Summary!$G$77="EP"),$AI606*Q606,AF606)</f>
        <v>16061.653327789905</v>
      </c>
      <c r="AP606" s="38">
        <f>IF(OR(P606="Yes",Summary!$G$77="EP"),$AI606*R606,AG606)</f>
        <v>15707.057768669149</v>
      </c>
      <c r="AQ606" s="156">
        <f>IF(OR(Q606="Yes",Summary!$G$77="EP"),$AI606*S606,AH606)</f>
        <v>14211.48831739864</v>
      </c>
      <c r="AR606" s="158">
        <f t="shared" si="308"/>
        <v>36409.566492431855</v>
      </c>
      <c r="AS606" s="155">
        <f t="shared" si="309"/>
        <v>0</v>
      </c>
      <c r="AT606" s="155">
        <f t="shared" si="310"/>
        <v>0</v>
      </c>
      <c r="AU606" s="155">
        <f t="shared" si="311"/>
        <v>2266.093798154493</v>
      </c>
      <c r="AV606" s="155">
        <f t="shared" si="312"/>
        <v>4330.8041437134052</v>
      </c>
      <c r="AW606" s="155">
        <f t="shared" si="313"/>
        <v>16011.271935442557</v>
      </c>
      <c r="AX606" s="159">
        <f t="shared" si="314"/>
        <v>6390.9197811749063</v>
      </c>
      <c r="AZ606" s="40">
        <f t="shared" si="315"/>
        <v>101233.27372510328</v>
      </c>
      <c r="BA606" s="173">
        <f t="shared" si="316"/>
        <v>109590.38605034757</v>
      </c>
      <c r="BB606" s="41">
        <f t="shared" si="317"/>
        <v>110987.97835455752</v>
      </c>
      <c r="BC606" s="173">
        <f t="shared" si="318"/>
        <v>131582.09604611955</v>
      </c>
      <c r="BD606" s="41">
        <f t="shared" si="319"/>
        <v>128493.22662231924</v>
      </c>
      <c r="BE606" s="173">
        <f t="shared" si="320"/>
        <v>125656.46214935314</v>
      </c>
      <c r="BF606" s="42">
        <f t="shared" si="321"/>
        <v>113691.90653918912</v>
      </c>
    </row>
    <row r="607" spans="2:58" x14ac:dyDescent="0.25">
      <c r="B607" s="24">
        <v>191</v>
      </c>
      <c r="C607" s="10">
        <f>Cash!B613</f>
        <v>20180202</v>
      </c>
      <c r="D607" s="24">
        <f>Cash!F205</f>
        <v>1.6415</v>
      </c>
      <c r="E607" s="27">
        <f>Balanced!F205</f>
        <v>2.7864</v>
      </c>
      <c r="F607" s="27">
        <f>Growth!F205</f>
        <v>3.4207000000000001</v>
      </c>
      <c r="G607" s="27">
        <f>'High Growth 1'!F205</f>
        <v>7.2488999999999999</v>
      </c>
      <c r="H607" s="27">
        <f>'High Growth 2'!F205</f>
        <v>3.7147999999999999</v>
      </c>
      <c r="I607" s="27">
        <f>'High Growth 3'!F205</f>
        <v>0.99</v>
      </c>
      <c r="J607" s="43">
        <f>'High Growth 4'!F205</f>
        <v>2.2391000000000001</v>
      </c>
      <c r="K607" s="10" t="str">
        <f>Growth!P205</f>
        <v>No</v>
      </c>
      <c r="L607" s="152"/>
      <c r="M607" s="147">
        <f>Summary!$G$67</f>
        <v>0.5</v>
      </c>
      <c r="N607" s="146">
        <f>Summary!$G$68</f>
        <v>0</v>
      </c>
      <c r="O607" s="146">
        <f>Summary!$G$69</f>
        <v>0</v>
      </c>
      <c r="P607" s="146">
        <f>Summary!$G$70</f>
        <v>0.125</v>
      </c>
      <c r="Q607" s="146">
        <f>Summary!$G$71</f>
        <v>0.125</v>
      </c>
      <c r="R607" s="146">
        <f>Summary!$G$72</f>
        <v>0.125</v>
      </c>
      <c r="S607" s="211">
        <f>Summary!$G$73</f>
        <v>0.125</v>
      </c>
      <c r="T607" s="150">
        <f t="shared" si="322"/>
        <v>1</v>
      </c>
      <c r="U607" s="158">
        <f t="shared" si="294"/>
        <v>36409.566492431855</v>
      </c>
      <c r="V607" s="155">
        <f t="shared" si="295"/>
        <v>0</v>
      </c>
      <c r="W607" s="155">
        <f t="shared" si="296"/>
        <v>0</v>
      </c>
      <c r="X607" s="155">
        <f t="shared" si="297"/>
        <v>2266.0937981544935</v>
      </c>
      <c r="Y607" s="155">
        <f t="shared" si="298"/>
        <v>4330.8041437134052</v>
      </c>
      <c r="Z607" s="155">
        <f t="shared" si="299"/>
        <v>16011.271935442557</v>
      </c>
      <c r="AA607" s="159">
        <f t="shared" si="300"/>
        <v>6390.9197811749063</v>
      </c>
      <c r="AB607" s="38">
        <f t="shared" si="323"/>
        <v>59766.30339732689</v>
      </c>
      <c r="AC607" s="35">
        <f t="shared" si="301"/>
        <v>0</v>
      </c>
      <c r="AD607" s="35">
        <f t="shared" si="302"/>
        <v>0</v>
      </c>
      <c r="AE607" s="35">
        <f t="shared" si="303"/>
        <v>16426.687333442107</v>
      </c>
      <c r="AF607" s="35">
        <f t="shared" si="304"/>
        <v>16088.071233066557</v>
      </c>
      <c r="AG607" s="35">
        <f t="shared" si="305"/>
        <v>15851.159216088132</v>
      </c>
      <c r="AH607" s="163">
        <f t="shared" si="306"/>
        <v>14309.908482028733</v>
      </c>
      <c r="AI607" s="144">
        <f t="shared" si="307"/>
        <v>122442.12966195242</v>
      </c>
      <c r="AJ607" s="144" t="e">
        <f t="shared" si="324"/>
        <v>#N/A</v>
      </c>
      <c r="AK607" s="35">
        <f>IF(OR(K607="Yes",Summary!$G$77="EP"),$AI607*M607,AB607)</f>
        <v>59766.30339732689</v>
      </c>
      <c r="AL607" s="38">
        <f>IF(OR(L607="Yes",Summary!$G$77="EP"),$AI607*N607,AC607)</f>
        <v>0</v>
      </c>
      <c r="AM607" s="38">
        <f>IF(OR(M607="Yes",Summary!$G$77="EP"),$AI607*O607,AD607)</f>
        <v>0</v>
      </c>
      <c r="AN607" s="38">
        <f>IF(OR(N607="Yes",Summary!$G$77="EP"),$AI607*P607,AE607)</f>
        <v>16426.687333442107</v>
      </c>
      <c r="AO607" s="38">
        <f>IF(OR(O607="Yes",Summary!$G$77="EP"),$AI607*Q607,AF607)</f>
        <v>16088.071233066557</v>
      </c>
      <c r="AP607" s="38">
        <f>IF(OR(P607="Yes",Summary!$G$77="EP"),$AI607*R607,AG607)</f>
        <v>15851.159216088132</v>
      </c>
      <c r="AQ607" s="156">
        <f>IF(OR(Q607="Yes",Summary!$G$77="EP"),$AI607*S607,AH607)</f>
        <v>14309.908482028733</v>
      </c>
      <c r="AR607" s="158">
        <f t="shared" si="308"/>
        <v>36409.566492431855</v>
      </c>
      <c r="AS607" s="155">
        <f t="shared" si="309"/>
        <v>0</v>
      </c>
      <c r="AT607" s="155">
        <f t="shared" si="310"/>
        <v>0</v>
      </c>
      <c r="AU607" s="155">
        <f t="shared" si="311"/>
        <v>2266.0937981544935</v>
      </c>
      <c r="AV607" s="155">
        <f t="shared" si="312"/>
        <v>4330.8041437134052</v>
      </c>
      <c r="AW607" s="155">
        <f t="shared" si="313"/>
        <v>16011.271935442557</v>
      </c>
      <c r="AX607" s="159">
        <f t="shared" si="314"/>
        <v>6390.9197811749063</v>
      </c>
      <c r="AZ607" s="40">
        <f t="shared" si="315"/>
        <v>101220.94098785226</v>
      </c>
      <c r="BA607" s="173">
        <f t="shared" si="316"/>
        <v>109429.36810273731</v>
      </c>
      <c r="BB607" s="41">
        <f t="shared" si="317"/>
        <v>110842.1632481125</v>
      </c>
      <c r="BC607" s="173">
        <f t="shared" si="318"/>
        <v>131413.49866753686</v>
      </c>
      <c r="BD607" s="41">
        <f t="shared" si="319"/>
        <v>128704.56986453246</v>
      </c>
      <c r="BE607" s="173">
        <f t="shared" si="320"/>
        <v>126809.27372870501</v>
      </c>
      <c r="BF607" s="42">
        <f t="shared" si="321"/>
        <v>114479.26785622987</v>
      </c>
    </row>
    <row r="608" spans="2:58" x14ac:dyDescent="0.25">
      <c r="B608" s="24">
        <v>192</v>
      </c>
      <c r="C608" s="10">
        <f>Cash!B614</f>
        <v>20180201</v>
      </c>
      <c r="D608" s="24">
        <f>Cash!F206</f>
        <v>1.6415</v>
      </c>
      <c r="E608" s="27">
        <f>Balanced!F206</f>
        <v>2.7852000000000001</v>
      </c>
      <c r="F608" s="27">
        <f>Growth!F206</f>
        <v>3.4018000000000002</v>
      </c>
      <c r="G608" s="27">
        <f>'High Growth 1'!F206</f>
        <v>7.1933999999999996</v>
      </c>
      <c r="H608" s="27">
        <f>'High Growth 2'!F206</f>
        <v>3.6877</v>
      </c>
      <c r="I608" s="27">
        <f>'High Growth 3'!F206</f>
        <v>0.99060000000000004</v>
      </c>
      <c r="J608" s="43">
        <f>'High Growth 4'!F206</f>
        <v>2.2608999999999999</v>
      </c>
      <c r="K608" s="10" t="str">
        <f>Growth!P206</f>
        <v>No</v>
      </c>
      <c r="L608" s="152"/>
      <c r="M608" s="147">
        <f>Summary!$G$67</f>
        <v>0.5</v>
      </c>
      <c r="N608" s="146">
        <f>Summary!$G$68</f>
        <v>0</v>
      </c>
      <c r="O608" s="146">
        <f>Summary!$G$69</f>
        <v>0</v>
      </c>
      <c r="P608" s="146">
        <f>Summary!$G$70</f>
        <v>0.125</v>
      </c>
      <c r="Q608" s="146">
        <f>Summary!$G$71</f>
        <v>0.125</v>
      </c>
      <c r="R608" s="146">
        <f>Summary!$G$72</f>
        <v>0.125</v>
      </c>
      <c r="S608" s="211">
        <f>Summary!$G$73</f>
        <v>0.125</v>
      </c>
      <c r="T608" s="150">
        <f t="shared" si="322"/>
        <v>1</v>
      </c>
      <c r="U608" s="158">
        <f t="shared" si="294"/>
        <v>36409.566492431855</v>
      </c>
      <c r="V608" s="155">
        <f t="shared" si="295"/>
        <v>0</v>
      </c>
      <c r="W608" s="155">
        <f t="shared" si="296"/>
        <v>0</v>
      </c>
      <c r="X608" s="155">
        <f t="shared" si="297"/>
        <v>2266.0937981544935</v>
      </c>
      <c r="Y608" s="155">
        <f t="shared" si="298"/>
        <v>4330.8041437134052</v>
      </c>
      <c r="Z608" s="155">
        <f t="shared" si="299"/>
        <v>16011.271935442557</v>
      </c>
      <c r="AA608" s="159">
        <f t="shared" si="300"/>
        <v>6390.9197811749063</v>
      </c>
      <c r="AB608" s="38">
        <f t="shared" si="323"/>
        <v>59766.30339732689</v>
      </c>
      <c r="AC608" s="35">
        <f t="shared" si="301"/>
        <v>0</v>
      </c>
      <c r="AD608" s="35">
        <f t="shared" si="302"/>
        <v>0</v>
      </c>
      <c r="AE608" s="35">
        <f t="shared" si="303"/>
        <v>16300.919127644533</v>
      </c>
      <c r="AF608" s="35">
        <f t="shared" si="304"/>
        <v>15970.706440771924</v>
      </c>
      <c r="AG608" s="35">
        <f t="shared" si="305"/>
        <v>15860.765979249398</v>
      </c>
      <c r="AH608" s="163">
        <f t="shared" si="306"/>
        <v>14449.230533258346</v>
      </c>
      <c r="AI608" s="144">
        <f t="shared" si="307"/>
        <v>122347.9254782511</v>
      </c>
      <c r="AJ608" s="144" t="e">
        <f t="shared" si="324"/>
        <v>#N/A</v>
      </c>
      <c r="AK608" s="35">
        <f>IF(OR(K608="Yes",Summary!$G$77="EP"),$AI608*M608,AB608)</f>
        <v>59766.30339732689</v>
      </c>
      <c r="AL608" s="38">
        <f>IF(OR(L608="Yes",Summary!$G$77="EP"),$AI608*N608,AC608)</f>
        <v>0</v>
      </c>
      <c r="AM608" s="38">
        <f>IF(OR(M608="Yes",Summary!$G$77="EP"),$AI608*O608,AD608)</f>
        <v>0</v>
      </c>
      <c r="AN608" s="38">
        <f>IF(OR(N608="Yes",Summary!$G$77="EP"),$AI608*P608,AE608)</f>
        <v>16300.919127644533</v>
      </c>
      <c r="AO608" s="38">
        <f>IF(OR(O608="Yes",Summary!$G$77="EP"),$AI608*Q608,AF608)</f>
        <v>15970.706440771924</v>
      </c>
      <c r="AP608" s="38">
        <f>IF(OR(P608="Yes",Summary!$G$77="EP"),$AI608*R608,AG608)</f>
        <v>15860.765979249398</v>
      </c>
      <c r="AQ608" s="156">
        <f>IF(OR(Q608="Yes",Summary!$G$77="EP"),$AI608*S608,AH608)</f>
        <v>14449.230533258346</v>
      </c>
      <c r="AR608" s="158">
        <f t="shared" si="308"/>
        <v>36409.566492431855</v>
      </c>
      <c r="AS608" s="155">
        <f t="shared" si="309"/>
        <v>0</v>
      </c>
      <c r="AT608" s="155">
        <f t="shared" si="310"/>
        <v>0</v>
      </c>
      <c r="AU608" s="155">
        <f t="shared" si="311"/>
        <v>2266.0937981544935</v>
      </c>
      <c r="AV608" s="155">
        <f t="shared" si="312"/>
        <v>4330.8041437134052</v>
      </c>
      <c r="AW608" s="155">
        <f t="shared" si="313"/>
        <v>16011.271935442557</v>
      </c>
      <c r="AX608" s="159">
        <f t="shared" si="314"/>
        <v>6390.9197811749063</v>
      </c>
      <c r="AZ608" s="40">
        <f t="shared" si="315"/>
        <v>101220.94098785226</v>
      </c>
      <c r="BA608" s="173">
        <f t="shared" si="316"/>
        <v>109382.2408985587</v>
      </c>
      <c r="BB608" s="41">
        <f t="shared" si="317"/>
        <v>110229.73980104338</v>
      </c>
      <c r="BC608" s="173">
        <f t="shared" si="318"/>
        <v>130407.35302115626</v>
      </c>
      <c r="BD608" s="41">
        <f t="shared" si="319"/>
        <v>127765.6515261754</v>
      </c>
      <c r="BE608" s="173">
        <f t="shared" si="320"/>
        <v>126886.12783399514</v>
      </c>
      <c r="BF608" s="42">
        <f t="shared" si="321"/>
        <v>115593.84426606676</v>
      </c>
    </row>
    <row r="609" spans="2:58" x14ac:dyDescent="0.25">
      <c r="B609" s="24">
        <v>193</v>
      </c>
      <c r="C609" s="10">
        <f>Cash!B615</f>
        <v>20180131</v>
      </c>
      <c r="D609" s="24">
        <f>Cash!F207</f>
        <v>1.6415999999999999</v>
      </c>
      <c r="E609" s="27">
        <f>Balanced!F207</f>
        <v>2.7725</v>
      </c>
      <c r="F609" s="27">
        <f>Growth!F207</f>
        <v>3.3649</v>
      </c>
      <c r="G609" s="27">
        <f>'High Growth 1'!F207</f>
        <v>7.0152999999999999</v>
      </c>
      <c r="H609" s="27">
        <f>'High Growth 2'!F207</f>
        <v>3.6118000000000001</v>
      </c>
      <c r="I609" s="27">
        <f>'High Growth 3'!F207</f>
        <v>1.0039</v>
      </c>
      <c r="J609" s="43">
        <f>'High Growth 4'!F207</f>
        <v>2.2317</v>
      </c>
      <c r="K609" s="10" t="str">
        <f>Growth!P207</f>
        <v>No</v>
      </c>
      <c r="L609" s="152"/>
      <c r="M609" s="147">
        <f>Summary!$G$67</f>
        <v>0.5</v>
      </c>
      <c r="N609" s="146">
        <f>Summary!$G$68</f>
        <v>0</v>
      </c>
      <c r="O609" s="146">
        <f>Summary!$G$69</f>
        <v>0</v>
      </c>
      <c r="P609" s="146">
        <f>Summary!$G$70</f>
        <v>0.125</v>
      </c>
      <c r="Q609" s="146">
        <f>Summary!$G$71</f>
        <v>0.125</v>
      </c>
      <c r="R609" s="146">
        <f>Summary!$G$72</f>
        <v>0.125</v>
      </c>
      <c r="S609" s="211">
        <f>Summary!$G$73</f>
        <v>0.125</v>
      </c>
      <c r="T609" s="150">
        <f t="shared" si="322"/>
        <v>1</v>
      </c>
      <c r="U609" s="158">
        <f t="shared" ref="U609:U672" si="325">AR610</f>
        <v>36409.566492431855</v>
      </c>
      <c r="V609" s="155">
        <f t="shared" ref="V609:V672" si="326">AS610</f>
        <v>0</v>
      </c>
      <c r="W609" s="155">
        <f t="shared" ref="W609:W672" si="327">AT610</f>
        <v>0</v>
      </c>
      <c r="X609" s="155">
        <f t="shared" ref="X609:X672" si="328">AU610</f>
        <v>2266.0937981544935</v>
      </c>
      <c r="Y609" s="155">
        <f t="shared" ref="Y609:Y672" si="329">AV610</f>
        <v>4330.8041437134052</v>
      </c>
      <c r="Z609" s="155">
        <f t="shared" ref="Z609:Z672" si="330">AW610</f>
        <v>16011.271935442557</v>
      </c>
      <c r="AA609" s="159">
        <f t="shared" ref="AA609:AA672" si="331">AX610</f>
        <v>6390.9197811749063</v>
      </c>
      <c r="AB609" s="38">
        <f t="shared" si="323"/>
        <v>59769.944353976134</v>
      </c>
      <c r="AC609" s="35">
        <f t="shared" ref="AC609:AC672" si="332">V609*E609</f>
        <v>0</v>
      </c>
      <c r="AD609" s="35">
        <f t="shared" ref="AD609:AD672" si="333">W609*F609</f>
        <v>0</v>
      </c>
      <c r="AE609" s="35">
        <f t="shared" ref="AE609:AE672" si="334">X609*G609</f>
        <v>15897.327822193218</v>
      </c>
      <c r="AF609" s="35">
        <f t="shared" ref="AF609:AF672" si="335">Y609*H609</f>
        <v>15641.998406264078</v>
      </c>
      <c r="AG609" s="35">
        <f t="shared" ref="AG609:AG672" si="336">Z609*I609</f>
        <v>16073.715895990783</v>
      </c>
      <c r="AH609" s="163">
        <f t="shared" ref="AH609:AH672" si="337">AA609*J609</f>
        <v>14262.615675648038</v>
      </c>
      <c r="AI609" s="144">
        <f t="shared" ref="AI609:AI672" si="338">SUM(AB609:AH609)</f>
        <v>121645.60215407224</v>
      </c>
      <c r="AJ609" s="144" t="e">
        <f t="shared" si="324"/>
        <v>#N/A</v>
      </c>
      <c r="AK609" s="35">
        <f>IF(OR(K609="Yes",Summary!$G$77="EP"),$AI609*M609,AB609)</f>
        <v>59769.944353976134</v>
      </c>
      <c r="AL609" s="38">
        <f>IF(OR(L609="Yes",Summary!$G$77="EP"),$AI609*N609,AC609)</f>
        <v>0</v>
      </c>
      <c r="AM609" s="38">
        <f>IF(OR(M609="Yes",Summary!$G$77="EP"),$AI609*O609,AD609)</f>
        <v>0</v>
      </c>
      <c r="AN609" s="38">
        <f>IF(OR(N609="Yes",Summary!$G$77="EP"),$AI609*P609,AE609)</f>
        <v>15897.327822193218</v>
      </c>
      <c r="AO609" s="38">
        <f>IF(OR(O609="Yes",Summary!$G$77="EP"),$AI609*Q609,AF609)</f>
        <v>15641.998406264078</v>
      </c>
      <c r="AP609" s="38">
        <f>IF(OR(P609="Yes",Summary!$G$77="EP"),$AI609*R609,AG609)</f>
        <v>16073.715895990783</v>
      </c>
      <c r="AQ609" s="156">
        <f>IF(OR(Q609="Yes",Summary!$G$77="EP"),$AI609*S609,AH609)</f>
        <v>14262.615675648038</v>
      </c>
      <c r="AR609" s="158">
        <f t="shared" ref="AR609:AR672" si="339">AK609/D609</f>
        <v>36409.566492431855</v>
      </c>
      <c r="AS609" s="155">
        <f t="shared" ref="AS609:AS672" si="340">AL609/E609</f>
        <v>0</v>
      </c>
      <c r="AT609" s="155">
        <f t="shared" ref="AT609:AT672" si="341">AM609/F609</f>
        <v>0</v>
      </c>
      <c r="AU609" s="155">
        <f t="shared" ref="AU609:AU672" si="342">AN609/G609</f>
        <v>2266.0937981544935</v>
      </c>
      <c r="AV609" s="155">
        <f t="shared" ref="AV609:AV672" si="343">AO609/H609</f>
        <v>4330.8041437134052</v>
      </c>
      <c r="AW609" s="155">
        <f t="shared" ref="AW609:AW672" si="344">AP609/I609</f>
        <v>16011.271935442557</v>
      </c>
      <c r="AX609" s="159">
        <f t="shared" ref="AX609:AX672" si="345">AQ609/J609</f>
        <v>6390.9197811749063</v>
      </c>
      <c r="AZ609" s="40">
        <f t="shared" ref="AZ609:AZ672" si="346">($L$408/$D$408)*D609</f>
        <v>101227.10735647778</v>
      </c>
      <c r="BA609" s="173">
        <f t="shared" ref="BA609:BA672" si="347">($L$408/$E$408)*E609</f>
        <v>108883.47798766838</v>
      </c>
      <c r="BB609" s="41">
        <f t="shared" ref="BB609:BB672" si="348">($L$408/$F$408)*F609</f>
        <v>109034.05592819415</v>
      </c>
      <c r="BC609" s="173">
        <f t="shared" ref="BC609:BC672" si="349">($L$408/$G$408)*G609</f>
        <v>127178.62257754574</v>
      </c>
      <c r="BD609" s="41">
        <f t="shared" ref="BD609:BD672" si="350">($L$408/$H$408)*H609</f>
        <v>125135.98725011262</v>
      </c>
      <c r="BE609" s="173">
        <f t="shared" ref="BE609:BE672" si="351">($L$408/$I$408)*I609</f>
        <v>128589.72716792622</v>
      </c>
      <c r="BF609" s="42">
        <f t="shared" ref="BF609:BF672" si="352">($L$408/$J$408)*J609</f>
        <v>114100.9254051843</v>
      </c>
    </row>
    <row r="610" spans="2:58" x14ac:dyDescent="0.25">
      <c r="B610" s="24">
        <v>194</v>
      </c>
      <c r="C610" s="10">
        <f>Cash!B616</f>
        <v>20180130</v>
      </c>
      <c r="D610" s="24">
        <f>Cash!F208</f>
        <v>1.6415999999999999</v>
      </c>
      <c r="E610" s="27">
        <f>Balanced!F208</f>
        <v>2.7637</v>
      </c>
      <c r="F610" s="27">
        <f>Growth!F208</f>
        <v>3.3742999999999999</v>
      </c>
      <c r="G610" s="27">
        <f>'High Growth 1'!F208</f>
        <v>7.0598999999999998</v>
      </c>
      <c r="H610" s="27">
        <f>'High Growth 2'!F208</f>
        <v>3.6324999999999998</v>
      </c>
      <c r="I610" s="27">
        <f>'High Growth 3'!F208</f>
        <v>0.98770000000000002</v>
      </c>
      <c r="J610" s="43">
        <f>'High Growth 4'!F208</f>
        <v>2.2202000000000002</v>
      </c>
      <c r="K610" s="10" t="str">
        <f>Growth!P208</f>
        <v>No</v>
      </c>
      <c r="L610" s="152"/>
      <c r="M610" s="147">
        <f>Summary!$G$67</f>
        <v>0.5</v>
      </c>
      <c r="N610" s="146">
        <f>Summary!$G$68</f>
        <v>0</v>
      </c>
      <c r="O610" s="146">
        <f>Summary!$G$69</f>
        <v>0</v>
      </c>
      <c r="P610" s="146">
        <f>Summary!$G$70</f>
        <v>0.125</v>
      </c>
      <c r="Q610" s="146">
        <f>Summary!$G$71</f>
        <v>0.125</v>
      </c>
      <c r="R610" s="146">
        <f>Summary!$G$72</f>
        <v>0.125</v>
      </c>
      <c r="S610" s="211">
        <f>Summary!$G$73</f>
        <v>0.125</v>
      </c>
      <c r="T610" s="150">
        <f t="shared" ref="T610:T673" si="353">SUM(M610:S610)</f>
        <v>1</v>
      </c>
      <c r="U610" s="158">
        <f t="shared" si="325"/>
        <v>36409.566492431855</v>
      </c>
      <c r="V610" s="155">
        <f t="shared" si="326"/>
        <v>0</v>
      </c>
      <c r="W610" s="155">
        <f t="shared" si="327"/>
        <v>0</v>
      </c>
      <c r="X610" s="155">
        <f t="shared" si="328"/>
        <v>2266.0937981544935</v>
      </c>
      <c r="Y610" s="155">
        <f t="shared" si="329"/>
        <v>4330.8041437134052</v>
      </c>
      <c r="Z610" s="155">
        <f t="shared" si="330"/>
        <v>16011.271935442557</v>
      </c>
      <c r="AA610" s="159">
        <f t="shared" si="331"/>
        <v>6390.9197811749063</v>
      </c>
      <c r="AB610" s="38">
        <f t="shared" ref="AB610:AB673" si="354">U610*D610</f>
        <v>59769.944353976134</v>
      </c>
      <c r="AC610" s="35">
        <f t="shared" si="332"/>
        <v>0</v>
      </c>
      <c r="AD610" s="35">
        <f t="shared" si="333"/>
        <v>0</v>
      </c>
      <c r="AE610" s="35">
        <f t="shared" si="334"/>
        <v>15998.395605590908</v>
      </c>
      <c r="AF610" s="35">
        <f t="shared" si="335"/>
        <v>15731.646052038945</v>
      </c>
      <c r="AG610" s="35">
        <f t="shared" si="336"/>
        <v>15814.333290636614</v>
      </c>
      <c r="AH610" s="163">
        <f t="shared" si="337"/>
        <v>14189.120098164529</v>
      </c>
      <c r="AI610" s="144">
        <f t="shared" si="338"/>
        <v>121503.43940040711</v>
      </c>
      <c r="AJ610" s="144" t="e">
        <f t="shared" ref="AJ610:AJ673" si="355">IF(K610="Yes",AI610,NA())</f>
        <v>#N/A</v>
      </c>
      <c r="AK610" s="35">
        <f>IF(OR(K610="Yes",Summary!$G$77="EP"),$AI610*M610,AB610)</f>
        <v>59769.944353976134</v>
      </c>
      <c r="AL610" s="38">
        <f>IF(OR(L610="Yes",Summary!$G$77="EP"),$AI610*N610,AC610)</f>
        <v>0</v>
      </c>
      <c r="AM610" s="38">
        <f>IF(OR(M610="Yes",Summary!$G$77="EP"),$AI610*O610,AD610)</f>
        <v>0</v>
      </c>
      <c r="AN610" s="38">
        <f>IF(OR(N610="Yes",Summary!$G$77="EP"),$AI610*P610,AE610)</f>
        <v>15998.395605590908</v>
      </c>
      <c r="AO610" s="38">
        <f>IF(OR(O610="Yes",Summary!$G$77="EP"),$AI610*Q610,AF610)</f>
        <v>15731.646052038945</v>
      </c>
      <c r="AP610" s="38">
        <f>IF(OR(P610="Yes",Summary!$G$77="EP"),$AI610*R610,AG610)</f>
        <v>15814.333290636614</v>
      </c>
      <c r="AQ610" s="156">
        <f>IF(OR(Q610="Yes",Summary!$G$77="EP"),$AI610*S610,AH610)</f>
        <v>14189.120098164529</v>
      </c>
      <c r="AR610" s="158">
        <f t="shared" si="339"/>
        <v>36409.566492431855</v>
      </c>
      <c r="AS610" s="155">
        <f t="shared" si="340"/>
        <v>0</v>
      </c>
      <c r="AT610" s="155">
        <f t="shared" si="341"/>
        <v>0</v>
      </c>
      <c r="AU610" s="155">
        <f t="shared" si="342"/>
        <v>2266.0937981544935</v>
      </c>
      <c r="AV610" s="155">
        <f t="shared" si="343"/>
        <v>4330.8041437134052</v>
      </c>
      <c r="AW610" s="155">
        <f t="shared" si="344"/>
        <v>16011.271935442557</v>
      </c>
      <c r="AX610" s="159">
        <f t="shared" si="345"/>
        <v>6390.9197811749063</v>
      </c>
      <c r="AZ610" s="40">
        <f t="shared" si="346"/>
        <v>101227.10735647778</v>
      </c>
      <c r="BA610" s="173">
        <f t="shared" si="347"/>
        <v>108537.87849035856</v>
      </c>
      <c r="BB610" s="41">
        <f t="shared" si="348"/>
        <v>109338.64748387932</v>
      </c>
      <c r="BC610" s="173">
        <f t="shared" si="349"/>
        <v>127987.16484472726</v>
      </c>
      <c r="BD610" s="41">
        <f t="shared" si="350"/>
        <v>125853.16841631156</v>
      </c>
      <c r="BE610" s="173">
        <f t="shared" si="351"/>
        <v>126514.66632509287</v>
      </c>
      <c r="BF610" s="42">
        <f t="shared" si="352"/>
        <v>113512.96078531623</v>
      </c>
    </row>
    <row r="611" spans="2:58" x14ac:dyDescent="0.25">
      <c r="B611" s="24">
        <v>195</v>
      </c>
      <c r="C611" s="10">
        <f>Cash!B617</f>
        <v>20180129</v>
      </c>
      <c r="D611" s="24">
        <f>Cash!F209</f>
        <v>1.6415</v>
      </c>
      <c r="E611" s="27">
        <f>Balanced!F209</f>
        <v>2.7673999999999999</v>
      </c>
      <c r="F611" s="27">
        <f>Growth!F209</f>
        <v>3.3746</v>
      </c>
      <c r="G611" s="27">
        <f>'High Growth 1'!F209</f>
        <v>7.0410000000000004</v>
      </c>
      <c r="H611" s="27">
        <f>'High Growth 2'!F209</f>
        <v>3.6189</v>
      </c>
      <c r="I611" s="27">
        <f>'High Growth 3'!F209</f>
        <v>0.97709999999999997</v>
      </c>
      <c r="J611" s="43">
        <f>'High Growth 4'!F209</f>
        <v>2.2507000000000001</v>
      </c>
      <c r="K611" s="10" t="str">
        <f>Growth!P209</f>
        <v>No</v>
      </c>
      <c r="L611" s="152"/>
      <c r="M611" s="147">
        <f>Summary!$G$67</f>
        <v>0.5</v>
      </c>
      <c r="N611" s="146">
        <f>Summary!$G$68</f>
        <v>0</v>
      </c>
      <c r="O611" s="146">
        <f>Summary!$G$69</f>
        <v>0</v>
      </c>
      <c r="P611" s="146">
        <f>Summary!$G$70</f>
        <v>0.125</v>
      </c>
      <c r="Q611" s="146">
        <f>Summary!$G$71</f>
        <v>0.125</v>
      </c>
      <c r="R611" s="146">
        <f>Summary!$G$72</f>
        <v>0.125</v>
      </c>
      <c r="S611" s="211">
        <f>Summary!$G$73</f>
        <v>0.125</v>
      </c>
      <c r="T611" s="150">
        <f t="shared" si="353"/>
        <v>1</v>
      </c>
      <c r="U611" s="158">
        <f t="shared" si="325"/>
        <v>36409.566492431855</v>
      </c>
      <c r="V611" s="155">
        <f t="shared" si="326"/>
        <v>0</v>
      </c>
      <c r="W611" s="155">
        <f t="shared" si="327"/>
        <v>0</v>
      </c>
      <c r="X611" s="155">
        <f t="shared" si="328"/>
        <v>2266.0937981544935</v>
      </c>
      <c r="Y611" s="155">
        <f t="shared" si="329"/>
        <v>4330.8041437134052</v>
      </c>
      <c r="Z611" s="155">
        <f t="shared" si="330"/>
        <v>16011.271935442557</v>
      </c>
      <c r="AA611" s="159">
        <f t="shared" si="331"/>
        <v>6390.9197811749063</v>
      </c>
      <c r="AB611" s="38">
        <f t="shared" si="354"/>
        <v>59766.30339732689</v>
      </c>
      <c r="AC611" s="35">
        <f t="shared" si="332"/>
        <v>0</v>
      </c>
      <c r="AD611" s="35">
        <f t="shared" si="333"/>
        <v>0</v>
      </c>
      <c r="AE611" s="35">
        <f t="shared" si="334"/>
        <v>15955.56643280579</v>
      </c>
      <c r="AF611" s="35">
        <f t="shared" si="335"/>
        <v>15672.747115684442</v>
      </c>
      <c r="AG611" s="35">
        <f t="shared" si="336"/>
        <v>15644.613808120923</v>
      </c>
      <c r="AH611" s="163">
        <f t="shared" si="337"/>
        <v>14384.043151490363</v>
      </c>
      <c r="AI611" s="144">
        <f t="shared" si="338"/>
        <v>121423.2739054284</v>
      </c>
      <c r="AJ611" s="144" t="e">
        <f t="shared" si="355"/>
        <v>#N/A</v>
      </c>
      <c r="AK611" s="35">
        <f>IF(OR(K611="Yes",Summary!$G$77="EP"),$AI611*M611,AB611)</f>
        <v>59766.30339732689</v>
      </c>
      <c r="AL611" s="38">
        <f>IF(OR(L611="Yes",Summary!$G$77="EP"),$AI611*N611,AC611)</f>
        <v>0</v>
      </c>
      <c r="AM611" s="38">
        <f>IF(OR(M611="Yes",Summary!$G$77="EP"),$AI611*O611,AD611)</f>
        <v>0</v>
      </c>
      <c r="AN611" s="38">
        <f>IF(OR(N611="Yes",Summary!$G$77="EP"),$AI611*P611,AE611)</f>
        <v>15955.56643280579</v>
      </c>
      <c r="AO611" s="38">
        <f>IF(OR(O611="Yes",Summary!$G$77="EP"),$AI611*Q611,AF611)</f>
        <v>15672.747115684442</v>
      </c>
      <c r="AP611" s="38">
        <f>IF(OR(P611="Yes",Summary!$G$77="EP"),$AI611*R611,AG611)</f>
        <v>15644.613808120923</v>
      </c>
      <c r="AQ611" s="156">
        <f>IF(OR(Q611="Yes",Summary!$G$77="EP"),$AI611*S611,AH611)</f>
        <v>14384.043151490363</v>
      </c>
      <c r="AR611" s="158">
        <f t="shared" si="339"/>
        <v>36409.566492431855</v>
      </c>
      <c r="AS611" s="155">
        <f t="shared" si="340"/>
        <v>0</v>
      </c>
      <c r="AT611" s="155">
        <f t="shared" si="341"/>
        <v>0</v>
      </c>
      <c r="AU611" s="155">
        <f t="shared" si="342"/>
        <v>2266.0937981544935</v>
      </c>
      <c r="AV611" s="155">
        <f t="shared" si="343"/>
        <v>4330.8041437134052</v>
      </c>
      <c r="AW611" s="155">
        <f t="shared" si="344"/>
        <v>16011.271935442557</v>
      </c>
      <c r="AX611" s="159">
        <f t="shared" si="345"/>
        <v>6390.9197811749063</v>
      </c>
      <c r="AZ611" s="40">
        <f t="shared" si="346"/>
        <v>101220.94098785226</v>
      </c>
      <c r="BA611" s="173">
        <f t="shared" si="347"/>
        <v>108683.18736990927</v>
      </c>
      <c r="BB611" s="41">
        <f t="shared" si="348"/>
        <v>109348.36849097566</v>
      </c>
      <c r="BC611" s="173">
        <f t="shared" si="349"/>
        <v>127644.53146244632</v>
      </c>
      <c r="BD611" s="41">
        <f t="shared" si="350"/>
        <v>125381.97692547554</v>
      </c>
      <c r="BE611" s="173">
        <f t="shared" si="351"/>
        <v>125156.91046496734</v>
      </c>
      <c r="BF611" s="42">
        <f t="shared" si="352"/>
        <v>115072.3452119229</v>
      </c>
    </row>
    <row r="612" spans="2:58" x14ac:dyDescent="0.25">
      <c r="B612" s="24">
        <v>196</v>
      </c>
      <c r="C612" s="10">
        <f>Cash!B618</f>
        <v>20180125</v>
      </c>
      <c r="D612" s="24">
        <f>Cash!F210</f>
        <v>1.6414</v>
      </c>
      <c r="E612" s="27">
        <f>Balanced!F210</f>
        <v>2.7690999999999999</v>
      </c>
      <c r="F612" s="27">
        <f>Growth!F210</f>
        <v>3.3833000000000002</v>
      </c>
      <c r="G612" s="27">
        <f>'High Growth 1'!F210</f>
        <v>7.0796999999999999</v>
      </c>
      <c r="H612" s="27">
        <f>'High Growth 2'!F210</f>
        <v>3.6511999999999998</v>
      </c>
      <c r="I612" s="27">
        <f>'High Growth 3'!F210</f>
        <v>0.97889999999999999</v>
      </c>
      <c r="J612" s="43">
        <f>'High Growth 4'!F210</f>
        <v>2.2477999999999998</v>
      </c>
      <c r="K612" s="10" t="str">
        <f>Growth!P210</f>
        <v>No</v>
      </c>
      <c r="L612" s="152"/>
      <c r="M612" s="147">
        <f>Summary!$G$67</f>
        <v>0.5</v>
      </c>
      <c r="N612" s="146">
        <f>Summary!$G$68</f>
        <v>0</v>
      </c>
      <c r="O612" s="146">
        <f>Summary!$G$69</f>
        <v>0</v>
      </c>
      <c r="P612" s="146">
        <f>Summary!$G$70</f>
        <v>0.125</v>
      </c>
      <c r="Q612" s="146">
        <f>Summary!$G$71</f>
        <v>0.125</v>
      </c>
      <c r="R612" s="146">
        <f>Summary!$G$72</f>
        <v>0.125</v>
      </c>
      <c r="S612" s="211">
        <f>Summary!$G$73</f>
        <v>0.125</v>
      </c>
      <c r="T612" s="150">
        <f t="shared" si="353"/>
        <v>1</v>
      </c>
      <c r="U612" s="158">
        <f t="shared" si="325"/>
        <v>36409.566492431855</v>
      </c>
      <c r="V612" s="155">
        <f t="shared" si="326"/>
        <v>0</v>
      </c>
      <c r="W612" s="155">
        <f t="shared" si="327"/>
        <v>0</v>
      </c>
      <c r="X612" s="155">
        <f t="shared" si="328"/>
        <v>2266.0937981544935</v>
      </c>
      <c r="Y612" s="155">
        <f t="shared" si="329"/>
        <v>4330.8041437134052</v>
      </c>
      <c r="Z612" s="155">
        <f t="shared" si="330"/>
        <v>16011.271935442557</v>
      </c>
      <c r="AA612" s="159">
        <f t="shared" si="331"/>
        <v>6390.9197811749063</v>
      </c>
      <c r="AB612" s="38">
        <f t="shared" si="354"/>
        <v>59762.662440677646</v>
      </c>
      <c r="AC612" s="35">
        <f t="shared" si="332"/>
        <v>0</v>
      </c>
      <c r="AD612" s="35">
        <f t="shared" si="333"/>
        <v>0</v>
      </c>
      <c r="AE612" s="35">
        <f t="shared" si="334"/>
        <v>16043.264262794368</v>
      </c>
      <c r="AF612" s="35">
        <f t="shared" si="335"/>
        <v>15812.632089526383</v>
      </c>
      <c r="AG612" s="35">
        <f t="shared" si="336"/>
        <v>15673.434097604719</v>
      </c>
      <c r="AH612" s="163">
        <f t="shared" si="337"/>
        <v>14365.509484124954</v>
      </c>
      <c r="AI612" s="144">
        <f t="shared" si="338"/>
        <v>121657.50237472806</v>
      </c>
      <c r="AJ612" s="144" t="e">
        <f t="shared" si="355"/>
        <v>#N/A</v>
      </c>
      <c r="AK612" s="35">
        <f>IF(OR(K612="Yes",Summary!$G$77="EP"),$AI612*M612,AB612)</f>
        <v>59762.662440677646</v>
      </c>
      <c r="AL612" s="38">
        <f>IF(OR(L612="Yes",Summary!$G$77="EP"),$AI612*N612,AC612)</f>
        <v>0</v>
      </c>
      <c r="AM612" s="38">
        <f>IF(OR(M612="Yes",Summary!$G$77="EP"),$AI612*O612,AD612)</f>
        <v>0</v>
      </c>
      <c r="AN612" s="38">
        <f>IF(OR(N612="Yes",Summary!$G$77="EP"),$AI612*P612,AE612)</f>
        <v>16043.264262794368</v>
      </c>
      <c r="AO612" s="38">
        <f>IF(OR(O612="Yes",Summary!$G$77="EP"),$AI612*Q612,AF612)</f>
        <v>15812.632089526383</v>
      </c>
      <c r="AP612" s="38">
        <f>IF(OR(P612="Yes",Summary!$G$77="EP"),$AI612*R612,AG612)</f>
        <v>15673.434097604719</v>
      </c>
      <c r="AQ612" s="156">
        <f>IF(OR(Q612="Yes",Summary!$G$77="EP"),$AI612*S612,AH612)</f>
        <v>14365.509484124954</v>
      </c>
      <c r="AR612" s="158">
        <f t="shared" si="339"/>
        <v>36409.566492431855</v>
      </c>
      <c r="AS612" s="155">
        <f t="shared" si="340"/>
        <v>0</v>
      </c>
      <c r="AT612" s="155">
        <f t="shared" si="341"/>
        <v>0</v>
      </c>
      <c r="AU612" s="155">
        <f t="shared" si="342"/>
        <v>2266.0937981544935</v>
      </c>
      <c r="AV612" s="155">
        <f t="shared" si="343"/>
        <v>4330.8041437134052</v>
      </c>
      <c r="AW612" s="155">
        <f t="shared" si="344"/>
        <v>16011.271935442557</v>
      </c>
      <c r="AX612" s="159">
        <f t="shared" si="345"/>
        <v>6390.9197811749063</v>
      </c>
      <c r="AZ612" s="40">
        <f t="shared" si="346"/>
        <v>101214.77461922674</v>
      </c>
      <c r="BA612" s="173">
        <f t="shared" si="347"/>
        <v>108749.9509091623</v>
      </c>
      <c r="BB612" s="41">
        <f t="shared" si="348"/>
        <v>109630.27769676938</v>
      </c>
      <c r="BC612" s="173">
        <f t="shared" si="349"/>
        <v>128346.11410235494</v>
      </c>
      <c r="BD612" s="41">
        <f t="shared" si="350"/>
        <v>126501.05671621107</v>
      </c>
      <c r="BE612" s="173">
        <f t="shared" si="351"/>
        <v>125387.47278083771</v>
      </c>
      <c r="BF612" s="42">
        <f t="shared" si="352"/>
        <v>114924.07587299963</v>
      </c>
    </row>
    <row r="613" spans="2:58" x14ac:dyDescent="0.25">
      <c r="B613" s="24">
        <v>197</v>
      </c>
      <c r="C613" s="10">
        <f>Cash!B619</f>
        <v>20180124</v>
      </c>
      <c r="D613" s="24">
        <f>Cash!F211</f>
        <v>1.6414</v>
      </c>
      <c r="E613" s="27">
        <f>Balanced!F211</f>
        <v>2.7690999999999999</v>
      </c>
      <c r="F613" s="27">
        <f>Growth!F211</f>
        <v>3.3833000000000002</v>
      </c>
      <c r="G613" s="27">
        <f>'High Growth 1'!F211</f>
        <v>7.0796999999999999</v>
      </c>
      <c r="H613" s="27">
        <f>'High Growth 2'!F211</f>
        <v>3.6511999999999998</v>
      </c>
      <c r="I613" s="27">
        <f>'High Growth 3'!F211</f>
        <v>0.97889999999999999</v>
      </c>
      <c r="J613" s="43">
        <f>'High Growth 4'!F211</f>
        <v>2.2477999999999998</v>
      </c>
      <c r="K613" s="10" t="str">
        <f>Growth!P211</f>
        <v>No</v>
      </c>
      <c r="L613" s="152"/>
      <c r="M613" s="147">
        <f>Summary!$G$67</f>
        <v>0.5</v>
      </c>
      <c r="N613" s="146">
        <f>Summary!$G$68</f>
        <v>0</v>
      </c>
      <c r="O613" s="146">
        <f>Summary!$G$69</f>
        <v>0</v>
      </c>
      <c r="P613" s="146">
        <f>Summary!$G$70</f>
        <v>0.125</v>
      </c>
      <c r="Q613" s="146">
        <f>Summary!$G$71</f>
        <v>0.125</v>
      </c>
      <c r="R613" s="146">
        <f>Summary!$G$72</f>
        <v>0.125</v>
      </c>
      <c r="S613" s="211">
        <f>Summary!$G$73</f>
        <v>0.125</v>
      </c>
      <c r="T613" s="150">
        <f t="shared" si="353"/>
        <v>1</v>
      </c>
      <c r="U613" s="158">
        <f t="shared" si="325"/>
        <v>36409.566492431855</v>
      </c>
      <c r="V613" s="155">
        <f t="shared" si="326"/>
        <v>0</v>
      </c>
      <c r="W613" s="155">
        <f t="shared" si="327"/>
        <v>0</v>
      </c>
      <c r="X613" s="155">
        <f t="shared" si="328"/>
        <v>2266.0937981544935</v>
      </c>
      <c r="Y613" s="155">
        <f t="shared" si="329"/>
        <v>4330.8041437134052</v>
      </c>
      <c r="Z613" s="155">
        <f t="shared" si="330"/>
        <v>16011.271935442557</v>
      </c>
      <c r="AA613" s="159">
        <f t="shared" si="331"/>
        <v>6390.9197811749063</v>
      </c>
      <c r="AB613" s="38">
        <f t="shared" si="354"/>
        <v>59762.662440677646</v>
      </c>
      <c r="AC613" s="35">
        <f t="shared" si="332"/>
        <v>0</v>
      </c>
      <c r="AD613" s="35">
        <f t="shared" si="333"/>
        <v>0</v>
      </c>
      <c r="AE613" s="35">
        <f t="shared" si="334"/>
        <v>16043.264262794368</v>
      </c>
      <c r="AF613" s="35">
        <f t="shared" si="335"/>
        <v>15812.632089526383</v>
      </c>
      <c r="AG613" s="35">
        <f t="shared" si="336"/>
        <v>15673.434097604719</v>
      </c>
      <c r="AH613" s="163">
        <f t="shared" si="337"/>
        <v>14365.509484124954</v>
      </c>
      <c r="AI613" s="144">
        <f t="shared" si="338"/>
        <v>121657.50237472806</v>
      </c>
      <c r="AJ613" s="144" t="e">
        <f t="shared" si="355"/>
        <v>#N/A</v>
      </c>
      <c r="AK613" s="35">
        <f>IF(OR(K613="Yes",Summary!$G$77="EP"),$AI613*M613,AB613)</f>
        <v>59762.662440677646</v>
      </c>
      <c r="AL613" s="38">
        <f>IF(OR(L613="Yes",Summary!$G$77="EP"),$AI613*N613,AC613)</f>
        <v>0</v>
      </c>
      <c r="AM613" s="38">
        <f>IF(OR(M613="Yes",Summary!$G$77="EP"),$AI613*O613,AD613)</f>
        <v>0</v>
      </c>
      <c r="AN613" s="38">
        <f>IF(OR(N613="Yes",Summary!$G$77="EP"),$AI613*P613,AE613)</f>
        <v>16043.264262794368</v>
      </c>
      <c r="AO613" s="38">
        <f>IF(OR(O613="Yes",Summary!$G$77="EP"),$AI613*Q613,AF613)</f>
        <v>15812.632089526383</v>
      </c>
      <c r="AP613" s="38">
        <f>IF(OR(P613="Yes",Summary!$G$77="EP"),$AI613*R613,AG613)</f>
        <v>15673.434097604719</v>
      </c>
      <c r="AQ613" s="156">
        <f>IF(OR(Q613="Yes",Summary!$G$77="EP"),$AI613*S613,AH613)</f>
        <v>14365.509484124954</v>
      </c>
      <c r="AR613" s="158">
        <f t="shared" si="339"/>
        <v>36409.566492431855</v>
      </c>
      <c r="AS613" s="155">
        <f t="shared" si="340"/>
        <v>0</v>
      </c>
      <c r="AT613" s="155">
        <f t="shared" si="341"/>
        <v>0</v>
      </c>
      <c r="AU613" s="155">
        <f t="shared" si="342"/>
        <v>2266.0937981544935</v>
      </c>
      <c r="AV613" s="155">
        <f t="shared" si="343"/>
        <v>4330.8041437134052</v>
      </c>
      <c r="AW613" s="155">
        <f t="shared" si="344"/>
        <v>16011.271935442557</v>
      </c>
      <c r="AX613" s="159">
        <f t="shared" si="345"/>
        <v>6390.9197811749063</v>
      </c>
      <c r="AZ613" s="40">
        <f t="shared" si="346"/>
        <v>101214.77461922674</v>
      </c>
      <c r="BA613" s="173">
        <f t="shared" si="347"/>
        <v>108749.9509091623</v>
      </c>
      <c r="BB613" s="41">
        <f t="shared" si="348"/>
        <v>109630.27769676938</v>
      </c>
      <c r="BC613" s="173">
        <f t="shared" si="349"/>
        <v>128346.11410235494</v>
      </c>
      <c r="BD613" s="41">
        <f t="shared" si="350"/>
        <v>126501.05671621107</v>
      </c>
      <c r="BE613" s="173">
        <f t="shared" si="351"/>
        <v>125387.47278083771</v>
      </c>
      <c r="BF613" s="42">
        <f t="shared" si="352"/>
        <v>114924.07587299963</v>
      </c>
    </row>
    <row r="614" spans="2:58" x14ac:dyDescent="0.25">
      <c r="B614" s="24">
        <v>198</v>
      </c>
      <c r="C614" s="10">
        <f>Cash!B620</f>
        <v>20180123</v>
      </c>
      <c r="D614" s="24">
        <f>Cash!F212</f>
        <v>1.6414</v>
      </c>
      <c r="E614" s="27">
        <f>Balanced!F212</f>
        <v>2.7553000000000001</v>
      </c>
      <c r="F614" s="27">
        <f>Growth!F212</f>
        <v>3.3372999999999999</v>
      </c>
      <c r="G614" s="27">
        <f>'High Growth 1'!F212</f>
        <v>6.8609999999999998</v>
      </c>
      <c r="H614" s="27">
        <f>'High Growth 2'!F212</f>
        <v>3.5581</v>
      </c>
      <c r="I614" s="27">
        <f>'High Growth 3'!F212</f>
        <v>0.97519999999999996</v>
      </c>
      <c r="J614" s="43">
        <f>'High Growth 4'!F212</f>
        <v>2.2519</v>
      </c>
      <c r="K614" s="10" t="str">
        <f>Growth!P212</f>
        <v>No</v>
      </c>
      <c r="L614" s="152"/>
      <c r="M614" s="147">
        <f>Summary!$G$67</f>
        <v>0.5</v>
      </c>
      <c r="N614" s="146">
        <f>Summary!$G$68</f>
        <v>0</v>
      </c>
      <c r="O614" s="146">
        <f>Summary!$G$69</f>
        <v>0</v>
      </c>
      <c r="P614" s="146">
        <f>Summary!$G$70</f>
        <v>0.125</v>
      </c>
      <c r="Q614" s="146">
        <f>Summary!$G$71</f>
        <v>0.125</v>
      </c>
      <c r="R614" s="146">
        <f>Summary!$G$72</f>
        <v>0.125</v>
      </c>
      <c r="S614" s="211">
        <f>Summary!$G$73</f>
        <v>0.125</v>
      </c>
      <c r="T614" s="150">
        <f t="shared" si="353"/>
        <v>1</v>
      </c>
      <c r="U614" s="158">
        <f t="shared" si="325"/>
        <v>36409.566492431855</v>
      </c>
      <c r="V614" s="155">
        <f t="shared" si="326"/>
        <v>0</v>
      </c>
      <c r="W614" s="155">
        <f t="shared" si="327"/>
        <v>0</v>
      </c>
      <c r="X614" s="155">
        <f t="shared" si="328"/>
        <v>2266.0937981544935</v>
      </c>
      <c r="Y614" s="155">
        <f t="shared" si="329"/>
        <v>4330.8041437134052</v>
      </c>
      <c r="Z614" s="155">
        <f t="shared" si="330"/>
        <v>16011.271935442557</v>
      </c>
      <c r="AA614" s="159">
        <f t="shared" si="331"/>
        <v>6390.9197811749063</v>
      </c>
      <c r="AB614" s="38">
        <f t="shared" si="354"/>
        <v>59762.662440677646</v>
      </c>
      <c r="AC614" s="35">
        <f t="shared" si="332"/>
        <v>0</v>
      </c>
      <c r="AD614" s="35">
        <f t="shared" si="333"/>
        <v>0</v>
      </c>
      <c r="AE614" s="35">
        <f t="shared" si="334"/>
        <v>15547.66954913798</v>
      </c>
      <c r="AF614" s="35">
        <f t="shared" si="335"/>
        <v>15409.434223746668</v>
      </c>
      <c r="AG614" s="35">
        <f t="shared" si="336"/>
        <v>15614.192391443581</v>
      </c>
      <c r="AH614" s="163">
        <f t="shared" si="337"/>
        <v>14391.712255227772</v>
      </c>
      <c r="AI614" s="144">
        <f t="shared" si="338"/>
        <v>120725.67086023364</v>
      </c>
      <c r="AJ614" s="144" t="e">
        <f t="shared" si="355"/>
        <v>#N/A</v>
      </c>
      <c r="AK614" s="35">
        <f>IF(OR(K614="Yes",Summary!$G$77="EP"),$AI614*M614,AB614)</f>
        <v>59762.662440677646</v>
      </c>
      <c r="AL614" s="38">
        <f>IF(OR(L614="Yes",Summary!$G$77="EP"),$AI614*N614,AC614)</f>
        <v>0</v>
      </c>
      <c r="AM614" s="38">
        <f>IF(OR(M614="Yes",Summary!$G$77="EP"),$AI614*O614,AD614)</f>
        <v>0</v>
      </c>
      <c r="AN614" s="38">
        <f>IF(OR(N614="Yes",Summary!$G$77="EP"),$AI614*P614,AE614)</f>
        <v>15547.66954913798</v>
      </c>
      <c r="AO614" s="38">
        <f>IF(OR(O614="Yes",Summary!$G$77="EP"),$AI614*Q614,AF614)</f>
        <v>15409.434223746668</v>
      </c>
      <c r="AP614" s="38">
        <f>IF(OR(P614="Yes",Summary!$G$77="EP"),$AI614*R614,AG614)</f>
        <v>15614.192391443581</v>
      </c>
      <c r="AQ614" s="156">
        <f>IF(OR(Q614="Yes",Summary!$G$77="EP"),$AI614*S614,AH614)</f>
        <v>14391.712255227772</v>
      </c>
      <c r="AR614" s="158">
        <f t="shared" si="339"/>
        <v>36409.566492431855</v>
      </c>
      <c r="AS614" s="155">
        <f t="shared" si="340"/>
        <v>0</v>
      </c>
      <c r="AT614" s="155">
        <f t="shared" si="341"/>
        <v>0</v>
      </c>
      <c r="AU614" s="155">
        <f t="shared" si="342"/>
        <v>2266.0937981544935</v>
      </c>
      <c r="AV614" s="155">
        <f t="shared" si="343"/>
        <v>4330.8041437134052</v>
      </c>
      <c r="AW614" s="155">
        <f t="shared" si="344"/>
        <v>16011.271935442557</v>
      </c>
      <c r="AX614" s="159">
        <f t="shared" si="345"/>
        <v>6390.9197811749063</v>
      </c>
      <c r="AZ614" s="40">
        <f t="shared" si="346"/>
        <v>101214.77461922674</v>
      </c>
      <c r="BA614" s="173">
        <f t="shared" si="347"/>
        <v>108207.98806110828</v>
      </c>
      <c r="BB614" s="41">
        <f t="shared" si="348"/>
        <v>108139.72327533131</v>
      </c>
      <c r="BC614" s="173">
        <f t="shared" si="349"/>
        <v>124381.35639310384</v>
      </c>
      <c r="BD614" s="41">
        <f t="shared" si="350"/>
        <v>123275.47378997334</v>
      </c>
      <c r="BE614" s="173">
        <f t="shared" si="351"/>
        <v>124913.5391315486</v>
      </c>
      <c r="BF614" s="42">
        <f t="shared" si="352"/>
        <v>115133.69804182218</v>
      </c>
    </row>
    <row r="615" spans="2:58" x14ac:dyDescent="0.25">
      <c r="B615" s="24">
        <v>199</v>
      </c>
      <c r="C615" s="10">
        <f>Cash!B621</f>
        <v>20180122</v>
      </c>
      <c r="D615" s="24">
        <f>Cash!F213</f>
        <v>1.6414</v>
      </c>
      <c r="E615" s="27">
        <f>Balanced!F213</f>
        <v>2.7450000000000001</v>
      </c>
      <c r="F615" s="27">
        <f>Growth!F213</f>
        <v>3.3347000000000002</v>
      </c>
      <c r="G615" s="27">
        <f>'High Growth 1'!F213</f>
        <v>6.8571</v>
      </c>
      <c r="H615" s="27">
        <f>'High Growth 2'!F213</f>
        <v>3.5567000000000002</v>
      </c>
      <c r="I615" s="27">
        <f>'High Growth 3'!F213</f>
        <v>0.96930000000000005</v>
      </c>
      <c r="J615" s="43">
        <f>'High Growth 4'!F213</f>
        <v>2.2206000000000001</v>
      </c>
      <c r="K615" s="10" t="str">
        <f>Growth!P213</f>
        <v>No</v>
      </c>
      <c r="L615" s="152"/>
      <c r="M615" s="147">
        <f>Summary!$G$67</f>
        <v>0.5</v>
      </c>
      <c r="N615" s="146">
        <f>Summary!$G$68</f>
        <v>0</v>
      </c>
      <c r="O615" s="146">
        <f>Summary!$G$69</f>
        <v>0</v>
      </c>
      <c r="P615" s="146">
        <f>Summary!$G$70</f>
        <v>0.125</v>
      </c>
      <c r="Q615" s="146">
        <f>Summary!$G$71</f>
        <v>0.125</v>
      </c>
      <c r="R615" s="146">
        <f>Summary!$G$72</f>
        <v>0.125</v>
      </c>
      <c r="S615" s="211">
        <f>Summary!$G$73</f>
        <v>0.125</v>
      </c>
      <c r="T615" s="150">
        <f t="shared" si="353"/>
        <v>1</v>
      </c>
      <c r="U615" s="158">
        <f t="shared" si="325"/>
        <v>36409.566492431855</v>
      </c>
      <c r="V615" s="155">
        <f t="shared" si="326"/>
        <v>0</v>
      </c>
      <c r="W615" s="155">
        <f t="shared" si="327"/>
        <v>0</v>
      </c>
      <c r="X615" s="155">
        <f t="shared" si="328"/>
        <v>2266.0937981544935</v>
      </c>
      <c r="Y615" s="155">
        <f t="shared" si="329"/>
        <v>4330.8041437134052</v>
      </c>
      <c r="Z615" s="155">
        <f t="shared" si="330"/>
        <v>16011.271935442557</v>
      </c>
      <c r="AA615" s="159">
        <f t="shared" si="331"/>
        <v>6390.9197811749063</v>
      </c>
      <c r="AB615" s="38">
        <f t="shared" si="354"/>
        <v>59762.662440677646</v>
      </c>
      <c r="AC615" s="35">
        <f t="shared" si="332"/>
        <v>0</v>
      </c>
      <c r="AD615" s="35">
        <f t="shared" si="333"/>
        <v>0</v>
      </c>
      <c r="AE615" s="35">
        <f t="shared" si="334"/>
        <v>15538.831783325177</v>
      </c>
      <c r="AF615" s="35">
        <f t="shared" si="335"/>
        <v>15403.37109794547</v>
      </c>
      <c r="AG615" s="35">
        <f t="shared" si="336"/>
        <v>15519.725887024471</v>
      </c>
      <c r="AH615" s="163">
        <f t="shared" si="337"/>
        <v>14191.676466076999</v>
      </c>
      <c r="AI615" s="144">
        <f t="shared" si="338"/>
        <v>120416.26767504975</v>
      </c>
      <c r="AJ615" s="144" t="e">
        <f t="shared" si="355"/>
        <v>#N/A</v>
      </c>
      <c r="AK615" s="35">
        <f>IF(OR(K615="Yes",Summary!$G$77="EP"),$AI615*M615,AB615)</f>
        <v>59762.662440677646</v>
      </c>
      <c r="AL615" s="38">
        <f>IF(OR(L615="Yes",Summary!$G$77="EP"),$AI615*N615,AC615)</f>
        <v>0</v>
      </c>
      <c r="AM615" s="38">
        <f>IF(OR(M615="Yes",Summary!$G$77="EP"),$AI615*O615,AD615)</f>
        <v>0</v>
      </c>
      <c r="AN615" s="38">
        <f>IF(OR(N615="Yes",Summary!$G$77="EP"),$AI615*P615,AE615)</f>
        <v>15538.831783325177</v>
      </c>
      <c r="AO615" s="38">
        <f>IF(OR(O615="Yes",Summary!$G$77="EP"),$AI615*Q615,AF615)</f>
        <v>15403.37109794547</v>
      </c>
      <c r="AP615" s="38">
        <f>IF(OR(P615="Yes",Summary!$G$77="EP"),$AI615*R615,AG615)</f>
        <v>15519.725887024471</v>
      </c>
      <c r="AQ615" s="156">
        <f>IF(OR(Q615="Yes",Summary!$G$77="EP"),$AI615*S615,AH615)</f>
        <v>14191.676466076999</v>
      </c>
      <c r="AR615" s="158">
        <f t="shared" si="339"/>
        <v>36409.566492431855</v>
      </c>
      <c r="AS615" s="155">
        <f t="shared" si="340"/>
        <v>0</v>
      </c>
      <c r="AT615" s="155">
        <f t="shared" si="341"/>
        <v>0</v>
      </c>
      <c r="AU615" s="155">
        <f t="shared" si="342"/>
        <v>2266.0937981544935</v>
      </c>
      <c r="AV615" s="155">
        <f t="shared" si="343"/>
        <v>4330.8041437134052</v>
      </c>
      <c r="AW615" s="155">
        <f t="shared" si="344"/>
        <v>16011.271935442557</v>
      </c>
      <c r="AX615" s="159">
        <f t="shared" si="345"/>
        <v>6390.9197811749063</v>
      </c>
      <c r="AZ615" s="40">
        <f t="shared" si="346"/>
        <v>101214.77461922674</v>
      </c>
      <c r="BA615" s="173">
        <f t="shared" si="347"/>
        <v>107803.47955857519</v>
      </c>
      <c r="BB615" s="41">
        <f t="shared" si="348"/>
        <v>108055.47454716309</v>
      </c>
      <c r="BC615" s="173">
        <f t="shared" si="349"/>
        <v>124310.65426660141</v>
      </c>
      <c r="BD615" s="41">
        <f t="shared" si="350"/>
        <v>123226.96878356376</v>
      </c>
      <c r="BE615" s="173">
        <f t="shared" si="351"/>
        <v>124157.80709619573</v>
      </c>
      <c r="BF615" s="42">
        <f t="shared" si="352"/>
        <v>113533.41172861599</v>
      </c>
    </row>
    <row r="616" spans="2:58" x14ac:dyDescent="0.25">
      <c r="B616" s="24">
        <v>200</v>
      </c>
      <c r="C616" s="10">
        <f>Cash!B622</f>
        <v>20180119</v>
      </c>
      <c r="D616" s="24">
        <f>Cash!F214</f>
        <v>1.6413</v>
      </c>
      <c r="E616" s="27">
        <f>Balanced!F214</f>
        <v>2.7353999999999998</v>
      </c>
      <c r="F616" s="27">
        <f>Growth!F214</f>
        <v>3.3180999999999998</v>
      </c>
      <c r="G616" s="27">
        <f>'High Growth 1'!F214</f>
        <v>6.81</v>
      </c>
      <c r="H616" s="27">
        <f>'High Growth 2'!F214</f>
        <v>3.5007999999999999</v>
      </c>
      <c r="I616" s="27">
        <f>'High Growth 3'!F214</f>
        <v>0.96619999999999995</v>
      </c>
      <c r="J616" s="43">
        <f>'High Growth 4'!F214</f>
        <v>2.2225000000000001</v>
      </c>
      <c r="K616" s="10" t="str">
        <f>Growth!P214</f>
        <v>No</v>
      </c>
      <c r="L616" s="152"/>
      <c r="M616" s="147">
        <f>Summary!$G$67</f>
        <v>0.5</v>
      </c>
      <c r="N616" s="146">
        <f>Summary!$G$68</f>
        <v>0</v>
      </c>
      <c r="O616" s="146">
        <f>Summary!$G$69</f>
        <v>0</v>
      </c>
      <c r="P616" s="146">
        <f>Summary!$G$70</f>
        <v>0.125</v>
      </c>
      <c r="Q616" s="146">
        <f>Summary!$G$71</f>
        <v>0.125</v>
      </c>
      <c r="R616" s="146">
        <f>Summary!$G$72</f>
        <v>0.125</v>
      </c>
      <c r="S616" s="211">
        <f>Summary!$G$73</f>
        <v>0.125</v>
      </c>
      <c r="T616" s="150">
        <f t="shared" si="353"/>
        <v>1</v>
      </c>
      <c r="U616" s="158">
        <f t="shared" si="325"/>
        <v>36409.566492431855</v>
      </c>
      <c r="V616" s="155">
        <f t="shared" si="326"/>
        <v>0</v>
      </c>
      <c r="W616" s="155">
        <f t="shared" si="327"/>
        <v>0</v>
      </c>
      <c r="X616" s="155">
        <f t="shared" si="328"/>
        <v>2266.0937981544935</v>
      </c>
      <c r="Y616" s="155">
        <f t="shared" si="329"/>
        <v>4330.8041437134052</v>
      </c>
      <c r="Z616" s="155">
        <f t="shared" si="330"/>
        <v>16011.271935442557</v>
      </c>
      <c r="AA616" s="159">
        <f t="shared" si="331"/>
        <v>6390.9197811749063</v>
      </c>
      <c r="AB616" s="38">
        <f t="shared" si="354"/>
        <v>59759.021484028402</v>
      </c>
      <c r="AC616" s="35">
        <f t="shared" si="332"/>
        <v>0</v>
      </c>
      <c r="AD616" s="35">
        <f t="shared" si="333"/>
        <v>0</v>
      </c>
      <c r="AE616" s="35">
        <f t="shared" si="334"/>
        <v>15432.0987654321</v>
      </c>
      <c r="AF616" s="35">
        <f t="shared" si="335"/>
        <v>15161.279146311888</v>
      </c>
      <c r="AG616" s="35">
        <f t="shared" si="336"/>
        <v>15470.090944024598</v>
      </c>
      <c r="AH616" s="163">
        <f t="shared" si="337"/>
        <v>14203.819213661231</v>
      </c>
      <c r="AI616" s="144">
        <f t="shared" si="338"/>
        <v>120026.30955345824</v>
      </c>
      <c r="AJ616" s="144" t="e">
        <f t="shared" si="355"/>
        <v>#N/A</v>
      </c>
      <c r="AK616" s="35">
        <f>IF(OR(K616="Yes",Summary!$G$77="EP"),$AI616*M616,AB616)</f>
        <v>59759.021484028402</v>
      </c>
      <c r="AL616" s="38">
        <f>IF(OR(L616="Yes",Summary!$G$77="EP"),$AI616*N616,AC616)</f>
        <v>0</v>
      </c>
      <c r="AM616" s="38">
        <f>IF(OR(M616="Yes",Summary!$G$77="EP"),$AI616*O616,AD616)</f>
        <v>0</v>
      </c>
      <c r="AN616" s="38">
        <f>IF(OR(N616="Yes",Summary!$G$77="EP"),$AI616*P616,AE616)</f>
        <v>15432.0987654321</v>
      </c>
      <c r="AO616" s="38">
        <f>IF(OR(O616="Yes",Summary!$G$77="EP"),$AI616*Q616,AF616)</f>
        <v>15161.279146311888</v>
      </c>
      <c r="AP616" s="38">
        <f>IF(OR(P616="Yes",Summary!$G$77="EP"),$AI616*R616,AG616)</f>
        <v>15470.090944024598</v>
      </c>
      <c r="AQ616" s="156">
        <f>IF(OR(Q616="Yes",Summary!$G$77="EP"),$AI616*S616,AH616)</f>
        <v>14203.819213661231</v>
      </c>
      <c r="AR616" s="158">
        <f t="shared" si="339"/>
        <v>36409.566492431855</v>
      </c>
      <c r="AS616" s="155">
        <f t="shared" si="340"/>
        <v>0</v>
      </c>
      <c r="AT616" s="155">
        <f t="shared" si="341"/>
        <v>0</v>
      </c>
      <c r="AU616" s="155">
        <f t="shared" si="342"/>
        <v>2266.0937981544935</v>
      </c>
      <c r="AV616" s="155">
        <f t="shared" si="343"/>
        <v>4330.8041437134052</v>
      </c>
      <c r="AW616" s="155">
        <f t="shared" si="344"/>
        <v>16011.271935442557</v>
      </c>
      <c r="AX616" s="159">
        <f t="shared" si="345"/>
        <v>6390.9197811749063</v>
      </c>
      <c r="AZ616" s="40">
        <f t="shared" si="346"/>
        <v>101208.60825060122</v>
      </c>
      <c r="BA616" s="173">
        <f t="shared" si="347"/>
        <v>107426.46192514629</v>
      </c>
      <c r="BB616" s="41">
        <f t="shared" si="348"/>
        <v>107517.57882116587</v>
      </c>
      <c r="BC616" s="173">
        <f t="shared" si="349"/>
        <v>123456.7901234568</v>
      </c>
      <c r="BD616" s="41">
        <f t="shared" si="350"/>
        <v>121290.23317049511</v>
      </c>
      <c r="BE616" s="173">
        <f t="shared" si="351"/>
        <v>123760.72755219674</v>
      </c>
      <c r="BF616" s="42">
        <f t="shared" si="352"/>
        <v>113630.55370928984</v>
      </c>
    </row>
    <row r="617" spans="2:58" x14ac:dyDescent="0.25">
      <c r="B617" s="24">
        <v>201</v>
      </c>
      <c r="C617" s="10">
        <f>Cash!B623</f>
        <v>20180118</v>
      </c>
      <c r="D617" s="24">
        <f>Cash!F215</f>
        <v>1.6413</v>
      </c>
      <c r="E617" s="27">
        <f>Balanced!F215</f>
        <v>2.7315</v>
      </c>
      <c r="F617" s="27">
        <f>Growth!F215</f>
        <v>3.3035999999999999</v>
      </c>
      <c r="G617" s="27">
        <f>'High Growth 1'!F215</f>
        <v>6.7492999999999999</v>
      </c>
      <c r="H617" s="27">
        <f>'High Growth 2'!F215</f>
        <v>3.4775</v>
      </c>
      <c r="I617" s="27">
        <f>'High Growth 3'!F215</f>
        <v>0.9677</v>
      </c>
      <c r="J617" s="43">
        <f>'High Growth 4'!F215</f>
        <v>2.2204999999999999</v>
      </c>
      <c r="K617" s="10" t="str">
        <f>Growth!P215</f>
        <v>No</v>
      </c>
      <c r="L617" s="152"/>
      <c r="M617" s="147">
        <f>Summary!$G$67</f>
        <v>0.5</v>
      </c>
      <c r="N617" s="146">
        <f>Summary!$G$68</f>
        <v>0</v>
      </c>
      <c r="O617" s="146">
        <f>Summary!$G$69</f>
        <v>0</v>
      </c>
      <c r="P617" s="146">
        <f>Summary!$G$70</f>
        <v>0.125</v>
      </c>
      <c r="Q617" s="146">
        <f>Summary!$G$71</f>
        <v>0.125</v>
      </c>
      <c r="R617" s="146">
        <f>Summary!$G$72</f>
        <v>0.125</v>
      </c>
      <c r="S617" s="211">
        <f>Summary!$G$73</f>
        <v>0.125</v>
      </c>
      <c r="T617" s="150">
        <f t="shared" si="353"/>
        <v>1</v>
      </c>
      <c r="U617" s="158">
        <f t="shared" si="325"/>
        <v>36409.566492431855</v>
      </c>
      <c r="V617" s="155">
        <f t="shared" si="326"/>
        <v>0</v>
      </c>
      <c r="W617" s="155">
        <f t="shared" si="327"/>
        <v>0</v>
      </c>
      <c r="X617" s="155">
        <f t="shared" si="328"/>
        <v>2266.0937981544935</v>
      </c>
      <c r="Y617" s="155">
        <f t="shared" si="329"/>
        <v>4330.8041437134052</v>
      </c>
      <c r="Z617" s="155">
        <f t="shared" si="330"/>
        <v>16011.271935442557</v>
      </c>
      <c r="AA617" s="159">
        <f t="shared" si="331"/>
        <v>6390.9197811749063</v>
      </c>
      <c r="AB617" s="38">
        <f t="shared" si="354"/>
        <v>59759.021484028402</v>
      </c>
      <c r="AC617" s="35">
        <f t="shared" si="332"/>
        <v>0</v>
      </c>
      <c r="AD617" s="35">
        <f t="shared" si="333"/>
        <v>0</v>
      </c>
      <c r="AE617" s="35">
        <f t="shared" si="334"/>
        <v>15294.546871884122</v>
      </c>
      <c r="AF617" s="35">
        <f t="shared" si="335"/>
        <v>15060.371409763367</v>
      </c>
      <c r="AG617" s="35">
        <f t="shared" si="336"/>
        <v>15494.107851927763</v>
      </c>
      <c r="AH617" s="163">
        <f t="shared" si="337"/>
        <v>14191.03737409888</v>
      </c>
      <c r="AI617" s="144">
        <f t="shared" si="338"/>
        <v>119799.08499170252</v>
      </c>
      <c r="AJ617" s="144" t="e">
        <f t="shared" si="355"/>
        <v>#N/A</v>
      </c>
      <c r="AK617" s="35">
        <f>IF(OR(K617="Yes",Summary!$G$77="EP"),$AI617*M617,AB617)</f>
        <v>59759.021484028402</v>
      </c>
      <c r="AL617" s="38">
        <f>IF(OR(L617="Yes",Summary!$G$77="EP"),$AI617*N617,AC617)</f>
        <v>0</v>
      </c>
      <c r="AM617" s="38">
        <f>IF(OR(M617="Yes",Summary!$G$77="EP"),$AI617*O617,AD617)</f>
        <v>0</v>
      </c>
      <c r="AN617" s="38">
        <f>IF(OR(N617="Yes",Summary!$G$77="EP"),$AI617*P617,AE617)</f>
        <v>15294.546871884122</v>
      </c>
      <c r="AO617" s="38">
        <f>IF(OR(O617="Yes",Summary!$G$77="EP"),$AI617*Q617,AF617)</f>
        <v>15060.371409763367</v>
      </c>
      <c r="AP617" s="38">
        <f>IF(OR(P617="Yes",Summary!$G$77="EP"),$AI617*R617,AG617)</f>
        <v>15494.107851927763</v>
      </c>
      <c r="AQ617" s="156">
        <f>IF(OR(Q617="Yes",Summary!$G$77="EP"),$AI617*S617,AH617)</f>
        <v>14191.03737409888</v>
      </c>
      <c r="AR617" s="158">
        <f t="shared" si="339"/>
        <v>36409.566492431855</v>
      </c>
      <c r="AS617" s="155">
        <f t="shared" si="340"/>
        <v>0</v>
      </c>
      <c r="AT617" s="155">
        <f t="shared" si="341"/>
        <v>0</v>
      </c>
      <c r="AU617" s="155">
        <f t="shared" si="342"/>
        <v>2266.0937981544935</v>
      </c>
      <c r="AV617" s="155">
        <f t="shared" si="343"/>
        <v>4330.8041437134052</v>
      </c>
      <c r="AW617" s="155">
        <f t="shared" si="344"/>
        <v>16011.271935442557</v>
      </c>
      <c r="AX617" s="159">
        <f t="shared" si="345"/>
        <v>6390.9197811749063</v>
      </c>
      <c r="AZ617" s="40">
        <f t="shared" si="346"/>
        <v>101208.60825060122</v>
      </c>
      <c r="BA617" s="173">
        <f t="shared" si="347"/>
        <v>107273.29851156579</v>
      </c>
      <c r="BB617" s="41">
        <f t="shared" si="348"/>
        <v>107047.73014484299</v>
      </c>
      <c r="BC617" s="173">
        <f t="shared" si="349"/>
        <v>122356.37497507298</v>
      </c>
      <c r="BD617" s="41">
        <f t="shared" si="350"/>
        <v>120482.97127810694</v>
      </c>
      <c r="BE617" s="173">
        <f t="shared" si="351"/>
        <v>123952.86281542206</v>
      </c>
      <c r="BF617" s="42">
        <f t="shared" si="352"/>
        <v>113528.29899279104</v>
      </c>
    </row>
    <row r="618" spans="2:58" x14ac:dyDescent="0.25">
      <c r="B618" s="24">
        <v>202</v>
      </c>
      <c r="C618" s="10">
        <f>Cash!B624</f>
        <v>20180117</v>
      </c>
      <c r="D618" s="24">
        <f>Cash!F216</f>
        <v>1.6412</v>
      </c>
      <c r="E618" s="27">
        <f>Balanced!F216</f>
        <v>2.7360000000000002</v>
      </c>
      <c r="F618" s="27">
        <f>Growth!F216</f>
        <v>3.3523000000000001</v>
      </c>
      <c r="G618" s="27">
        <f>'High Growth 1'!F216</f>
        <v>6.9142999999999999</v>
      </c>
      <c r="H618" s="27">
        <f>'High Growth 2'!F216</f>
        <v>3.5558999999999998</v>
      </c>
      <c r="I618" s="27">
        <f>'High Growth 3'!F216</f>
        <v>0.96319999999999995</v>
      </c>
      <c r="J618" s="43">
        <f>'High Growth 4'!F216</f>
        <v>2.2054999999999998</v>
      </c>
      <c r="K618" s="10" t="str">
        <f>Growth!P216</f>
        <v>No</v>
      </c>
      <c r="L618" s="152"/>
      <c r="M618" s="147">
        <f>Summary!$G$67</f>
        <v>0.5</v>
      </c>
      <c r="N618" s="146">
        <f>Summary!$G$68</f>
        <v>0</v>
      </c>
      <c r="O618" s="146">
        <f>Summary!$G$69</f>
        <v>0</v>
      </c>
      <c r="P618" s="146">
        <f>Summary!$G$70</f>
        <v>0.125</v>
      </c>
      <c r="Q618" s="146">
        <f>Summary!$G$71</f>
        <v>0.125</v>
      </c>
      <c r="R618" s="146">
        <f>Summary!$G$72</f>
        <v>0.125</v>
      </c>
      <c r="S618" s="211">
        <f>Summary!$G$73</f>
        <v>0.125</v>
      </c>
      <c r="T618" s="150">
        <f t="shared" si="353"/>
        <v>1</v>
      </c>
      <c r="U618" s="158">
        <f t="shared" si="325"/>
        <v>36409.566492431855</v>
      </c>
      <c r="V618" s="155">
        <f t="shared" si="326"/>
        <v>0</v>
      </c>
      <c r="W618" s="155">
        <f t="shared" si="327"/>
        <v>0</v>
      </c>
      <c r="X618" s="155">
        <f t="shared" si="328"/>
        <v>2266.0937981544935</v>
      </c>
      <c r="Y618" s="155">
        <f t="shared" si="329"/>
        <v>4330.8041437134052</v>
      </c>
      <c r="Z618" s="155">
        <f t="shared" si="330"/>
        <v>16011.271935442557</v>
      </c>
      <c r="AA618" s="159">
        <f t="shared" si="331"/>
        <v>6390.9197811749063</v>
      </c>
      <c r="AB618" s="38">
        <f t="shared" si="354"/>
        <v>59755.380527379159</v>
      </c>
      <c r="AC618" s="35">
        <f t="shared" si="332"/>
        <v>0</v>
      </c>
      <c r="AD618" s="35">
        <f t="shared" si="333"/>
        <v>0</v>
      </c>
      <c r="AE618" s="35">
        <f t="shared" si="334"/>
        <v>15668.452348579614</v>
      </c>
      <c r="AF618" s="35">
        <f t="shared" si="335"/>
        <v>15399.906454630496</v>
      </c>
      <c r="AG618" s="35">
        <f t="shared" si="336"/>
        <v>15422.05712821827</v>
      </c>
      <c r="AH618" s="163">
        <f t="shared" si="337"/>
        <v>14095.173577381254</v>
      </c>
      <c r="AI618" s="144">
        <f t="shared" si="338"/>
        <v>120340.9700361888</v>
      </c>
      <c r="AJ618" s="144" t="e">
        <f t="shared" si="355"/>
        <v>#N/A</v>
      </c>
      <c r="AK618" s="35">
        <f>IF(OR(K618="Yes",Summary!$G$77="EP"),$AI618*M618,AB618)</f>
        <v>59755.380527379159</v>
      </c>
      <c r="AL618" s="38">
        <f>IF(OR(L618="Yes",Summary!$G$77="EP"),$AI618*N618,AC618)</f>
        <v>0</v>
      </c>
      <c r="AM618" s="38">
        <f>IF(OR(M618="Yes",Summary!$G$77="EP"),$AI618*O618,AD618)</f>
        <v>0</v>
      </c>
      <c r="AN618" s="38">
        <f>IF(OR(N618="Yes",Summary!$G$77="EP"),$AI618*P618,AE618)</f>
        <v>15668.452348579614</v>
      </c>
      <c r="AO618" s="38">
        <f>IF(OR(O618="Yes",Summary!$G$77="EP"),$AI618*Q618,AF618)</f>
        <v>15399.906454630496</v>
      </c>
      <c r="AP618" s="38">
        <f>IF(OR(P618="Yes",Summary!$G$77="EP"),$AI618*R618,AG618)</f>
        <v>15422.05712821827</v>
      </c>
      <c r="AQ618" s="156">
        <f>IF(OR(Q618="Yes",Summary!$G$77="EP"),$AI618*S618,AH618)</f>
        <v>14095.173577381254</v>
      </c>
      <c r="AR618" s="158">
        <f t="shared" si="339"/>
        <v>36409.566492431855</v>
      </c>
      <c r="AS618" s="155">
        <f t="shared" si="340"/>
        <v>0</v>
      </c>
      <c r="AT618" s="155">
        <f t="shared" si="341"/>
        <v>0</v>
      </c>
      <c r="AU618" s="155">
        <f t="shared" si="342"/>
        <v>2266.0937981544935</v>
      </c>
      <c r="AV618" s="155">
        <f t="shared" si="343"/>
        <v>4330.8041437134052</v>
      </c>
      <c r="AW618" s="155">
        <f t="shared" si="344"/>
        <v>16011.271935442557</v>
      </c>
      <c r="AX618" s="159">
        <f t="shared" si="345"/>
        <v>6390.9197811749063</v>
      </c>
      <c r="AZ618" s="40">
        <f t="shared" si="346"/>
        <v>101202.44188197571</v>
      </c>
      <c r="BA618" s="173">
        <f t="shared" si="347"/>
        <v>107450.0255272356</v>
      </c>
      <c r="BB618" s="41">
        <f t="shared" si="348"/>
        <v>108625.77363014808</v>
      </c>
      <c r="BC618" s="173">
        <f t="shared" si="349"/>
        <v>125347.61878863692</v>
      </c>
      <c r="BD618" s="41">
        <f t="shared" si="350"/>
        <v>123199.25163704397</v>
      </c>
      <c r="BE618" s="173">
        <f t="shared" si="351"/>
        <v>123376.45702574612</v>
      </c>
      <c r="BF618" s="42">
        <f t="shared" si="352"/>
        <v>112761.38861905003</v>
      </c>
    </row>
    <row r="619" spans="2:58" x14ac:dyDescent="0.25">
      <c r="B619" s="24">
        <v>203</v>
      </c>
      <c r="C619" s="10">
        <f>Cash!B625</f>
        <v>20180116</v>
      </c>
      <c r="D619" s="24">
        <f>Cash!F217</f>
        <v>1.6412</v>
      </c>
      <c r="E619" s="27">
        <f>Balanced!F217</f>
        <v>2.7486000000000002</v>
      </c>
      <c r="F619" s="27">
        <f>Growth!F217</f>
        <v>3.3401999999999998</v>
      </c>
      <c r="G619" s="27">
        <f>'High Growth 1'!F217</f>
        <v>6.8779000000000003</v>
      </c>
      <c r="H619" s="27">
        <f>'High Growth 2'!F217</f>
        <v>3.5333000000000001</v>
      </c>
      <c r="I619" s="27">
        <f>'High Growth 3'!F217</f>
        <v>0.97809999999999997</v>
      </c>
      <c r="J619" s="43">
        <f>'High Growth 4'!F217</f>
        <v>2.2458</v>
      </c>
      <c r="K619" s="10" t="str">
        <f>Growth!P217</f>
        <v>No</v>
      </c>
      <c r="L619" s="152"/>
      <c r="M619" s="147">
        <f>Summary!$G$67</f>
        <v>0.5</v>
      </c>
      <c r="N619" s="146">
        <f>Summary!$G$68</f>
        <v>0</v>
      </c>
      <c r="O619" s="146">
        <f>Summary!$G$69</f>
        <v>0</v>
      </c>
      <c r="P619" s="146">
        <f>Summary!$G$70</f>
        <v>0.125</v>
      </c>
      <c r="Q619" s="146">
        <f>Summary!$G$71</f>
        <v>0.125</v>
      </c>
      <c r="R619" s="146">
        <f>Summary!$G$72</f>
        <v>0.125</v>
      </c>
      <c r="S619" s="211">
        <f>Summary!$G$73</f>
        <v>0.125</v>
      </c>
      <c r="T619" s="150">
        <f t="shared" si="353"/>
        <v>1</v>
      </c>
      <c r="U619" s="158">
        <f t="shared" si="325"/>
        <v>36409.566492431855</v>
      </c>
      <c r="V619" s="155">
        <f t="shared" si="326"/>
        <v>0</v>
      </c>
      <c r="W619" s="155">
        <f t="shared" si="327"/>
        <v>0</v>
      </c>
      <c r="X619" s="155">
        <f t="shared" si="328"/>
        <v>2266.0937981544935</v>
      </c>
      <c r="Y619" s="155">
        <f t="shared" si="329"/>
        <v>4330.8041437134052</v>
      </c>
      <c r="Z619" s="155">
        <f t="shared" si="330"/>
        <v>16011.271935442557</v>
      </c>
      <c r="AA619" s="159">
        <f t="shared" si="331"/>
        <v>6390.9197811749063</v>
      </c>
      <c r="AB619" s="38">
        <f t="shared" si="354"/>
        <v>59755.380527379159</v>
      </c>
      <c r="AC619" s="35">
        <f t="shared" si="332"/>
        <v>0</v>
      </c>
      <c r="AD619" s="35">
        <f t="shared" si="333"/>
        <v>0</v>
      </c>
      <c r="AE619" s="35">
        <f t="shared" si="334"/>
        <v>15585.966534326792</v>
      </c>
      <c r="AF619" s="35">
        <f t="shared" si="335"/>
        <v>15302.030280982575</v>
      </c>
      <c r="AG619" s="35">
        <f t="shared" si="336"/>
        <v>15660.625080056365</v>
      </c>
      <c r="AH619" s="163">
        <f t="shared" si="337"/>
        <v>14352.727644562605</v>
      </c>
      <c r="AI619" s="144">
        <f t="shared" si="338"/>
        <v>120656.73006730751</v>
      </c>
      <c r="AJ619" s="144" t="e">
        <f t="shared" si="355"/>
        <v>#N/A</v>
      </c>
      <c r="AK619" s="35">
        <f>IF(OR(K619="Yes",Summary!$G$77="EP"),$AI619*M619,AB619)</f>
        <v>59755.380527379159</v>
      </c>
      <c r="AL619" s="38">
        <f>IF(OR(L619="Yes",Summary!$G$77="EP"),$AI619*N619,AC619)</f>
        <v>0</v>
      </c>
      <c r="AM619" s="38">
        <f>IF(OR(M619="Yes",Summary!$G$77="EP"),$AI619*O619,AD619)</f>
        <v>0</v>
      </c>
      <c r="AN619" s="38">
        <f>IF(OR(N619="Yes",Summary!$G$77="EP"),$AI619*P619,AE619)</f>
        <v>15585.966534326792</v>
      </c>
      <c r="AO619" s="38">
        <f>IF(OR(O619="Yes",Summary!$G$77="EP"),$AI619*Q619,AF619)</f>
        <v>15302.030280982575</v>
      </c>
      <c r="AP619" s="38">
        <f>IF(OR(P619="Yes",Summary!$G$77="EP"),$AI619*R619,AG619)</f>
        <v>15660.625080056365</v>
      </c>
      <c r="AQ619" s="156">
        <f>IF(OR(Q619="Yes",Summary!$G$77="EP"),$AI619*S619,AH619)</f>
        <v>14352.727644562605</v>
      </c>
      <c r="AR619" s="158">
        <f t="shared" si="339"/>
        <v>36409.566492431855</v>
      </c>
      <c r="AS619" s="155">
        <f t="shared" si="340"/>
        <v>0</v>
      </c>
      <c r="AT619" s="155">
        <f t="shared" si="341"/>
        <v>0</v>
      </c>
      <c r="AU619" s="155">
        <f t="shared" si="342"/>
        <v>2266.0937981544935</v>
      </c>
      <c r="AV619" s="155">
        <f t="shared" si="343"/>
        <v>4330.8041437134052</v>
      </c>
      <c r="AW619" s="155">
        <f t="shared" si="344"/>
        <v>16011.271935442557</v>
      </c>
      <c r="AX619" s="159">
        <f t="shared" si="345"/>
        <v>6390.9197811749063</v>
      </c>
      <c r="AZ619" s="40">
        <f t="shared" si="346"/>
        <v>101202.44188197571</v>
      </c>
      <c r="BA619" s="173">
        <f t="shared" si="347"/>
        <v>107944.86117111103</v>
      </c>
      <c r="BB619" s="41">
        <f t="shared" si="348"/>
        <v>108233.69301059589</v>
      </c>
      <c r="BC619" s="173">
        <f t="shared" si="349"/>
        <v>124687.73227461433</v>
      </c>
      <c r="BD619" s="41">
        <f t="shared" si="350"/>
        <v>122416.2422478606</v>
      </c>
      <c r="BE619" s="173">
        <f t="shared" si="351"/>
        <v>125285.00064045087</v>
      </c>
      <c r="BF619" s="42">
        <f t="shared" si="352"/>
        <v>114821.82115650084</v>
      </c>
    </row>
    <row r="620" spans="2:58" x14ac:dyDescent="0.25">
      <c r="B620" s="24">
        <v>204</v>
      </c>
      <c r="C620" s="10">
        <f>Cash!B626</f>
        <v>20180115</v>
      </c>
      <c r="D620" s="24">
        <f>Cash!F218</f>
        <v>1.6412</v>
      </c>
      <c r="E620" s="27">
        <f>Balanced!F218</f>
        <v>2.7458999999999998</v>
      </c>
      <c r="F620" s="27">
        <f>Growth!F218</f>
        <v>3.3283999999999998</v>
      </c>
      <c r="G620" s="27">
        <f>'High Growth 1'!F218</f>
        <v>6.8574999999999999</v>
      </c>
      <c r="H620" s="27">
        <f>'High Growth 2'!F218</f>
        <v>3.5510999999999999</v>
      </c>
      <c r="I620" s="27">
        <f>'High Growth 3'!F218</f>
        <v>0.96889999999999998</v>
      </c>
      <c r="J620" s="43">
        <f>'High Growth 4'!F218</f>
        <v>2.2563</v>
      </c>
      <c r="K620" s="10" t="str">
        <f>Growth!P218</f>
        <v>No</v>
      </c>
      <c r="L620" s="152"/>
      <c r="M620" s="147">
        <f>Summary!$G$67</f>
        <v>0.5</v>
      </c>
      <c r="N620" s="146">
        <f>Summary!$G$68</f>
        <v>0</v>
      </c>
      <c r="O620" s="146">
        <f>Summary!$G$69</f>
        <v>0</v>
      </c>
      <c r="P620" s="146">
        <f>Summary!$G$70</f>
        <v>0.125</v>
      </c>
      <c r="Q620" s="146">
        <f>Summary!$G$71</f>
        <v>0.125</v>
      </c>
      <c r="R620" s="146">
        <f>Summary!$G$72</f>
        <v>0.125</v>
      </c>
      <c r="S620" s="211">
        <f>Summary!$G$73</f>
        <v>0.125</v>
      </c>
      <c r="T620" s="150">
        <f t="shared" si="353"/>
        <v>1</v>
      </c>
      <c r="U620" s="158">
        <f t="shared" si="325"/>
        <v>36409.566492431855</v>
      </c>
      <c r="V620" s="155">
        <f t="shared" si="326"/>
        <v>0</v>
      </c>
      <c r="W620" s="155">
        <f t="shared" si="327"/>
        <v>0</v>
      </c>
      <c r="X620" s="155">
        <f t="shared" si="328"/>
        <v>2266.0937981544935</v>
      </c>
      <c r="Y620" s="155">
        <f t="shared" si="329"/>
        <v>4330.8041437134052</v>
      </c>
      <c r="Z620" s="155">
        <f t="shared" si="330"/>
        <v>16011.271935442557</v>
      </c>
      <c r="AA620" s="159">
        <f t="shared" si="331"/>
        <v>6390.9197811749063</v>
      </c>
      <c r="AB620" s="38">
        <f t="shared" si="354"/>
        <v>59755.380527379159</v>
      </c>
      <c r="AC620" s="35">
        <f t="shared" si="332"/>
        <v>0</v>
      </c>
      <c r="AD620" s="35">
        <f t="shared" si="333"/>
        <v>0</v>
      </c>
      <c r="AE620" s="35">
        <f t="shared" si="334"/>
        <v>15539.73822084444</v>
      </c>
      <c r="AF620" s="35">
        <f t="shared" si="335"/>
        <v>15379.118594740672</v>
      </c>
      <c r="AG620" s="35">
        <f t="shared" si="336"/>
        <v>15513.321378250293</v>
      </c>
      <c r="AH620" s="163">
        <f t="shared" si="337"/>
        <v>14419.83230226494</v>
      </c>
      <c r="AI620" s="144">
        <f t="shared" si="338"/>
        <v>120607.3910234795</v>
      </c>
      <c r="AJ620" s="144" t="e">
        <f t="shared" si="355"/>
        <v>#N/A</v>
      </c>
      <c r="AK620" s="35">
        <f>IF(OR(K620="Yes",Summary!$G$77="EP"),$AI620*M620,AB620)</f>
        <v>59755.380527379159</v>
      </c>
      <c r="AL620" s="38">
        <f>IF(OR(L620="Yes",Summary!$G$77="EP"),$AI620*N620,AC620)</f>
        <v>0</v>
      </c>
      <c r="AM620" s="38">
        <f>IF(OR(M620="Yes",Summary!$G$77="EP"),$AI620*O620,AD620)</f>
        <v>0</v>
      </c>
      <c r="AN620" s="38">
        <f>IF(OR(N620="Yes",Summary!$G$77="EP"),$AI620*P620,AE620)</f>
        <v>15539.73822084444</v>
      </c>
      <c r="AO620" s="38">
        <f>IF(OR(O620="Yes",Summary!$G$77="EP"),$AI620*Q620,AF620)</f>
        <v>15379.118594740672</v>
      </c>
      <c r="AP620" s="38">
        <f>IF(OR(P620="Yes",Summary!$G$77="EP"),$AI620*R620,AG620)</f>
        <v>15513.321378250293</v>
      </c>
      <c r="AQ620" s="156">
        <f>IF(OR(Q620="Yes",Summary!$G$77="EP"),$AI620*S620,AH620)</f>
        <v>14419.83230226494</v>
      </c>
      <c r="AR620" s="158">
        <f t="shared" si="339"/>
        <v>36409.566492431855</v>
      </c>
      <c r="AS620" s="155">
        <f t="shared" si="340"/>
        <v>0</v>
      </c>
      <c r="AT620" s="155">
        <f t="shared" si="341"/>
        <v>0</v>
      </c>
      <c r="AU620" s="155">
        <f t="shared" si="342"/>
        <v>2266.0937981544935</v>
      </c>
      <c r="AV620" s="155">
        <f t="shared" si="343"/>
        <v>4330.8041437134052</v>
      </c>
      <c r="AW620" s="155">
        <f t="shared" si="344"/>
        <v>16011.271935442557</v>
      </c>
      <c r="AX620" s="159">
        <f t="shared" si="345"/>
        <v>6390.9197811749063</v>
      </c>
      <c r="AZ620" s="40">
        <f t="shared" si="346"/>
        <v>101202.44188197571</v>
      </c>
      <c r="BA620" s="173">
        <f t="shared" si="347"/>
        <v>107838.82496170914</v>
      </c>
      <c r="BB620" s="41">
        <f t="shared" si="348"/>
        <v>107851.33339814004</v>
      </c>
      <c r="BC620" s="173">
        <f t="shared" si="349"/>
        <v>124317.90576675552</v>
      </c>
      <c r="BD620" s="41">
        <f t="shared" si="350"/>
        <v>123032.94875792538</v>
      </c>
      <c r="BE620" s="173">
        <f t="shared" si="351"/>
        <v>124106.5710260023</v>
      </c>
      <c r="BF620" s="42">
        <f t="shared" si="352"/>
        <v>115358.65841811952</v>
      </c>
    </row>
    <row r="621" spans="2:58" x14ac:dyDescent="0.25">
      <c r="B621" s="24">
        <v>205</v>
      </c>
      <c r="C621" s="10">
        <f>Cash!B627</f>
        <v>20180112</v>
      </c>
      <c r="D621" s="24">
        <f>Cash!F219</f>
        <v>1.6412</v>
      </c>
      <c r="E621" s="27">
        <f>Balanced!F219</f>
        <v>2.7450999999999999</v>
      </c>
      <c r="F621" s="27">
        <f>Growth!F219</f>
        <v>3.3597999999999999</v>
      </c>
      <c r="G621" s="27">
        <f>'High Growth 1'!F219</f>
        <v>7.0346000000000002</v>
      </c>
      <c r="H621" s="27">
        <f>'High Growth 2'!F219</f>
        <v>3.6044</v>
      </c>
      <c r="I621" s="27">
        <f>'High Growth 3'!F219</f>
        <v>0.96199999999999997</v>
      </c>
      <c r="J621" s="43">
        <f>'High Growth 4'!F219</f>
        <v>2.2427999999999999</v>
      </c>
      <c r="K621" s="10" t="str">
        <f>Growth!P219</f>
        <v>No</v>
      </c>
      <c r="L621" s="152"/>
      <c r="M621" s="147">
        <f>Summary!$G$67</f>
        <v>0.5</v>
      </c>
      <c r="N621" s="146">
        <f>Summary!$G$68</f>
        <v>0</v>
      </c>
      <c r="O621" s="146">
        <f>Summary!$G$69</f>
        <v>0</v>
      </c>
      <c r="P621" s="146">
        <f>Summary!$G$70</f>
        <v>0.125</v>
      </c>
      <c r="Q621" s="146">
        <f>Summary!$G$71</f>
        <v>0.125</v>
      </c>
      <c r="R621" s="146">
        <f>Summary!$G$72</f>
        <v>0.125</v>
      </c>
      <c r="S621" s="211">
        <f>Summary!$G$73</f>
        <v>0.125</v>
      </c>
      <c r="T621" s="150">
        <f t="shared" si="353"/>
        <v>1</v>
      </c>
      <c r="U621" s="158">
        <f t="shared" si="325"/>
        <v>36409.566492431855</v>
      </c>
      <c r="V621" s="155">
        <f t="shared" si="326"/>
        <v>0</v>
      </c>
      <c r="W621" s="155">
        <f t="shared" si="327"/>
        <v>0</v>
      </c>
      <c r="X621" s="155">
        <f t="shared" si="328"/>
        <v>2266.0937981544935</v>
      </c>
      <c r="Y621" s="155">
        <f t="shared" si="329"/>
        <v>4330.8041437134052</v>
      </c>
      <c r="Z621" s="155">
        <f t="shared" si="330"/>
        <v>16011.271935442557</v>
      </c>
      <c r="AA621" s="159">
        <f t="shared" si="331"/>
        <v>6390.9197811749063</v>
      </c>
      <c r="AB621" s="38">
        <f t="shared" si="354"/>
        <v>59755.380527379159</v>
      </c>
      <c r="AC621" s="35">
        <f t="shared" si="332"/>
        <v>0</v>
      </c>
      <c r="AD621" s="35">
        <f t="shared" si="333"/>
        <v>0</v>
      </c>
      <c r="AE621" s="35">
        <f t="shared" si="334"/>
        <v>15941.0634324976</v>
      </c>
      <c r="AF621" s="35">
        <f t="shared" si="335"/>
        <v>15609.950455600598</v>
      </c>
      <c r="AG621" s="35">
        <f t="shared" si="336"/>
        <v>15402.84360189574</v>
      </c>
      <c r="AH621" s="163">
        <f t="shared" si="337"/>
        <v>14333.554885219079</v>
      </c>
      <c r="AI621" s="144">
        <f t="shared" si="338"/>
        <v>121042.79290259219</v>
      </c>
      <c r="AJ621" s="144" t="e">
        <f t="shared" si="355"/>
        <v>#N/A</v>
      </c>
      <c r="AK621" s="35">
        <f>IF(OR(K621="Yes",Summary!$G$77="EP"),$AI621*M621,AB621)</f>
        <v>59755.380527379159</v>
      </c>
      <c r="AL621" s="38">
        <f>IF(OR(L621="Yes",Summary!$G$77="EP"),$AI621*N621,AC621)</f>
        <v>0</v>
      </c>
      <c r="AM621" s="38">
        <f>IF(OR(M621="Yes",Summary!$G$77="EP"),$AI621*O621,AD621)</f>
        <v>0</v>
      </c>
      <c r="AN621" s="38">
        <f>IF(OR(N621="Yes",Summary!$G$77="EP"),$AI621*P621,AE621)</f>
        <v>15941.0634324976</v>
      </c>
      <c r="AO621" s="38">
        <f>IF(OR(O621="Yes",Summary!$G$77="EP"),$AI621*Q621,AF621)</f>
        <v>15609.950455600598</v>
      </c>
      <c r="AP621" s="38">
        <f>IF(OR(P621="Yes",Summary!$G$77="EP"),$AI621*R621,AG621)</f>
        <v>15402.84360189574</v>
      </c>
      <c r="AQ621" s="156">
        <f>IF(OR(Q621="Yes",Summary!$G$77="EP"),$AI621*S621,AH621)</f>
        <v>14333.554885219079</v>
      </c>
      <c r="AR621" s="158">
        <f t="shared" si="339"/>
        <v>36409.566492431855</v>
      </c>
      <c r="AS621" s="155">
        <f t="shared" si="340"/>
        <v>0</v>
      </c>
      <c r="AT621" s="155">
        <f t="shared" si="341"/>
        <v>0</v>
      </c>
      <c r="AU621" s="155">
        <f t="shared" si="342"/>
        <v>2266.0937981544935</v>
      </c>
      <c r="AV621" s="155">
        <f t="shared" si="343"/>
        <v>4330.8041437134052</v>
      </c>
      <c r="AW621" s="155">
        <f t="shared" si="344"/>
        <v>16011.271935442557</v>
      </c>
      <c r="AX621" s="159">
        <f t="shared" si="345"/>
        <v>6390.9197811749063</v>
      </c>
      <c r="AZ621" s="40">
        <f t="shared" si="346"/>
        <v>101202.44188197571</v>
      </c>
      <c r="BA621" s="173">
        <f t="shared" si="347"/>
        <v>107807.40682559006</v>
      </c>
      <c r="BB621" s="41">
        <f t="shared" si="348"/>
        <v>108868.79880755645</v>
      </c>
      <c r="BC621" s="173">
        <f t="shared" si="349"/>
        <v>127528.5074599808</v>
      </c>
      <c r="BD621" s="41">
        <f t="shared" si="350"/>
        <v>124879.60364480478</v>
      </c>
      <c r="BE621" s="173">
        <f t="shared" si="351"/>
        <v>123222.74881516588</v>
      </c>
      <c r="BF621" s="42">
        <f t="shared" si="352"/>
        <v>114668.43908175263</v>
      </c>
    </row>
    <row r="622" spans="2:58" x14ac:dyDescent="0.25">
      <c r="B622" s="24">
        <v>206</v>
      </c>
      <c r="C622" s="10">
        <f>Cash!B628</f>
        <v>20180111</v>
      </c>
      <c r="D622" s="24">
        <f>Cash!F220</f>
        <v>1.6412</v>
      </c>
      <c r="E622" s="27">
        <f>Balanced!F220</f>
        <v>2.7448000000000001</v>
      </c>
      <c r="F622" s="27">
        <f>Growth!F220</f>
        <v>3.3193999999999999</v>
      </c>
      <c r="G622" s="27">
        <f>'High Growth 1'!F220</f>
        <v>6.8414999999999999</v>
      </c>
      <c r="H622" s="27">
        <f>'High Growth 2'!F220</f>
        <v>3.5236999999999998</v>
      </c>
      <c r="I622" s="27">
        <f>'High Growth 3'!F220</f>
        <v>0.97260000000000002</v>
      </c>
      <c r="J622" s="43">
        <f>'High Growth 4'!F220</f>
        <v>2.2568999999999999</v>
      </c>
      <c r="K622" s="10" t="str">
        <f>Growth!P220</f>
        <v>No</v>
      </c>
      <c r="L622" s="152"/>
      <c r="M622" s="147">
        <f>Summary!$G$67</f>
        <v>0.5</v>
      </c>
      <c r="N622" s="146">
        <f>Summary!$G$68</f>
        <v>0</v>
      </c>
      <c r="O622" s="146">
        <f>Summary!$G$69</f>
        <v>0</v>
      </c>
      <c r="P622" s="146">
        <f>Summary!$G$70</f>
        <v>0.125</v>
      </c>
      <c r="Q622" s="146">
        <f>Summary!$G$71</f>
        <v>0.125</v>
      </c>
      <c r="R622" s="146">
        <f>Summary!$G$72</f>
        <v>0.125</v>
      </c>
      <c r="S622" s="211">
        <f>Summary!$G$73</f>
        <v>0.125</v>
      </c>
      <c r="T622" s="150">
        <f t="shared" si="353"/>
        <v>1</v>
      </c>
      <c r="U622" s="158">
        <f t="shared" si="325"/>
        <v>36409.566492431855</v>
      </c>
      <c r="V622" s="155">
        <f t="shared" si="326"/>
        <v>0</v>
      </c>
      <c r="W622" s="155">
        <f t="shared" si="327"/>
        <v>0</v>
      </c>
      <c r="X622" s="155">
        <f t="shared" si="328"/>
        <v>2266.0937981544935</v>
      </c>
      <c r="Y622" s="155">
        <f t="shared" si="329"/>
        <v>4330.8041437134052</v>
      </c>
      <c r="Z622" s="155">
        <f t="shared" si="330"/>
        <v>16011.271935442557</v>
      </c>
      <c r="AA622" s="159">
        <f t="shared" si="331"/>
        <v>6390.9197811749063</v>
      </c>
      <c r="AB622" s="38">
        <f t="shared" si="354"/>
        <v>59755.380527379159</v>
      </c>
      <c r="AC622" s="35">
        <f t="shared" si="332"/>
        <v>0</v>
      </c>
      <c r="AD622" s="35">
        <f t="shared" si="333"/>
        <v>0</v>
      </c>
      <c r="AE622" s="35">
        <f t="shared" si="334"/>
        <v>15503.480720073967</v>
      </c>
      <c r="AF622" s="35">
        <f t="shared" si="335"/>
        <v>15260.454561202925</v>
      </c>
      <c r="AG622" s="35">
        <f t="shared" si="336"/>
        <v>15572.563084411431</v>
      </c>
      <c r="AH622" s="163">
        <f t="shared" si="337"/>
        <v>14423.666854133646</v>
      </c>
      <c r="AI622" s="144">
        <f t="shared" si="338"/>
        <v>120515.54574720112</v>
      </c>
      <c r="AJ622" s="144" t="e">
        <f t="shared" si="355"/>
        <v>#N/A</v>
      </c>
      <c r="AK622" s="35">
        <f>IF(OR(K622="Yes",Summary!$G$77="EP"),$AI622*M622,AB622)</f>
        <v>59755.380527379159</v>
      </c>
      <c r="AL622" s="38">
        <f>IF(OR(L622="Yes",Summary!$G$77="EP"),$AI622*N622,AC622)</f>
        <v>0</v>
      </c>
      <c r="AM622" s="38">
        <f>IF(OR(M622="Yes",Summary!$G$77="EP"),$AI622*O622,AD622)</f>
        <v>0</v>
      </c>
      <c r="AN622" s="38">
        <f>IF(OR(N622="Yes",Summary!$G$77="EP"),$AI622*P622,AE622)</f>
        <v>15503.480720073967</v>
      </c>
      <c r="AO622" s="38">
        <f>IF(OR(O622="Yes",Summary!$G$77="EP"),$AI622*Q622,AF622)</f>
        <v>15260.454561202925</v>
      </c>
      <c r="AP622" s="38">
        <f>IF(OR(P622="Yes",Summary!$G$77="EP"),$AI622*R622,AG622)</f>
        <v>15572.563084411431</v>
      </c>
      <c r="AQ622" s="156">
        <f>IF(OR(Q622="Yes",Summary!$G$77="EP"),$AI622*S622,AH622)</f>
        <v>14423.666854133646</v>
      </c>
      <c r="AR622" s="158">
        <f t="shared" si="339"/>
        <v>36409.566492431855</v>
      </c>
      <c r="AS622" s="155">
        <f t="shared" si="340"/>
        <v>0</v>
      </c>
      <c r="AT622" s="155">
        <f t="shared" si="341"/>
        <v>0</v>
      </c>
      <c r="AU622" s="155">
        <f t="shared" si="342"/>
        <v>2266.0937981544935</v>
      </c>
      <c r="AV622" s="155">
        <f t="shared" si="343"/>
        <v>4330.8041437134052</v>
      </c>
      <c r="AW622" s="155">
        <f t="shared" si="344"/>
        <v>16011.271935442557</v>
      </c>
      <c r="AX622" s="159">
        <f t="shared" si="345"/>
        <v>6390.9197811749063</v>
      </c>
      <c r="AZ622" s="40">
        <f t="shared" si="346"/>
        <v>101202.44188197571</v>
      </c>
      <c r="BA622" s="173">
        <f t="shared" si="347"/>
        <v>107795.62502454543</v>
      </c>
      <c r="BB622" s="41">
        <f t="shared" si="348"/>
        <v>107559.70318524998</v>
      </c>
      <c r="BC622" s="173">
        <f t="shared" si="349"/>
        <v>124027.84576059174</v>
      </c>
      <c r="BD622" s="41">
        <f t="shared" si="350"/>
        <v>122083.6364896234</v>
      </c>
      <c r="BE622" s="173">
        <f t="shared" si="351"/>
        <v>124580.50467529141</v>
      </c>
      <c r="BF622" s="42">
        <f t="shared" si="352"/>
        <v>115389.33483306917</v>
      </c>
    </row>
    <row r="623" spans="2:58" x14ac:dyDescent="0.25">
      <c r="B623" s="24">
        <v>207</v>
      </c>
      <c r="C623" s="10">
        <f>Cash!B629</f>
        <v>20180110</v>
      </c>
      <c r="D623" s="24">
        <f>Cash!F221</f>
        <v>1.6411</v>
      </c>
      <c r="E623" s="27">
        <f>Balanced!F221</f>
        <v>2.7309000000000001</v>
      </c>
      <c r="F623" s="27">
        <f>Growth!F221</f>
        <v>3.2887</v>
      </c>
      <c r="G623" s="27">
        <f>'High Growth 1'!F221</f>
        <v>6.6984000000000004</v>
      </c>
      <c r="H623" s="27">
        <f>'High Growth 2'!F221</f>
        <v>3.4876999999999998</v>
      </c>
      <c r="I623" s="27">
        <f>'High Growth 3'!F221</f>
        <v>0.9546</v>
      </c>
      <c r="J623" s="43">
        <f>'High Growth 4'!F221</f>
        <v>2.2216</v>
      </c>
      <c r="K623" s="10" t="str">
        <f>Growth!P221</f>
        <v>Yes</v>
      </c>
      <c r="L623" s="152"/>
      <c r="M623" s="147">
        <f>Summary!$G$67</f>
        <v>0.5</v>
      </c>
      <c r="N623" s="146">
        <f>Summary!$G$68</f>
        <v>0</v>
      </c>
      <c r="O623" s="146">
        <f>Summary!$G$69</f>
        <v>0</v>
      </c>
      <c r="P623" s="146">
        <f>Summary!$G$70</f>
        <v>0.125</v>
      </c>
      <c r="Q623" s="146">
        <f>Summary!$G$71</f>
        <v>0.125</v>
      </c>
      <c r="R623" s="146">
        <f>Summary!$G$72</f>
        <v>0.125</v>
      </c>
      <c r="S623" s="211">
        <f>Summary!$G$73</f>
        <v>0.125</v>
      </c>
      <c r="T623" s="150">
        <f t="shared" si="353"/>
        <v>1</v>
      </c>
      <c r="U623" s="158">
        <f t="shared" si="325"/>
        <v>36400.769762013835</v>
      </c>
      <c r="V623" s="155">
        <f t="shared" si="326"/>
        <v>0</v>
      </c>
      <c r="W623" s="155">
        <f t="shared" si="327"/>
        <v>0</v>
      </c>
      <c r="X623" s="155">
        <f t="shared" si="328"/>
        <v>2266.0937981544935</v>
      </c>
      <c r="Y623" s="155">
        <f t="shared" si="329"/>
        <v>4330.8041437134052</v>
      </c>
      <c r="Z623" s="155">
        <f t="shared" si="330"/>
        <v>16011.271935442557</v>
      </c>
      <c r="AA623" s="159">
        <f t="shared" si="331"/>
        <v>6390.9197811749063</v>
      </c>
      <c r="AB623" s="38">
        <f t="shared" si="354"/>
        <v>59737.303256440908</v>
      </c>
      <c r="AC623" s="35">
        <f t="shared" si="332"/>
        <v>0</v>
      </c>
      <c r="AD623" s="35">
        <f t="shared" si="333"/>
        <v>0</v>
      </c>
      <c r="AE623" s="35">
        <f t="shared" si="334"/>
        <v>15179.202697558059</v>
      </c>
      <c r="AF623" s="35">
        <f t="shared" si="335"/>
        <v>15104.545612029242</v>
      </c>
      <c r="AG623" s="35">
        <f t="shared" si="336"/>
        <v>15284.360189573465</v>
      </c>
      <c r="AH623" s="163">
        <f t="shared" si="337"/>
        <v>14198.067385858172</v>
      </c>
      <c r="AI623" s="144">
        <f t="shared" si="338"/>
        <v>119503.47914145984</v>
      </c>
      <c r="AJ623" s="144">
        <f t="shared" si="355"/>
        <v>119503.47914145984</v>
      </c>
      <c r="AK623" s="35">
        <f>IF(OR(K623="Yes",Summary!$G$77="EP"),$AI623*M623,AB623)</f>
        <v>59751.739570729922</v>
      </c>
      <c r="AL623" s="38">
        <f>IF(OR(L623="Yes",Summary!$G$77="EP"),$AI623*N623,AC623)</f>
        <v>0</v>
      </c>
      <c r="AM623" s="38">
        <f>IF(OR(M623="Yes",Summary!$G$77="EP"),$AI623*O623,AD623)</f>
        <v>0</v>
      </c>
      <c r="AN623" s="38">
        <f>IF(OR(N623="Yes",Summary!$G$77="EP"),$AI623*P623,AE623)</f>
        <v>15179.202697558059</v>
      </c>
      <c r="AO623" s="38">
        <f>IF(OR(O623="Yes",Summary!$G$77="EP"),$AI623*Q623,AF623)</f>
        <v>15104.545612029242</v>
      </c>
      <c r="AP623" s="38">
        <f>IF(OR(P623="Yes",Summary!$G$77="EP"),$AI623*R623,AG623)</f>
        <v>15284.360189573465</v>
      </c>
      <c r="AQ623" s="156">
        <f>IF(OR(Q623="Yes",Summary!$G$77="EP"),$AI623*S623,AH623)</f>
        <v>14198.067385858172</v>
      </c>
      <c r="AR623" s="158">
        <f t="shared" si="339"/>
        <v>36409.566492431855</v>
      </c>
      <c r="AS623" s="155">
        <f t="shared" si="340"/>
        <v>0</v>
      </c>
      <c r="AT623" s="155">
        <f t="shared" si="341"/>
        <v>0</v>
      </c>
      <c r="AU623" s="155">
        <f t="shared" si="342"/>
        <v>2266.0937981544935</v>
      </c>
      <c r="AV623" s="155">
        <f t="shared" si="343"/>
        <v>4330.8041437134052</v>
      </c>
      <c r="AW623" s="155">
        <f t="shared" si="344"/>
        <v>16011.271935442557</v>
      </c>
      <c r="AX623" s="159">
        <f t="shared" si="345"/>
        <v>6390.9197811749063</v>
      </c>
      <c r="AZ623" s="40">
        <f t="shared" si="346"/>
        <v>101196.27551335019</v>
      </c>
      <c r="BA623" s="173">
        <f t="shared" si="347"/>
        <v>107249.73490947649</v>
      </c>
      <c r="BB623" s="41">
        <f t="shared" si="348"/>
        <v>106564.92012572502</v>
      </c>
      <c r="BC623" s="173">
        <f t="shared" si="349"/>
        <v>121433.62158046447</v>
      </c>
      <c r="BD623" s="41">
        <f t="shared" si="350"/>
        <v>120836.36489623394</v>
      </c>
      <c r="BE623" s="173">
        <f t="shared" si="351"/>
        <v>122274.88151658767</v>
      </c>
      <c r="BF623" s="42">
        <f t="shared" si="352"/>
        <v>113584.53908686538</v>
      </c>
    </row>
    <row r="624" spans="2:58" x14ac:dyDescent="0.25">
      <c r="B624" s="24">
        <v>208</v>
      </c>
      <c r="C624" s="10">
        <f>Cash!B630</f>
        <v>20180109</v>
      </c>
      <c r="D624" s="24">
        <f>Cash!F222</f>
        <v>1.6411</v>
      </c>
      <c r="E624" s="27">
        <f>Balanced!F222</f>
        <v>2.7204999999999999</v>
      </c>
      <c r="F624" s="27">
        <f>Growth!F222</f>
        <v>3.2909999999999999</v>
      </c>
      <c r="G624" s="27">
        <f>'High Growth 1'!F222</f>
        <v>6.6745999999999999</v>
      </c>
      <c r="H624" s="27">
        <f>'High Growth 2'!F222</f>
        <v>3.4981</v>
      </c>
      <c r="I624" s="27">
        <f>'High Growth 3'!F222</f>
        <v>0.93289999999999995</v>
      </c>
      <c r="J624" s="43">
        <f>'High Growth 4'!F222</f>
        <v>2.1903999999999999</v>
      </c>
      <c r="K624" s="10" t="str">
        <f>Growth!P222</f>
        <v>Yes</v>
      </c>
      <c r="L624" s="152"/>
      <c r="M624" s="147">
        <f>Summary!$G$67</f>
        <v>0.5</v>
      </c>
      <c r="N624" s="146">
        <f>Summary!$G$68</f>
        <v>0</v>
      </c>
      <c r="O624" s="146">
        <f>Summary!$G$69</f>
        <v>0</v>
      </c>
      <c r="P624" s="146">
        <f>Summary!$G$70</f>
        <v>0.125</v>
      </c>
      <c r="Q624" s="146">
        <f>Summary!$G$71</f>
        <v>0.125</v>
      </c>
      <c r="R624" s="146">
        <f>Summary!$G$72</f>
        <v>0.125</v>
      </c>
      <c r="S624" s="211">
        <f>Summary!$G$73</f>
        <v>0.125</v>
      </c>
      <c r="T624" s="150">
        <f t="shared" si="353"/>
        <v>1</v>
      </c>
      <c r="U624" s="158">
        <f t="shared" si="325"/>
        <v>36721.811343206442</v>
      </c>
      <c r="V624" s="155">
        <f t="shared" si="326"/>
        <v>0</v>
      </c>
      <c r="W624" s="155">
        <f t="shared" si="327"/>
        <v>0</v>
      </c>
      <c r="X624" s="155">
        <f t="shared" si="328"/>
        <v>2266.0937981544935</v>
      </c>
      <c r="Y624" s="155">
        <f t="shared" si="329"/>
        <v>4330.8041437134052</v>
      </c>
      <c r="Z624" s="155">
        <f t="shared" si="330"/>
        <v>16011.271935442557</v>
      </c>
      <c r="AA624" s="159">
        <f t="shared" si="331"/>
        <v>6390.9197811749063</v>
      </c>
      <c r="AB624" s="38">
        <f t="shared" si="354"/>
        <v>60264.164595336093</v>
      </c>
      <c r="AC624" s="35">
        <f t="shared" si="332"/>
        <v>0</v>
      </c>
      <c r="AD624" s="35">
        <f t="shared" si="333"/>
        <v>0</v>
      </c>
      <c r="AE624" s="35">
        <f t="shared" si="334"/>
        <v>15125.269665161983</v>
      </c>
      <c r="AF624" s="35">
        <f t="shared" si="335"/>
        <v>15149.585975123862</v>
      </c>
      <c r="AG624" s="35">
        <f t="shared" si="336"/>
        <v>14936.91558857436</v>
      </c>
      <c r="AH624" s="163">
        <f t="shared" si="337"/>
        <v>13998.670688685514</v>
      </c>
      <c r="AI624" s="144">
        <f t="shared" si="338"/>
        <v>119474.6065128818</v>
      </c>
      <c r="AJ624" s="144">
        <f t="shared" si="355"/>
        <v>119474.6065128818</v>
      </c>
      <c r="AK624" s="35">
        <f>IF(OR(K624="Yes",Summary!$G$77="EP"),$AI624*M624,AB624)</f>
        <v>59737.3032564409</v>
      </c>
      <c r="AL624" s="38">
        <f>IF(OR(L624="Yes",Summary!$G$77="EP"),$AI624*N624,AC624)</f>
        <v>0</v>
      </c>
      <c r="AM624" s="38">
        <f>IF(OR(M624="Yes",Summary!$G$77="EP"),$AI624*O624,AD624)</f>
        <v>0</v>
      </c>
      <c r="AN624" s="38">
        <f>IF(OR(N624="Yes",Summary!$G$77="EP"),$AI624*P624,AE624)</f>
        <v>15125.269665161983</v>
      </c>
      <c r="AO624" s="38">
        <f>IF(OR(O624="Yes",Summary!$G$77="EP"),$AI624*Q624,AF624)</f>
        <v>15149.585975123862</v>
      </c>
      <c r="AP624" s="38">
        <f>IF(OR(P624="Yes",Summary!$G$77="EP"),$AI624*R624,AG624)</f>
        <v>14936.91558857436</v>
      </c>
      <c r="AQ624" s="156">
        <f>IF(OR(Q624="Yes",Summary!$G$77="EP"),$AI624*S624,AH624)</f>
        <v>13998.670688685514</v>
      </c>
      <c r="AR624" s="158">
        <f t="shared" si="339"/>
        <v>36400.769762013835</v>
      </c>
      <c r="AS624" s="155">
        <f t="shared" si="340"/>
        <v>0</v>
      </c>
      <c r="AT624" s="155">
        <f t="shared" si="341"/>
        <v>0</v>
      </c>
      <c r="AU624" s="155">
        <f t="shared" si="342"/>
        <v>2266.0937981544935</v>
      </c>
      <c r="AV624" s="155">
        <f t="shared" si="343"/>
        <v>4330.8041437134052</v>
      </c>
      <c r="AW624" s="155">
        <f t="shared" si="344"/>
        <v>16011.271935442557</v>
      </c>
      <c r="AX624" s="159">
        <f t="shared" si="345"/>
        <v>6390.9197811749063</v>
      </c>
      <c r="AZ624" s="40">
        <f t="shared" si="346"/>
        <v>101196.27551335019</v>
      </c>
      <c r="BA624" s="173">
        <f t="shared" si="347"/>
        <v>106841.29913992852</v>
      </c>
      <c r="BB624" s="41">
        <f t="shared" si="348"/>
        <v>106639.44784679692</v>
      </c>
      <c r="BC624" s="173">
        <f t="shared" si="349"/>
        <v>121002.15732129586</v>
      </c>
      <c r="BD624" s="41">
        <f t="shared" si="350"/>
        <v>121196.6878009909</v>
      </c>
      <c r="BE624" s="173">
        <f t="shared" si="351"/>
        <v>119495.32470859484</v>
      </c>
      <c r="BF624" s="42">
        <f t="shared" si="352"/>
        <v>111989.36550948411</v>
      </c>
    </row>
    <row r="625" spans="2:58" x14ac:dyDescent="0.25">
      <c r="B625" s="24">
        <v>209</v>
      </c>
      <c r="C625" s="10">
        <f>Cash!B631</f>
        <v>20180108</v>
      </c>
      <c r="D625" s="24">
        <f>Cash!F223</f>
        <v>1.6411</v>
      </c>
      <c r="E625" s="27">
        <f>Balanced!F223</f>
        <v>2.7370999999999999</v>
      </c>
      <c r="F625" s="27">
        <f>Growth!F223</f>
        <v>3.3730000000000002</v>
      </c>
      <c r="G625" s="27">
        <f>'High Growth 1'!F223</f>
        <v>7.0629999999999997</v>
      </c>
      <c r="H625" s="27">
        <f>'High Growth 2'!F223</f>
        <v>3.7126999999999999</v>
      </c>
      <c r="I625" s="27">
        <f>'High Growth 3'!F223</f>
        <v>0.91590000000000005</v>
      </c>
      <c r="J625" s="43">
        <f>'High Growth 4'!F223</f>
        <v>2.1966999999999999</v>
      </c>
      <c r="K625" s="10" t="str">
        <f>Growth!P223</f>
        <v>No</v>
      </c>
      <c r="L625" s="152"/>
      <c r="M625" s="147">
        <f>Summary!$G$67</f>
        <v>0.5</v>
      </c>
      <c r="N625" s="146">
        <f>Summary!$G$68</f>
        <v>0</v>
      </c>
      <c r="O625" s="146">
        <f>Summary!$G$69</f>
        <v>0</v>
      </c>
      <c r="P625" s="146">
        <f>Summary!$G$70</f>
        <v>0.125</v>
      </c>
      <c r="Q625" s="146">
        <f>Summary!$G$71</f>
        <v>0.125</v>
      </c>
      <c r="R625" s="146">
        <f>Summary!$G$72</f>
        <v>0.125</v>
      </c>
      <c r="S625" s="211">
        <f>Summary!$G$73</f>
        <v>0.125</v>
      </c>
      <c r="T625" s="150">
        <f t="shared" si="353"/>
        <v>1</v>
      </c>
      <c r="U625" s="158">
        <f t="shared" si="325"/>
        <v>36721.811343206442</v>
      </c>
      <c r="V625" s="155">
        <f t="shared" si="326"/>
        <v>0</v>
      </c>
      <c r="W625" s="155">
        <f t="shared" si="327"/>
        <v>0</v>
      </c>
      <c r="X625" s="155">
        <f t="shared" si="328"/>
        <v>2266.0937981544935</v>
      </c>
      <c r="Y625" s="155">
        <f t="shared" si="329"/>
        <v>4330.8041437134052</v>
      </c>
      <c r="Z625" s="155">
        <f t="shared" si="330"/>
        <v>16011.271935442557</v>
      </c>
      <c r="AA625" s="159">
        <f t="shared" si="331"/>
        <v>6390.9197811749063</v>
      </c>
      <c r="AB625" s="38">
        <f t="shared" si="354"/>
        <v>60264.164595336093</v>
      </c>
      <c r="AC625" s="35">
        <f t="shared" si="332"/>
        <v>0</v>
      </c>
      <c r="AD625" s="35">
        <f t="shared" si="333"/>
        <v>0</v>
      </c>
      <c r="AE625" s="35">
        <f t="shared" si="334"/>
        <v>16005.420496365186</v>
      </c>
      <c r="AF625" s="35">
        <f t="shared" si="335"/>
        <v>16078.976544364759</v>
      </c>
      <c r="AG625" s="35">
        <f t="shared" si="336"/>
        <v>14664.723965671839</v>
      </c>
      <c r="AH625" s="163">
        <f t="shared" si="337"/>
        <v>14038.933483306915</v>
      </c>
      <c r="AI625" s="144">
        <f t="shared" si="338"/>
        <v>121052.2190850448</v>
      </c>
      <c r="AJ625" s="144" t="e">
        <f t="shared" si="355"/>
        <v>#N/A</v>
      </c>
      <c r="AK625" s="35">
        <f>IF(OR(K625="Yes",Summary!$G$77="EP"),$AI625*M625,AB625)</f>
        <v>60264.164595336093</v>
      </c>
      <c r="AL625" s="38">
        <f>IF(OR(L625="Yes",Summary!$G$77="EP"),$AI625*N625,AC625)</f>
        <v>0</v>
      </c>
      <c r="AM625" s="38">
        <f>IF(OR(M625="Yes",Summary!$G$77="EP"),$AI625*O625,AD625)</f>
        <v>0</v>
      </c>
      <c r="AN625" s="38">
        <f>IF(OR(N625="Yes",Summary!$G$77="EP"),$AI625*P625,AE625)</f>
        <v>16005.420496365186</v>
      </c>
      <c r="AO625" s="38">
        <f>IF(OR(O625="Yes",Summary!$G$77="EP"),$AI625*Q625,AF625)</f>
        <v>16078.976544364759</v>
      </c>
      <c r="AP625" s="38">
        <f>IF(OR(P625="Yes",Summary!$G$77="EP"),$AI625*R625,AG625)</f>
        <v>14664.723965671839</v>
      </c>
      <c r="AQ625" s="156">
        <f>IF(OR(Q625="Yes",Summary!$G$77="EP"),$AI625*S625,AH625)</f>
        <v>14038.933483306915</v>
      </c>
      <c r="AR625" s="158">
        <f t="shared" si="339"/>
        <v>36721.811343206442</v>
      </c>
      <c r="AS625" s="155">
        <f t="shared" si="340"/>
        <v>0</v>
      </c>
      <c r="AT625" s="155">
        <f t="shared" si="341"/>
        <v>0</v>
      </c>
      <c r="AU625" s="155">
        <f t="shared" si="342"/>
        <v>2266.0937981544935</v>
      </c>
      <c r="AV625" s="155">
        <f t="shared" si="343"/>
        <v>4330.8041437134052</v>
      </c>
      <c r="AW625" s="155">
        <f t="shared" si="344"/>
        <v>16011.271935442557</v>
      </c>
      <c r="AX625" s="159">
        <f t="shared" si="345"/>
        <v>6390.9197811749063</v>
      </c>
      <c r="AZ625" s="40">
        <f t="shared" si="346"/>
        <v>101196.27551335019</v>
      </c>
      <c r="BA625" s="173">
        <f t="shared" si="347"/>
        <v>107493.22546439932</v>
      </c>
      <c r="BB625" s="41">
        <f t="shared" si="348"/>
        <v>109296.52311979521</v>
      </c>
      <c r="BC625" s="173">
        <f t="shared" si="349"/>
        <v>128043.36397092149</v>
      </c>
      <c r="BD625" s="41">
        <f t="shared" si="350"/>
        <v>128631.81235491807</v>
      </c>
      <c r="BE625" s="173">
        <f t="shared" si="351"/>
        <v>117317.79172537467</v>
      </c>
      <c r="BF625" s="42">
        <f t="shared" si="352"/>
        <v>112311.46786645532</v>
      </c>
    </row>
    <row r="626" spans="2:58" x14ac:dyDescent="0.25">
      <c r="B626" s="24">
        <v>210</v>
      </c>
      <c r="C626" s="10">
        <f>Cash!B632</f>
        <v>20180105</v>
      </c>
      <c r="D626" s="24">
        <f>Cash!F224</f>
        <v>1.641</v>
      </c>
      <c r="E626" s="27">
        <f>Balanced!F224</f>
        <v>2.7484000000000002</v>
      </c>
      <c r="F626" s="27">
        <f>Growth!F224</f>
        <v>3.3468</v>
      </c>
      <c r="G626" s="27">
        <f>'High Growth 1'!F224</f>
        <v>6.9085000000000001</v>
      </c>
      <c r="H626" s="27">
        <f>'High Growth 2'!F224</f>
        <v>3.6827999999999999</v>
      </c>
      <c r="I626" s="27">
        <f>'High Growth 3'!F224</f>
        <v>0.92600000000000005</v>
      </c>
      <c r="J626" s="43">
        <f>'High Growth 4'!F224</f>
        <v>2.2366999999999999</v>
      </c>
      <c r="K626" s="10" t="str">
        <f>Growth!P224</f>
        <v>No</v>
      </c>
      <c r="L626" s="152"/>
      <c r="M626" s="147">
        <f>Summary!$G$67</f>
        <v>0.5</v>
      </c>
      <c r="N626" s="146">
        <f>Summary!$G$68</f>
        <v>0</v>
      </c>
      <c r="O626" s="146">
        <f>Summary!$G$69</f>
        <v>0</v>
      </c>
      <c r="P626" s="146">
        <f>Summary!$G$70</f>
        <v>0.125</v>
      </c>
      <c r="Q626" s="146">
        <f>Summary!$G$71</f>
        <v>0.125</v>
      </c>
      <c r="R626" s="146">
        <f>Summary!$G$72</f>
        <v>0.125</v>
      </c>
      <c r="S626" s="211">
        <f>Summary!$G$73</f>
        <v>0.125</v>
      </c>
      <c r="T626" s="150">
        <f t="shared" si="353"/>
        <v>1</v>
      </c>
      <c r="U626" s="158">
        <f t="shared" si="325"/>
        <v>36721.811343206442</v>
      </c>
      <c r="V626" s="155">
        <f t="shared" si="326"/>
        <v>0</v>
      </c>
      <c r="W626" s="155">
        <f t="shared" si="327"/>
        <v>0</v>
      </c>
      <c r="X626" s="155">
        <f t="shared" si="328"/>
        <v>2266.0937981544935</v>
      </c>
      <c r="Y626" s="155">
        <f t="shared" si="329"/>
        <v>4330.8041437134052</v>
      </c>
      <c r="Z626" s="155">
        <f t="shared" si="330"/>
        <v>16011.271935442557</v>
      </c>
      <c r="AA626" s="159">
        <f t="shared" si="331"/>
        <v>6390.9197811749063</v>
      </c>
      <c r="AB626" s="38">
        <f t="shared" si="354"/>
        <v>60260.49241420177</v>
      </c>
      <c r="AC626" s="35">
        <f t="shared" si="332"/>
        <v>0</v>
      </c>
      <c r="AD626" s="35">
        <f t="shared" si="333"/>
        <v>0</v>
      </c>
      <c r="AE626" s="35">
        <f t="shared" si="334"/>
        <v>15655.309004550318</v>
      </c>
      <c r="AF626" s="35">
        <f t="shared" si="335"/>
        <v>15949.485500467728</v>
      </c>
      <c r="AG626" s="35">
        <f t="shared" si="336"/>
        <v>14826.437812219809</v>
      </c>
      <c r="AH626" s="163">
        <f t="shared" si="337"/>
        <v>14294.570274553913</v>
      </c>
      <c r="AI626" s="144">
        <f t="shared" si="338"/>
        <v>120986.29500599354</v>
      </c>
      <c r="AJ626" s="144" t="e">
        <f t="shared" si="355"/>
        <v>#N/A</v>
      </c>
      <c r="AK626" s="35">
        <f>IF(OR(K626="Yes",Summary!$G$77="EP"),$AI626*M626,AB626)</f>
        <v>60260.49241420177</v>
      </c>
      <c r="AL626" s="38">
        <f>IF(OR(L626="Yes",Summary!$G$77="EP"),$AI626*N626,AC626)</f>
        <v>0</v>
      </c>
      <c r="AM626" s="38">
        <f>IF(OR(M626="Yes",Summary!$G$77="EP"),$AI626*O626,AD626)</f>
        <v>0</v>
      </c>
      <c r="AN626" s="38">
        <f>IF(OR(N626="Yes",Summary!$G$77="EP"),$AI626*P626,AE626)</f>
        <v>15655.309004550318</v>
      </c>
      <c r="AO626" s="38">
        <f>IF(OR(O626="Yes",Summary!$G$77="EP"),$AI626*Q626,AF626)</f>
        <v>15949.485500467728</v>
      </c>
      <c r="AP626" s="38">
        <f>IF(OR(P626="Yes",Summary!$G$77="EP"),$AI626*R626,AG626)</f>
        <v>14826.437812219809</v>
      </c>
      <c r="AQ626" s="156">
        <f>IF(OR(Q626="Yes",Summary!$G$77="EP"),$AI626*S626,AH626)</f>
        <v>14294.570274553913</v>
      </c>
      <c r="AR626" s="158">
        <f t="shared" si="339"/>
        <v>36721.811343206442</v>
      </c>
      <c r="AS626" s="155">
        <f t="shared" si="340"/>
        <v>0</v>
      </c>
      <c r="AT626" s="155">
        <f t="shared" si="341"/>
        <v>0</v>
      </c>
      <c r="AU626" s="155">
        <f t="shared" si="342"/>
        <v>2266.0937981544935</v>
      </c>
      <c r="AV626" s="155">
        <f t="shared" si="343"/>
        <v>4330.8041437134052</v>
      </c>
      <c r="AW626" s="155">
        <f t="shared" si="344"/>
        <v>16011.271935442557</v>
      </c>
      <c r="AX626" s="159">
        <f t="shared" si="345"/>
        <v>6390.9197811749063</v>
      </c>
      <c r="AZ626" s="40">
        <f t="shared" si="346"/>
        <v>101190.10914472467</v>
      </c>
      <c r="BA626" s="173">
        <f t="shared" si="347"/>
        <v>107937.00663708126</v>
      </c>
      <c r="BB626" s="41">
        <f t="shared" si="348"/>
        <v>108447.55516671526</v>
      </c>
      <c r="BC626" s="173">
        <f t="shared" si="349"/>
        <v>125242.47203640254</v>
      </c>
      <c r="BD626" s="41">
        <f t="shared" si="350"/>
        <v>127595.88400374183</v>
      </c>
      <c r="BE626" s="173">
        <f t="shared" si="351"/>
        <v>118611.50249775843</v>
      </c>
      <c r="BF626" s="42">
        <f t="shared" si="352"/>
        <v>114356.5621964313</v>
      </c>
    </row>
    <row r="627" spans="2:58" x14ac:dyDescent="0.25">
      <c r="B627" s="24">
        <v>211</v>
      </c>
      <c r="C627" s="10">
        <f>Cash!B633</f>
        <v>20180104</v>
      </c>
      <c r="D627" s="24">
        <f>Cash!F225</f>
        <v>1.641</v>
      </c>
      <c r="E627" s="27">
        <f>Balanced!F225</f>
        <v>2.7488000000000001</v>
      </c>
      <c r="F627" s="27">
        <f>Growth!F225</f>
        <v>3.3540999999999999</v>
      </c>
      <c r="G627" s="27">
        <f>'High Growth 1'!F225</f>
        <v>6.9629000000000003</v>
      </c>
      <c r="H627" s="27">
        <f>'High Growth 2'!F225</f>
        <v>3.6817000000000002</v>
      </c>
      <c r="I627" s="27">
        <f>'High Growth 3'!F225</f>
        <v>0.9294</v>
      </c>
      <c r="J627" s="43">
        <f>'High Growth 4'!F225</f>
        <v>2.2244000000000002</v>
      </c>
      <c r="K627" s="10" t="str">
        <f>Growth!P225</f>
        <v>No</v>
      </c>
      <c r="L627" s="152"/>
      <c r="M627" s="147">
        <f>Summary!$G$67</f>
        <v>0.5</v>
      </c>
      <c r="N627" s="146">
        <f>Summary!$G$68</f>
        <v>0</v>
      </c>
      <c r="O627" s="146">
        <f>Summary!$G$69</f>
        <v>0</v>
      </c>
      <c r="P627" s="146">
        <f>Summary!$G$70</f>
        <v>0.125</v>
      </c>
      <c r="Q627" s="146">
        <f>Summary!$G$71</f>
        <v>0.125</v>
      </c>
      <c r="R627" s="146">
        <f>Summary!$G$72</f>
        <v>0.125</v>
      </c>
      <c r="S627" s="211">
        <f>Summary!$G$73</f>
        <v>0.125</v>
      </c>
      <c r="T627" s="150">
        <f t="shared" si="353"/>
        <v>1</v>
      </c>
      <c r="U627" s="158">
        <f t="shared" si="325"/>
        <v>36721.811343206442</v>
      </c>
      <c r="V627" s="155">
        <f t="shared" si="326"/>
        <v>0</v>
      </c>
      <c r="W627" s="155">
        <f t="shared" si="327"/>
        <v>0</v>
      </c>
      <c r="X627" s="155">
        <f t="shared" si="328"/>
        <v>2266.0937981544935</v>
      </c>
      <c r="Y627" s="155">
        <f t="shared" si="329"/>
        <v>4330.8041437134052</v>
      </c>
      <c r="Z627" s="155">
        <f t="shared" si="330"/>
        <v>16011.271935442557</v>
      </c>
      <c r="AA627" s="159">
        <f t="shared" si="331"/>
        <v>6390.9197811749063</v>
      </c>
      <c r="AB627" s="38">
        <f t="shared" si="354"/>
        <v>60260.49241420177</v>
      </c>
      <c r="AC627" s="35">
        <f t="shared" si="332"/>
        <v>0</v>
      </c>
      <c r="AD627" s="35">
        <f t="shared" si="333"/>
        <v>0</v>
      </c>
      <c r="AE627" s="35">
        <f t="shared" si="334"/>
        <v>15778.584507169924</v>
      </c>
      <c r="AF627" s="35">
        <f t="shared" si="335"/>
        <v>15944.721615909644</v>
      </c>
      <c r="AG627" s="35">
        <f t="shared" si="336"/>
        <v>14880.876136800312</v>
      </c>
      <c r="AH627" s="163">
        <f t="shared" si="337"/>
        <v>14215.961961245463</v>
      </c>
      <c r="AI627" s="144">
        <f t="shared" si="338"/>
        <v>121080.63663532713</v>
      </c>
      <c r="AJ627" s="144" t="e">
        <f t="shared" si="355"/>
        <v>#N/A</v>
      </c>
      <c r="AK627" s="35">
        <f>IF(OR(K627="Yes",Summary!$G$77="EP"),$AI627*M627,AB627)</f>
        <v>60260.49241420177</v>
      </c>
      <c r="AL627" s="38">
        <f>IF(OR(L627="Yes",Summary!$G$77="EP"),$AI627*N627,AC627)</f>
        <v>0</v>
      </c>
      <c r="AM627" s="38">
        <f>IF(OR(M627="Yes",Summary!$G$77="EP"),$AI627*O627,AD627)</f>
        <v>0</v>
      </c>
      <c r="AN627" s="38">
        <f>IF(OR(N627="Yes",Summary!$G$77="EP"),$AI627*P627,AE627)</f>
        <v>15778.584507169924</v>
      </c>
      <c r="AO627" s="38">
        <f>IF(OR(O627="Yes",Summary!$G$77="EP"),$AI627*Q627,AF627)</f>
        <v>15944.721615909644</v>
      </c>
      <c r="AP627" s="38">
        <f>IF(OR(P627="Yes",Summary!$G$77="EP"),$AI627*R627,AG627)</f>
        <v>14880.876136800312</v>
      </c>
      <c r="AQ627" s="156">
        <f>IF(OR(Q627="Yes",Summary!$G$77="EP"),$AI627*S627,AH627)</f>
        <v>14215.961961245463</v>
      </c>
      <c r="AR627" s="158">
        <f t="shared" si="339"/>
        <v>36721.811343206442</v>
      </c>
      <c r="AS627" s="155">
        <f t="shared" si="340"/>
        <v>0</v>
      </c>
      <c r="AT627" s="155">
        <f t="shared" si="341"/>
        <v>0</v>
      </c>
      <c r="AU627" s="155">
        <f t="shared" si="342"/>
        <v>2266.0937981544935</v>
      </c>
      <c r="AV627" s="155">
        <f t="shared" si="343"/>
        <v>4330.8041437134052</v>
      </c>
      <c r="AW627" s="155">
        <f t="shared" si="344"/>
        <v>16011.271935442557</v>
      </c>
      <c r="AX627" s="159">
        <f t="shared" si="345"/>
        <v>6390.9197811749063</v>
      </c>
      <c r="AZ627" s="40">
        <f t="shared" si="346"/>
        <v>101190.10914472467</v>
      </c>
      <c r="BA627" s="173">
        <f t="shared" si="347"/>
        <v>107952.7157051408</v>
      </c>
      <c r="BB627" s="41">
        <f t="shared" si="348"/>
        <v>108684.09967272608</v>
      </c>
      <c r="BC627" s="173">
        <f t="shared" si="349"/>
        <v>126228.67605735939</v>
      </c>
      <c r="BD627" s="41">
        <f t="shared" si="350"/>
        <v>127557.77292727715</v>
      </c>
      <c r="BE627" s="173">
        <f t="shared" si="351"/>
        <v>119047.00909440246</v>
      </c>
      <c r="BF627" s="42">
        <f t="shared" si="352"/>
        <v>113727.6956899637</v>
      </c>
    </row>
    <row r="628" spans="2:58" x14ac:dyDescent="0.25">
      <c r="B628" s="24">
        <v>212</v>
      </c>
      <c r="C628" s="10">
        <f>Cash!B634</f>
        <v>20180103</v>
      </c>
      <c r="D628" s="24">
        <f>Cash!F226</f>
        <v>1.6409</v>
      </c>
      <c r="E628" s="27">
        <f>Balanced!F226</f>
        <v>2.7519999999999998</v>
      </c>
      <c r="F628" s="27">
        <f>Growth!F226</f>
        <v>3.3488000000000002</v>
      </c>
      <c r="G628" s="27">
        <f>'High Growth 1'!F226</f>
        <v>6.9024000000000001</v>
      </c>
      <c r="H628" s="27">
        <f>'High Growth 2'!F226</f>
        <v>3.6764999999999999</v>
      </c>
      <c r="I628" s="27">
        <f>'High Growth 3'!F226</f>
        <v>0.93579999999999997</v>
      </c>
      <c r="J628" s="43">
        <f>'High Growth 4'!F226</f>
        <v>2.2322000000000002</v>
      </c>
      <c r="K628" s="10" t="str">
        <f>Growth!P226</f>
        <v>No</v>
      </c>
      <c r="L628" s="152"/>
      <c r="M628" s="147">
        <f>Summary!$G$67</f>
        <v>0.5</v>
      </c>
      <c r="N628" s="146">
        <f>Summary!$G$68</f>
        <v>0</v>
      </c>
      <c r="O628" s="146">
        <f>Summary!$G$69</f>
        <v>0</v>
      </c>
      <c r="P628" s="146">
        <f>Summary!$G$70</f>
        <v>0.125</v>
      </c>
      <c r="Q628" s="146">
        <f>Summary!$G$71</f>
        <v>0.125</v>
      </c>
      <c r="R628" s="146">
        <f>Summary!$G$72</f>
        <v>0.125</v>
      </c>
      <c r="S628" s="211">
        <f>Summary!$G$73</f>
        <v>0.125</v>
      </c>
      <c r="T628" s="150">
        <f t="shared" si="353"/>
        <v>1</v>
      </c>
      <c r="U628" s="158">
        <f t="shared" si="325"/>
        <v>36721.811343206442</v>
      </c>
      <c r="V628" s="155">
        <f t="shared" si="326"/>
        <v>0</v>
      </c>
      <c r="W628" s="155">
        <f t="shared" si="327"/>
        <v>0</v>
      </c>
      <c r="X628" s="155">
        <f t="shared" si="328"/>
        <v>2266.0937981544935</v>
      </c>
      <c r="Y628" s="155">
        <f t="shared" si="329"/>
        <v>4330.8041437134052</v>
      </c>
      <c r="Z628" s="155">
        <f t="shared" si="330"/>
        <v>16011.271935442557</v>
      </c>
      <c r="AA628" s="159">
        <f t="shared" si="331"/>
        <v>6390.9197811749063</v>
      </c>
      <c r="AB628" s="38">
        <f t="shared" si="354"/>
        <v>60256.820233067454</v>
      </c>
      <c r="AC628" s="35">
        <f t="shared" si="332"/>
        <v>0</v>
      </c>
      <c r="AD628" s="35">
        <f t="shared" si="333"/>
        <v>0</v>
      </c>
      <c r="AE628" s="35">
        <f t="shared" si="334"/>
        <v>15641.485832381575</v>
      </c>
      <c r="AF628" s="35">
        <f t="shared" si="335"/>
        <v>15922.201434362334</v>
      </c>
      <c r="AG628" s="35">
        <f t="shared" si="336"/>
        <v>14983.348277187144</v>
      </c>
      <c r="AH628" s="163">
        <f t="shared" si="337"/>
        <v>14265.811135538626</v>
      </c>
      <c r="AI628" s="144">
        <f t="shared" si="338"/>
        <v>121069.66691253713</v>
      </c>
      <c r="AJ628" s="144" t="e">
        <f t="shared" si="355"/>
        <v>#N/A</v>
      </c>
      <c r="AK628" s="35">
        <f>IF(OR(K628="Yes",Summary!$G$77="EP"),$AI628*M628,AB628)</f>
        <v>60256.820233067454</v>
      </c>
      <c r="AL628" s="38">
        <f>IF(OR(L628="Yes",Summary!$G$77="EP"),$AI628*N628,AC628)</f>
        <v>0</v>
      </c>
      <c r="AM628" s="38">
        <f>IF(OR(M628="Yes",Summary!$G$77="EP"),$AI628*O628,AD628)</f>
        <v>0</v>
      </c>
      <c r="AN628" s="38">
        <f>IF(OR(N628="Yes",Summary!$G$77="EP"),$AI628*P628,AE628)</f>
        <v>15641.485832381575</v>
      </c>
      <c r="AO628" s="38">
        <f>IF(OR(O628="Yes",Summary!$G$77="EP"),$AI628*Q628,AF628)</f>
        <v>15922.201434362334</v>
      </c>
      <c r="AP628" s="38">
        <f>IF(OR(P628="Yes",Summary!$G$77="EP"),$AI628*R628,AG628)</f>
        <v>14983.348277187144</v>
      </c>
      <c r="AQ628" s="156">
        <f>IF(OR(Q628="Yes",Summary!$G$77="EP"),$AI628*S628,AH628)</f>
        <v>14265.811135538626</v>
      </c>
      <c r="AR628" s="158">
        <f t="shared" si="339"/>
        <v>36721.811343206442</v>
      </c>
      <c r="AS628" s="155">
        <f t="shared" si="340"/>
        <v>0</v>
      </c>
      <c r="AT628" s="155">
        <f t="shared" si="341"/>
        <v>0</v>
      </c>
      <c r="AU628" s="155">
        <f t="shared" si="342"/>
        <v>2266.0937981544935</v>
      </c>
      <c r="AV628" s="155">
        <f t="shared" si="343"/>
        <v>4330.8041437134052</v>
      </c>
      <c r="AW628" s="155">
        <f t="shared" si="344"/>
        <v>16011.271935442557</v>
      </c>
      <c r="AX628" s="159">
        <f t="shared" si="345"/>
        <v>6390.9197811749063</v>
      </c>
      <c r="AZ628" s="40">
        <f t="shared" si="346"/>
        <v>101183.94277609915</v>
      </c>
      <c r="BA628" s="173">
        <f t="shared" si="347"/>
        <v>108078.38824961708</v>
      </c>
      <c r="BB628" s="41">
        <f t="shared" si="348"/>
        <v>108512.36188069083</v>
      </c>
      <c r="BC628" s="173">
        <f t="shared" si="349"/>
        <v>125131.8866590526</v>
      </c>
      <c r="BD628" s="41">
        <f t="shared" si="350"/>
        <v>127377.61147489867</v>
      </c>
      <c r="BE628" s="173">
        <f t="shared" si="351"/>
        <v>119866.78621749711</v>
      </c>
      <c r="BF628" s="42">
        <f t="shared" si="352"/>
        <v>114126.48908430901</v>
      </c>
    </row>
    <row r="629" spans="2:58" x14ac:dyDescent="0.25">
      <c r="B629" s="24">
        <v>213</v>
      </c>
      <c r="C629" s="10">
        <f>Cash!B635</f>
        <v>20180102</v>
      </c>
      <c r="D629" s="24">
        <f>Cash!F227</f>
        <v>1.6408</v>
      </c>
      <c r="E629" s="27">
        <f>Balanced!F227</f>
        <v>2.7553000000000001</v>
      </c>
      <c r="F629" s="27">
        <f>Growth!F227</f>
        <v>3.3336000000000001</v>
      </c>
      <c r="G629" s="27">
        <f>'High Growth 1'!F227</f>
        <v>6.8071999999999999</v>
      </c>
      <c r="H629" s="27">
        <f>'High Growth 2'!F227</f>
        <v>3.6553</v>
      </c>
      <c r="I629" s="27">
        <f>'High Growth 3'!F227</f>
        <v>0.93579999999999997</v>
      </c>
      <c r="J629" s="43">
        <f>'High Growth 4'!F227</f>
        <v>2.2521</v>
      </c>
      <c r="K629" s="10" t="str">
        <f>Growth!P227</f>
        <v>No</v>
      </c>
      <c r="L629" s="152"/>
      <c r="M629" s="147">
        <f>Summary!$G$67</f>
        <v>0.5</v>
      </c>
      <c r="N629" s="146">
        <f>Summary!$G$68</f>
        <v>0</v>
      </c>
      <c r="O629" s="146">
        <f>Summary!$G$69</f>
        <v>0</v>
      </c>
      <c r="P629" s="146">
        <f>Summary!$G$70</f>
        <v>0.125</v>
      </c>
      <c r="Q629" s="146">
        <f>Summary!$G$71</f>
        <v>0.125</v>
      </c>
      <c r="R629" s="146">
        <f>Summary!$G$72</f>
        <v>0.125</v>
      </c>
      <c r="S629" s="211">
        <f>Summary!$G$73</f>
        <v>0.125</v>
      </c>
      <c r="T629" s="150">
        <f t="shared" si="353"/>
        <v>1</v>
      </c>
      <c r="U629" s="158">
        <f t="shared" si="325"/>
        <v>36721.811343206442</v>
      </c>
      <c r="V629" s="155">
        <f t="shared" si="326"/>
        <v>0</v>
      </c>
      <c r="W629" s="155">
        <f t="shared" si="327"/>
        <v>0</v>
      </c>
      <c r="X629" s="155">
        <f t="shared" si="328"/>
        <v>2266.0937981544935</v>
      </c>
      <c r="Y629" s="155">
        <f t="shared" si="329"/>
        <v>4330.8041437134052</v>
      </c>
      <c r="Z629" s="155">
        <f t="shared" si="330"/>
        <v>16011.271935442557</v>
      </c>
      <c r="AA629" s="159">
        <f t="shared" si="331"/>
        <v>6390.9197811749063</v>
      </c>
      <c r="AB629" s="38">
        <f t="shared" si="354"/>
        <v>60253.148051933131</v>
      </c>
      <c r="AC629" s="35">
        <f t="shared" si="332"/>
        <v>0</v>
      </c>
      <c r="AD629" s="35">
        <f t="shared" si="333"/>
        <v>0</v>
      </c>
      <c r="AE629" s="35">
        <f t="shared" si="334"/>
        <v>15425.753702797268</v>
      </c>
      <c r="AF629" s="35">
        <f t="shared" si="335"/>
        <v>15830.388386515609</v>
      </c>
      <c r="AG629" s="35">
        <f t="shared" si="336"/>
        <v>14983.348277187144</v>
      </c>
      <c r="AH629" s="163">
        <f t="shared" si="337"/>
        <v>14392.990439184006</v>
      </c>
      <c r="AI629" s="144">
        <f t="shared" si="338"/>
        <v>120885.62885761716</v>
      </c>
      <c r="AJ629" s="144" t="e">
        <f t="shared" si="355"/>
        <v>#N/A</v>
      </c>
      <c r="AK629" s="35">
        <f>IF(OR(K629="Yes",Summary!$G$77="EP"),$AI629*M629,AB629)</f>
        <v>60253.148051933131</v>
      </c>
      <c r="AL629" s="38">
        <f>IF(OR(L629="Yes",Summary!$G$77="EP"),$AI629*N629,AC629)</f>
        <v>0</v>
      </c>
      <c r="AM629" s="38">
        <f>IF(OR(M629="Yes",Summary!$G$77="EP"),$AI629*O629,AD629)</f>
        <v>0</v>
      </c>
      <c r="AN629" s="38">
        <f>IF(OR(N629="Yes",Summary!$G$77="EP"),$AI629*P629,AE629)</f>
        <v>15425.753702797268</v>
      </c>
      <c r="AO629" s="38">
        <f>IF(OR(O629="Yes",Summary!$G$77="EP"),$AI629*Q629,AF629)</f>
        <v>15830.388386515609</v>
      </c>
      <c r="AP629" s="38">
        <f>IF(OR(P629="Yes",Summary!$G$77="EP"),$AI629*R629,AG629)</f>
        <v>14983.348277187144</v>
      </c>
      <c r="AQ629" s="156">
        <f>IF(OR(Q629="Yes",Summary!$G$77="EP"),$AI629*S629,AH629)</f>
        <v>14392.990439184006</v>
      </c>
      <c r="AR629" s="158">
        <f t="shared" si="339"/>
        <v>36721.811343206442</v>
      </c>
      <c r="AS629" s="155">
        <f t="shared" si="340"/>
        <v>0</v>
      </c>
      <c r="AT629" s="155">
        <f t="shared" si="341"/>
        <v>0</v>
      </c>
      <c r="AU629" s="155">
        <f t="shared" si="342"/>
        <v>2266.0937981544935</v>
      </c>
      <c r="AV629" s="155">
        <f t="shared" si="343"/>
        <v>4330.8041437134052</v>
      </c>
      <c r="AW629" s="155">
        <f t="shared" si="344"/>
        <v>16011.271935442557</v>
      </c>
      <c r="AX629" s="159">
        <f t="shared" si="345"/>
        <v>6390.9197811749063</v>
      </c>
      <c r="AZ629" s="40">
        <f t="shared" si="346"/>
        <v>101177.77640747365</v>
      </c>
      <c r="BA629" s="173">
        <f t="shared" si="347"/>
        <v>108207.98806110828</v>
      </c>
      <c r="BB629" s="41">
        <f t="shared" si="348"/>
        <v>108019.83085447652</v>
      </c>
      <c r="BC629" s="173">
        <f t="shared" si="349"/>
        <v>123406.02962237815</v>
      </c>
      <c r="BD629" s="41">
        <f t="shared" si="350"/>
        <v>126643.10709212488</v>
      </c>
      <c r="BE629" s="173">
        <f t="shared" si="351"/>
        <v>119866.78621749711</v>
      </c>
      <c r="BF629" s="42">
        <f t="shared" si="352"/>
        <v>115143.92351347205</v>
      </c>
    </row>
    <row r="630" spans="2:58" x14ac:dyDescent="0.25">
      <c r="B630" s="24">
        <v>214</v>
      </c>
      <c r="C630" s="10">
        <f>Cash!B636</f>
        <v>20171231</v>
      </c>
      <c r="D630" s="24">
        <f>Cash!F228</f>
        <v>1.6407</v>
      </c>
      <c r="E630" s="27">
        <f>Balanced!F228</f>
        <v>2.7408000000000001</v>
      </c>
      <c r="F630" s="27">
        <f>Growth!F228</f>
        <v>3.3148</v>
      </c>
      <c r="G630" s="27">
        <f>'High Growth 1'!F228</f>
        <v>6.7241999999999997</v>
      </c>
      <c r="H630" s="27">
        <f>'High Growth 2'!F228</f>
        <v>3.6027</v>
      </c>
      <c r="I630" s="27">
        <f>'High Growth 3'!F228</f>
        <v>0.91320000000000001</v>
      </c>
      <c r="J630" s="43">
        <f>'High Growth 4'!F228</f>
        <v>2.2185000000000001</v>
      </c>
      <c r="K630" s="10" t="str">
        <f>Growth!P228</f>
        <v>No</v>
      </c>
      <c r="L630" s="152"/>
      <c r="M630" s="147">
        <f>Summary!$G$67</f>
        <v>0.5</v>
      </c>
      <c r="N630" s="146">
        <f>Summary!$G$68</f>
        <v>0</v>
      </c>
      <c r="O630" s="146">
        <f>Summary!$G$69</f>
        <v>0</v>
      </c>
      <c r="P630" s="146">
        <f>Summary!$G$70</f>
        <v>0.125</v>
      </c>
      <c r="Q630" s="146">
        <f>Summary!$G$71</f>
        <v>0.125</v>
      </c>
      <c r="R630" s="146">
        <f>Summary!$G$72</f>
        <v>0.125</v>
      </c>
      <c r="S630" s="211">
        <f>Summary!$G$73</f>
        <v>0.125</v>
      </c>
      <c r="T630" s="150">
        <f t="shared" si="353"/>
        <v>1</v>
      </c>
      <c r="U630" s="158">
        <f t="shared" si="325"/>
        <v>36721.811343206442</v>
      </c>
      <c r="V630" s="155">
        <f t="shared" si="326"/>
        <v>0</v>
      </c>
      <c r="W630" s="155">
        <f t="shared" si="327"/>
        <v>0</v>
      </c>
      <c r="X630" s="155">
        <f t="shared" si="328"/>
        <v>2266.0937981544935</v>
      </c>
      <c r="Y630" s="155">
        <f t="shared" si="329"/>
        <v>4330.8041437134052</v>
      </c>
      <c r="Z630" s="155">
        <f t="shared" si="330"/>
        <v>16011.271935442557</v>
      </c>
      <c r="AA630" s="159">
        <f t="shared" si="331"/>
        <v>6390.9197811749063</v>
      </c>
      <c r="AB630" s="38">
        <f t="shared" si="354"/>
        <v>60249.475870798808</v>
      </c>
      <c r="AC630" s="35">
        <f t="shared" si="332"/>
        <v>0</v>
      </c>
      <c r="AD630" s="35">
        <f t="shared" si="333"/>
        <v>0</v>
      </c>
      <c r="AE630" s="35">
        <f t="shared" si="334"/>
        <v>15237.667917550445</v>
      </c>
      <c r="AF630" s="35">
        <f t="shared" si="335"/>
        <v>15602.588088556286</v>
      </c>
      <c r="AG630" s="35">
        <f t="shared" si="336"/>
        <v>14621.493531446144</v>
      </c>
      <c r="AH630" s="163">
        <f t="shared" si="337"/>
        <v>14178.255534536531</v>
      </c>
      <c r="AI630" s="144">
        <f t="shared" si="338"/>
        <v>119889.4809428882</v>
      </c>
      <c r="AJ630" s="144" t="e">
        <f t="shared" si="355"/>
        <v>#N/A</v>
      </c>
      <c r="AK630" s="35">
        <f>IF(OR(K630="Yes",Summary!$G$77="EP"),$AI630*M630,AB630)</f>
        <v>60249.475870798808</v>
      </c>
      <c r="AL630" s="38">
        <f>IF(OR(L630="Yes",Summary!$G$77="EP"),$AI630*N630,AC630)</f>
        <v>0</v>
      </c>
      <c r="AM630" s="38">
        <f>IF(OR(M630="Yes",Summary!$G$77="EP"),$AI630*O630,AD630)</f>
        <v>0</v>
      </c>
      <c r="AN630" s="38">
        <f>IF(OR(N630="Yes",Summary!$G$77="EP"),$AI630*P630,AE630)</f>
        <v>15237.667917550445</v>
      </c>
      <c r="AO630" s="38">
        <f>IF(OR(O630="Yes",Summary!$G$77="EP"),$AI630*Q630,AF630)</f>
        <v>15602.588088556286</v>
      </c>
      <c r="AP630" s="38">
        <f>IF(OR(P630="Yes",Summary!$G$77="EP"),$AI630*R630,AG630)</f>
        <v>14621.493531446144</v>
      </c>
      <c r="AQ630" s="156">
        <f>IF(OR(Q630="Yes",Summary!$G$77="EP"),$AI630*S630,AH630)</f>
        <v>14178.255534536531</v>
      </c>
      <c r="AR630" s="158">
        <f t="shared" si="339"/>
        <v>36721.811343206442</v>
      </c>
      <c r="AS630" s="155">
        <f t="shared" si="340"/>
        <v>0</v>
      </c>
      <c r="AT630" s="155">
        <f t="shared" si="341"/>
        <v>0</v>
      </c>
      <c r="AU630" s="155">
        <f t="shared" si="342"/>
        <v>2266.0937981544935</v>
      </c>
      <c r="AV630" s="155">
        <f t="shared" si="343"/>
        <v>4330.8041437134052</v>
      </c>
      <c r="AW630" s="155">
        <f t="shared" si="344"/>
        <v>16011.271935442557</v>
      </c>
      <c r="AX630" s="159">
        <f t="shared" si="345"/>
        <v>6390.9197811749063</v>
      </c>
      <c r="AZ630" s="40">
        <f t="shared" si="346"/>
        <v>101171.61003884813</v>
      </c>
      <c r="BA630" s="173">
        <f t="shared" si="347"/>
        <v>107638.53434395004</v>
      </c>
      <c r="BB630" s="41">
        <f t="shared" si="348"/>
        <v>107410.64774310618</v>
      </c>
      <c r="BC630" s="173">
        <f t="shared" si="349"/>
        <v>121901.34334040356</v>
      </c>
      <c r="BD630" s="41">
        <f t="shared" si="350"/>
        <v>124820.70470845028</v>
      </c>
      <c r="BE630" s="173">
        <f t="shared" si="351"/>
        <v>116971.94825156911</v>
      </c>
      <c r="BF630" s="42">
        <f t="shared" si="352"/>
        <v>113426.04427629225</v>
      </c>
    </row>
    <row r="631" spans="2:58" x14ac:dyDescent="0.25">
      <c r="B631" s="24">
        <v>215</v>
      </c>
      <c r="C631" s="10">
        <f>Cash!B637</f>
        <v>20171229</v>
      </c>
      <c r="D631" s="24">
        <f>Cash!F229</f>
        <v>1.6407</v>
      </c>
      <c r="E631" s="27">
        <f>Balanced!F229</f>
        <v>2.7309999999999999</v>
      </c>
      <c r="F631" s="27">
        <f>Growth!F229</f>
        <v>3.3005</v>
      </c>
      <c r="G631" s="27">
        <f>'High Growth 1'!F229</f>
        <v>6.6566000000000001</v>
      </c>
      <c r="H631" s="27">
        <f>'High Growth 2'!F229</f>
        <v>3.5331999999999999</v>
      </c>
      <c r="I631" s="27">
        <f>'High Growth 3'!F229</f>
        <v>0.90190000000000003</v>
      </c>
      <c r="J631" s="43">
        <f>'High Growth 4'!F229</f>
        <v>2.2000000000000002</v>
      </c>
      <c r="K631" s="10" t="str">
        <f>Growth!P229</f>
        <v>Yes</v>
      </c>
      <c r="L631" s="152"/>
      <c r="M631" s="147">
        <f>Summary!$G$67</f>
        <v>0.5</v>
      </c>
      <c r="N631" s="146">
        <f>Summary!$G$68</f>
        <v>0</v>
      </c>
      <c r="O631" s="146">
        <f>Summary!$G$69</f>
        <v>0</v>
      </c>
      <c r="P631" s="146">
        <f>Summary!$G$70</f>
        <v>0.125</v>
      </c>
      <c r="Q631" s="146">
        <f>Summary!$G$71</f>
        <v>0.125</v>
      </c>
      <c r="R631" s="146">
        <f>Summary!$G$72</f>
        <v>0.125</v>
      </c>
      <c r="S631" s="211">
        <f>Summary!$G$73</f>
        <v>0.125</v>
      </c>
      <c r="T631" s="150">
        <f t="shared" si="353"/>
        <v>1</v>
      </c>
      <c r="U631" s="158">
        <f t="shared" si="325"/>
        <v>37552.437914959337</v>
      </c>
      <c r="V631" s="155">
        <f t="shared" si="326"/>
        <v>0</v>
      </c>
      <c r="W631" s="155">
        <f t="shared" si="327"/>
        <v>0</v>
      </c>
      <c r="X631" s="155">
        <f t="shared" si="328"/>
        <v>2266.0937981544935</v>
      </c>
      <c r="Y631" s="155">
        <f t="shared" si="329"/>
        <v>4330.8041437134052</v>
      </c>
      <c r="Z631" s="155">
        <f t="shared" si="330"/>
        <v>16011.271935442557</v>
      </c>
      <c r="AA631" s="159">
        <f t="shared" si="331"/>
        <v>6390.9197811749063</v>
      </c>
      <c r="AB631" s="38">
        <f t="shared" si="354"/>
        <v>61612.284887073787</v>
      </c>
      <c r="AC631" s="35">
        <f t="shared" si="332"/>
        <v>0</v>
      </c>
      <c r="AD631" s="35">
        <f t="shared" si="333"/>
        <v>0</v>
      </c>
      <c r="AE631" s="35">
        <f t="shared" si="334"/>
        <v>15084.479976795201</v>
      </c>
      <c r="AF631" s="35">
        <f t="shared" si="335"/>
        <v>15301.597200568203</v>
      </c>
      <c r="AG631" s="35">
        <f t="shared" si="336"/>
        <v>14440.566158575642</v>
      </c>
      <c r="AH631" s="163">
        <f t="shared" si="337"/>
        <v>14060.023518584796</v>
      </c>
      <c r="AI631" s="144">
        <f t="shared" si="338"/>
        <v>120498.95174159763</v>
      </c>
      <c r="AJ631" s="144">
        <f t="shared" si="355"/>
        <v>120498.95174159763</v>
      </c>
      <c r="AK631" s="35">
        <f>IF(OR(K631="Yes",Summary!$G$77="EP"),$AI631*M631,AB631)</f>
        <v>60249.475870798815</v>
      </c>
      <c r="AL631" s="38">
        <f>IF(OR(L631="Yes",Summary!$G$77="EP"),$AI631*N631,AC631)</f>
        <v>0</v>
      </c>
      <c r="AM631" s="38">
        <f>IF(OR(M631="Yes",Summary!$G$77="EP"),$AI631*O631,AD631)</f>
        <v>0</v>
      </c>
      <c r="AN631" s="38">
        <f>IF(OR(N631="Yes",Summary!$G$77="EP"),$AI631*P631,AE631)</f>
        <v>15084.479976795201</v>
      </c>
      <c r="AO631" s="38">
        <f>IF(OR(O631="Yes",Summary!$G$77="EP"),$AI631*Q631,AF631)</f>
        <v>15301.597200568203</v>
      </c>
      <c r="AP631" s="38">
        <f>IF(OR(P631="Yes",Summary!$G$77="EP"),$AI631*R631,AG631)</f>
        <v>14440.566158575642</v>
      </c>
      <c r="AQ631" s="156">
        <f>IF(OR(Q631="Yes",Summary!$G$77="EP"),$AI631*S631,AH631)</f>
        <v>14060.023518584796</v>
      </c>
      <c r="AR631" s="158">
        <f t="shared" si="339"/>
        <v>36721.811343206442</v>
      </c>
      <c r="AS631" s="155">
        <f t="shared" si="340"/>
        <v>0</v>
      </c>
      <c r="AT631" s="155">
        <f t="shared" si="341"/>
        <v>0</v>
      </c>
      <c r="AU631" s="155">
        <f t="shared" si="342"/>
        <v>2266.0937981544935</v>
      </c>
      <c r="AV631" s="155">
        <f t="shared" si="343"/>
        <v>4330.8041437134052</v>
      </c>
      <c r="AW631" s="155">
        <f t="shared" si="344"/>
        <v>16011.271935442557</v>
      </c>
      <c r="AX631" s="159">
        <f t="shared" si="345"/>
        <v>6390.9197811749063</v>
      </c>
      <c r="AZ631" s="40">
        <f t="shared" si="346"/>
        <v>101171.61003884813</v>
      </c>
      <c r="BA631" s="173">
        <f t="shared" si="347"/>
        <v>107253.66217649137</v>
      </c>
      <c r="BB631" s="41">
        <f t="shared" si="348"/>
        <v>106947.27973818086</v>
      </c>
      <c r="BC631" s="173">
        <f t="shared" si="349"/>
        <v>120675.83981436161</v>
      </c>
      <c r="BD631" s="41">
        <f t="shared" si="350"/>
        <v>122412.77760454563</v>
      </c>
      <c r="BE631" s="173">
        <f t="shared" si="351"/>
        <v>115524.52926860511</v>
      </c>
      <c r="BF631" s="42">
        <f t="shared" si="352"/>
        <v>112480.18814867837</v>
      </c>
    </row>
    <row r="632" spans="2:58" x14ac:dyDescent="0.25">
      <c r="B632" s="24">
        <v>216</v>
      </c>
      <c r="C632" s="10">
        <f>Cash!B638</f>
        <v>20171228</v>
      </c>
      <c r="D632" s="24">
        <f>Cash!F230</f>
        <v>1.6406000000000001</v>
      </c>
      <c r="E632" s="27">
        <f>Balanced!F230</f>
        <v>2.7435999999999998</v>
      </c>
      <c r="F632" s="27">
        <f>Growth!F230</f>
        <v>3.3708999999999998</v>
      </c>
      <c r="G632" s="27">
        <f>'High Growth 1'!F230</f>
        <v>6.9869000000000003</v>
      </c>
      <c r="H632" s="27">
        <f>'High Growth 2'!F230</f>
        <v>3.7054999999999998</v>
      </c>
      <c r="I632" s="27">
        <f>'High Growth 3'!F230</f>
        <v>0.89629999999999999</v>
      </c>
      <c r="J632" s="43">
        <f>'High Growth 4'!F230</f>
        <v>2.1806999999999999</v>
      </c>
      <c r="K632" s="10" t="str">
        <f>Growth!P230</f>
        <v>Yes</v>
      </c>
      <c r="L632" s="152"/>
      <c r="M632" s="147">
        <f>Summary!$G$67</f>
        <v>0.5</v>
      </c>
      <c r="N632" s="146">
        <f>Summary!$G$68</f>
        <v>0</v>
      </c>
      <c r="O632" s="146">
        <f>Summary!$G$69</f>
        <v>0</v>
      </c>
      <c r="P632" s="146">
        <f>Summary!$G$70</f>
        <v>0.125</v>
      </c>
      <c r="Q632" s="146">
        <f>Summary!$G$71</f>
        <v>0.125</v>
      </c>
      <c r="R632" s="146">
        <f>Summary!$G$72</f>
        <v>0.125</v>
      </c>
      <c r="S632" s="211">
        <f>Summary!$G$73</f>
        <v>0.125</v>
      </c>
      <c r="T632" s="150">
        <f t="shared" si="353"/>
        <v>1</v>
      </c>
      <c r="U632" s="158">
        <f t="shared" si="325"/>
        <v>38430.276710449616</v>
      </c>
      <c r="V632" s="155">
        <f t="shared" si="326"/>
        <v>0</v>
      </c>
      <c r="W632" s="155">
        <f t="shared" si="327"/>
        <v>0</v>
      </c>
      <c r="X632" s="155">
        <f t="shared" si="328"/>
        <v>2266.0937981544935</v>
      </c>
      <c r="Y632" s="155">
        <f t="shared" si="329"/>
        <v>4330.8041437134052</v>
      </c>
      <c r="Z632" s="155">
        <f t="shared" si="330"/>
        <v>16011.271935442555</v>
      </c>
      <c r="AA632" s="159">
        <f t="shared" si="331"/>
        <v>6390.9197811749063</v>
      </c>
      <c r="AB632" s="38">
        <f t="shared" si="354"/>
        <v>63048.711971163641</v>
      </c>
      <c r="AC632" s="35">
        <f t="shared" si="332"/>
        <v>0</v>
      </c>
      <c r="AD632" s="35">
        <f t="shared" si="333"/>
        <v>0</v>
      </c>
      <c r="AE632" s="35">
        <f t="shared" si="334"/>
        <v>15832.970758325631</v>
      </c>
      <c r="AF632" s="35">
        <f t="shared" si="335"/>
        <v>16047.794754530021</v>
      </c>
      <c r="AG632" s="35">
        <f t="shared" si="336"/>
        <v>14350.903035737163</v>
      </c>
      <c r="AH632" s="163">
        <f t="shared" si="337"/>
        <v>13936.678766808118</v>
      </c>
      <c r="AI632" s="144">
        <f t="shared" si="338"/>
        <v>123217.05928656459</v>
      </c>
      <c r="AJ632" s="144">
        <f t="shared" si="355"/>
        <v>123217.05928656459</v>
      </c>
      <c r="AK632" s="35">
        <f>IF(OR(K632="Yes",Summary!$G$77="EP"),$AI632*M632,AB632)</f>
        <v>61608.529643282294</v>
      </c>
      <c r="AL632" s="38">
        <f>IF(OR(L632="Yes",Summary!$G$77="EP"),$AI632*N632,AC632)</f>
        <v>0</v>
      </c>
      <c r="AM632" s="38">
        <f>IF(OR(M632="Yes",Summary!$G$77="EP"),$AI632*O632,AD632)</f>
        <v>0</v>
      </c>
      <c r="AN632" s="38">
        <f>IF(OR(N632="Yes",Summary!$G$77="EP"),$AI632*P632,AE632)</f>
        <v>15832.970758325631</v>
      </c>
      <c r="AO632" s="38">
        <f>IF(OR(O632="Yes",Summary!$G$77="EP"),$AI632*Q632,AF632)</f>
        <v>16047.794754530021</v>
      </c>
      <c r="AP632" s="38">
        <f>IF(OR(P632="Yes",Summary!$G$77="EP"),$AI632*R632,AG632)</f>
        <v>14350.903035737163</v>
      </c>
      <c r="AQ632" s="156">
        <f>IF(OR(Q632="Yes",Summary!$G$77="EP"),$AI632*S632,AH632)</f>
        <v>13936.678766808118</v>
      </c>
      <c r="AR632" s="158">
        <f t="shared" si="339"/>
        <v>37552.437914959337</v>
      </c>
      <c r="AS632" s="155">
        <f t="shared" si="340"/>
        <v>0</v>
      </c>
      <c r="AT632" s="155">
        <f t="shared" si="341"/>
        <v>0</v>
      </c>
      <c r="AU632" s="155">
        <f t="shared" si="342"/>
        <v>2266.0937981544935</v>
      </c>
      <c r="AV632" s="155">
        <f t="shared" si="343"/>
        <v>4330.8041437134052</v>
      </c>
      <c r="AW632" s="155">
        <f t="shared" si="344"/>
        <v>16011.271935442557</v>
      </c>
      <c r="AX632" s="159">
        <f t="shared" si="345"/>
        <v>6390.9197811749063</v>
      </c>
      <c r="AZ632" s="40">
        <f t="shared" si="346"/>
        <v>101165.44367022261</v>
      </c>
      <c r="BA632" s="173">
        <f t="shared" si="347"/>
        <v>107748.4978203668</v>
      </c>
      <c r="BB632" s="41">
        <f t="shared" si="348"/>
        <v>109228.47607012086</v>
      </c>
      <c r="BC632" s="173">
        <f t="shared" si="349"/>
        <v>126663.76606660505</v>
      </c>
      <c r="BD632" s="41">
        <f t="shared" si="350"/>
        <v>128382.35803624017</v>
      </c>
      <c r="BE632" s="173">
        <f t="shared" si="351"/>
        <v>114807.22428589727</v>
      </c>
      <c r="BF632" s="42">
        <f t="shared" si="352"/>
        <v>111493.43013446494</v>
      </c>
    </row>
    <row r="633" spans="2:58" x14ac:dyDescent="0.25">
      <c r="B633" s="24">
        <v>217</v>
      </c>
      <c r="C633" s="10">
        <f>Cash!B639</f>
        <v>20171227</v>
      </c>
      <c r="D633" s="24">
        <f>Cash!F231</f>
        <v>1.6405000000000001</v>
      </c>
      <c r="E633" s="27">
        <f>Balanced!F231</f>
        <v>2.7738</v>
      </c>
      <c r="F633" s="27">
        <f>Growth!F231</f>
        <v>3.4317000000000002</v>
      </c>
      <c r="G633" s="27">
        <f>'High Growth 1'!F231</f>
        <v>7.2598000000000003</v>
      </c>
      <c r="H633" s="27">
        <f>'High Growth 2'!F231</f>
        <v>3.8401999999999998</v>
      </c>
      <c r="I633" s="27">
        <f>'High Growth 3'!F231</f>
        <v>0.92559999999999998</v>
      </c>
      <c r="J633" s="43">
        <f>'High Growth 4'!F231</f>
        <v>2.2448999999999999</v>
      </c>
      <c r="K633" s="10" t="str">
        <f>Growth!P231</f>
        <v>No</v>
      </c>
      <c r="L633" s="152"/>
      <c r="M633" s="147">
        <f>Summary!$G$67</f>
        <v>0.5</v>
      </c>
      <c r="N633" s="146">
        <f>Summary!$G$68</f>
        <v>0</v>
      </c>
      <c r="O633" s="146">
        <f>Summary!$G$69</f>
        <v>0</v>
      </c>
      <c r="P633" s="146">
        <f>Summary!$G$70</f>
        <v>0.125</v>
      </c>
      <c r="Q633" s="146">
        <f>Summary!$G$71</f>
        <v>0.125</v>
      </c>
      <c r="R633" s="146">
        <f>Summary!$G$72</f>
        <v>0.125</v>
      </c>
      <c r="S633" s="211">
        <f>Summary!$G$73</f>
        <v>0.125</v>
      </c>
      <c r="T633" s="150">
        <f t="shared" si="353"/>
        <v>1</v>
      </c>
      <c r="U633" s="158">
        <f t="shared" si="325"/>
        <v>38430.276710449616</v>
      </c>
      <c r="V633" s="155">
        <f t="shared" si="326"/>
        <v>0</v>
      </c>
      <c r="W633" s="155">
        <f t="shared" si="327"/>
        <v>0</v>
      </c>
      <c r="X633" s="155">
        <f t="shared" si="328"/>
        <v>2266.0937981544935</v>
      </c>
      <c r="Y633" s="155">
        <f t="shared" si="329"/>
        <v>4330.8041437134052</v>
      </c>
      <c r="Z633" s="155">
        <f t="shared" si="330"/>
        <v>16011.271935442555</v>
      </c>
      <c r="AA633" s="159">
        <f t="shared" si="331"/>
        <v>6390.9197811749063</v>
      </c>
      <c r="AB633" s="38">
        <f t="shared" si="354"/>
        <v>63044.868943492598</v>
      </c>
      <c r="AC633" s="35">
        <f t="shared" si="332"/>
        <v>0</v>
      </c>
      <c r="AD633" s="35">
        <f t="shared" si="333"/>
        <v>0</v>
      </c>
      <c r="AE633" s="35">
        <f t="shared" si="334"/>
        <v>16451.387755841992</v>
      </c>
      <c r="AF633" s="35">
        <f t="shared" si="335"/>
        <v>16631.154072688219</v>
      </c>
      <c r="AG633" s="35">
        <f t="shared" si="336"/>
        <v>14820.033303445629</v>
      </c>
      <c r="AH633" s="163">
        <f t="shared" si="337"/>
        <v>14346.975816759546</v>
      </c>
      <c r="AI633" s="144">
        <f t="shared" si="338"/>
        <v>125294.41989222799</v>
      </c>
      <c r="AJ633" s="144" t="e">
        <f t="shared" si="355"/>
        <v>#N/A</v>
      </c>
      <c r="AK633" s="35">
        <f>IF(OR(K633="Yes",Summary!$G$77="EP"),$AI633*M633,AB633)</f>
        <v>63044.868943492598</v>
      </c>
      <c r="AL633" s="38">
        <f>IF(OR(L633="Yes",Summary!$G$77="EP"),$AI633*N633,AC633)</f>
        <v>0</v>
      </c>
      <c r="AM633" s="38">
        <f>IF(OR(M633="Yes",Summary!$G$77="EP"),$AI633*O633,AD633)</f>
        <v>0</v>
      </c>
      <c r="AN633" s="38">
        <f>IF(OR(N633="Yes",Summary!$G$77="EP"),$AI633*P633,AE633)</f>
        <v>16451.387755841992</v>
      </c>
      <c r="AO633" s="38">
        <f>IF(OR(O633="Yes",Summary!$G$77="EP"),$AI633*Q633,AF633)</f>
        <v>16631.154072688219</v>
      </c>
      <c r="AP633" s="38">
        <f>IF(OR(P633="Yes",Summary!$G$77="EP"),$AI633*R633,AG633)</f>
        <v>14820.033303445629</v>
      </c>
      <c r="AQ633" s="156">
        <f>IF(OR(Q633="Yes",Summary!$G$77="EP"),$AI633*S633,AH633)</f>
        <v>14346.975816759546</v>
      </c>
      <c r="AR633" s="158">
        <f t="shared" si="339"/>
        <v>38430.276710449616</v>
      </c>
      <c r="AS633" s="155">
        <f t="shared" si="340"/>
        <v>0</v>
      </c>
      <c r="AT633" s="155">
        <f t="shared" si="341"/>
        <v>0</v>
      </c>
      <c r="AU633" s="155">
        <f t="shared" si="342"/>
        <v>2266.0937981544935</v>
      </c>
      <c r="AV633" s="155">
        <f t="shared" si="343"/>
        <v>4330.8041437134052</v>
      </c>
      <c r="AW633" s="155">
        <f t="shared" si="344"/>
        <v>16011.271935442555</v>
      </c>
      <c r="AX633" s="159">
        <f t="shared" si="345"/>
        <v>6390.9197811749063</v>
      </c>
      <c r="AZ633" s="40">
        <f t="shared" si="346"/>
        <v>101159.2773015971</v>
      </c>
      <c r="BA633" s="173">
        <f t="shared" si="347"/>
        <v>108934.53245886188</v>
      </c>
      <c r="BB633" s="41">
        <f t="shared" si="348"/>
        <v>111198.60017497813</v>
      </c>
      <c r="BC633" s="173">
        <f t="shared" si="349"/>
        <v>131611.10204673593</v>
      </c>
      <c r="BD633" s="41">
        <f t="shared" si="350"/>
        <v>133049.23258150576</v>
      </c>
      <c r="BE633" s="173">
        <f t="shared" si="351"/>
        <v>118560.266427565</v>
      </c>
      <c r="BF633" s="42">
        <f t="shared" si="352"/>
        <v>114775.80653407637</v>
      </c>
    </row>
    <row r="634" spans="2:58" x14ac:dyDescent="0.25">
      <c r="B634" s="24">
        <v>218</v>
      </c>
      <c r="C634" s="10">
        <f>Cash!B640</f>
        <v>20171222</v>
      </c>
      <c r="D634" s="24">
        <f>Cash!F232</f>
        <v>1.6404000000000001</v>
      </c>
      <c r="E634" s="27">
        <f>Balanced!F232</f>
        <v>2.7820999999999998</v>
      </c>
      <c r="F634" s="27">
        <f>Growth!F232</f>
        <v>3.4516</v>
      </c>
      <c r="G634" s="27">
        <f>'High Growth 1'!F232</f>
        <v>7.3000999999999996</v>
      </c>
      <c r="H634" s="27">
        <f>'High Growth 2'!F232</f>
        <v>3.8365</v>
      </c>
      <c r="I634" s="27">
        <f>'High Growth 3'!F232</f>
        <v>0.92530000000000001</v>
      </c>
      <c r="J634" s="43">
        <f>'High Growth 4'!F232</f>
        <v>2.2738</v>
      </c>
      <c r="K634" s="10" t="str">
        <f>Growth!P232</f>
        <v>No</v>
      </c>
      <c r="L634" s="152"/>
      <c r="M634" s="147">
        <f>Summary!$G$67</f>
        <v>0.5</v>
      </c>
      <c r="N634" s="146">
        <f>Summary!$G$68</f>
        <v>0</v>
      </c>
      <c r="O634" s="146">
        <f>Summary!$G$69</f>
        <v>0</v>
      </c>
      <c r="P634" s="146">
        <f>Summary!$G$70</f>
        <v>0.125</v>
      </c>
      <c r="Q634" s="146">
        <f>Summary!$G$71</f>
        <v>0.125</v>
      </c>
      <c r="R634" s="146">
        <f>Summary!$G$72</f>
        <v>0.125</v>
      </c>
      <c r="S634" s="211">
        <f>Summary!$G$73</f>
        <v>0.125</v>
      </c>
      <c r="T634" s="150">
        <f t="shared" si="353"/>
        <v>1</v>
      </c>
      <c r="U634" s="158">
        <f t="shared" si="325"/>
        <v>38430.276710449616</v>
      </c>
      <c r="V634" s="155">
        <f t="shared" si="326"/>
        <v>0</v>
      </c>
      <c r="W634" s="155">
        <f t="shared" si="327"/>
        <v>0</v>
      </c>
      <c r="X634" s="155">
        <f t="shared" si="328"/>
        <v>2266.0937981544935</v>
      </c>
      <c r="Y634" s="155">
        <f t="shared" si="329"/>
        <v>4330.8041437134052</v>
      </c>
      <c r="Z634" s="155">
        <f t="shared" si="330"/>
        <v>16011.271935442555</v>
      </c>
      <c r="AA634" s="159">
        <f t="shared" si="331"/>
        <v>6390.9197811749063</v>
      </c>
      <c r="AB634" s="38">
        <f t="shared" si="354"/>
        <v>63041.025915821556</v>
      </c>
      <c r="AC634" s="35">
        <f t="shared" si="332"/>
        <v>0</v>
      </c>
      <c r="AD634" s="35">
        <f t="shared" si="333"/>
        <v>0</v>
      </c>
      <c r="AE634" s="35">
        <f t="shared" si="334"/>
        <v>16542.711335907617</v>
      </c>
      <c r="AF634" s="35">
        <f t="shared" si="335"/>
        <v>16615.130097356479</v>
      </c>
      <c r="AG634" s="35">
        <f t="shared" si="336"/>
        <v>14815.229921864997</v>
      </c>
      <c r="AH634" s="163">
        <f t="shared" si="337"/>
        <v>14531.673398435501</v>
      </c>
      <c r="AI634" s="144">
        <f t="shared" si="338"/>
        <v>125545.77066938617</v>
      </c>
      <c r="AJ634" s="144" t="e">
        <f t="shared" si="355"/>
        <v>#N/A</v>
      </c>
      <c r="AK634" s="35">
        <f>IF(OR(K634="Yes",Summary!$G$77="EP"),$AI634*M634,AB634)</f>
        <v>63041.025915821556</v>
      </c>
      <c r="AL634" s="38">
        <f>IF(OR(L634="Yes",Summary!$G$77="EP"),$AI634*N634,AC634)</f>
        <v>0</v>
      </c>
      <c r="AM634" s="38">
        <f>IF(OR(M634="Yes",Summary!$G$77="EP"),$AI634*O634,AD634)</f>
        <v>0</v>
      </c>
      <c r="AN634" s="38">
        <f>IF(OR(N634="Yes",Summary!$G$77="EP"),$AI634*P634,AE634)</f>
        <v>16542.711335907617</v>
      </c>
      <c r="AO634" s="38">
        <f>IF(OR(O634="Yes",Summary!$G$77="EP"),$AI634*Q634,AF634)</f>
        <v>16615.130097356479</v>
      </c>
      <c r="AP634" s="38">
        <f>IF(OR(P634="Yes",Summary!$G$77="EP"),$AI634*R634,AG634)</f>
        <v>14815.229921864997</v>
      </c>
      <c r="AQ634" s="156">
        <f>IF(OR(Q634="Yes",Summary!$G$77="EP"),$AI634*S634,AH634)</f>
        <v>14531.673398435501</v>
      </c>
      <c r="AR634" s="158">
        <f t="shared" si="339"/>
        <v>38430.276710449616</v>
      </c>
      <c r="AS634" s="155">
        <f t="shared" si="340"/>
        <v>0</v>
      </c>
      <c r="AT634" s="155">
        <f t="shared" si="341"/>
        <v>0</v>
      </c>
      <c r="AU634" s="155">
        <f t="shared" si="342"/>
        <v>2266.0937981544935</v>
      </c>
      <c r="AV634" s="155">
        <f t="shared" si="343"/>
        <v>4330.8041437134052</v>
      </c>
      <c r="AW634" s="155">
        <f t="shared" si="344"/>
        <v>16011.271935442555</v>
      </c>
      <c r="AX634" s="159">
        <f t="shared" si="345"/>
        <v>6390.9197811749063</v>
      </c>
      <c r="AZ634" s="40">
        <f t="shared" si="346"/>
        <v>101153.11093297158</v>
      </c>
      <c r="BA634" s="173">
        <f t="shared" si="347"/>
        <v>109260.49562109727</v>
      </c>
      <c r="BB634" s="41">
        <f t="shared" si="348"/>
        <v>111843.42697903502</v>
      </c>
      <c r="BC634" s="173">
        <f t="shared" si="349"/>
        <v>132341.69068726094</v>
      </c>
      <c r="BD634" s="41">
        <f t="shared" si="350"/>
        <v>132921.04077885184</v>
      </c>
      <c r="BE634" s="173">
        <f t="shared" si="351"/>
        <v>118521.83937491995</v>
      </c>
      <c r="BF634" s="42">
        <f t="shared" si="352"/>
        <v>116253.38718748401</v>
      </c>
    </row>
    <row r="635" spans="2:58" x14ac:dyDescent="0.25">
      <c r="B635" s="24">
        <v>219</v>
      </c>
      <c r="C635" s="10">
        <f>Cash!B641</f>
        <v>20171221</v>
      </c>
      <c r="D635" s="24">
        <f>Cash!F233</f>
        <v>1.6404000000000001</v>
      </c>
      <c r="E635" s="27">
        <f>Balanced!F233</f>
        <v>2.7875000000000001</v>
      </c>
      <c r="F635" s="27">
        <f>Growth!F233</f>
        <v>3.4609999999999999</v>
      </c>
      <c r="G635" s="27">
        <f>'High Growth 1'!F233</f>
        <v>7.3471000000000002</v>
      </c>
      <c r="H635" s="27">
        <f>'High Growth 2'!F233</f>
        <v>3.8451</v>
      </c>
      <c r="I635" s="27">
        <f>'High Growth 3'!F233</f>
        <v>0.92449999999999999</v>
      </c>
      <c r="J635" s="43">
        <f>'High Growth 4'!F233</f>
        <v>2.2704</v>
      </c>
      <c r="K635" s="10" t="str">
        <f>Growth!P233</f>
        <v>No</v>
      </c>
      <c r="L635" s="152"/>
      <c r="M635" s="147">
        <f>Summary!$G$67</f>
        <v>0.5</v>
      </c>
      <c r="N635" s="146">
        <f>Summary!$G$68</f>
        <v>0</v>
      </c>
      <c r="O635" s="146">
        <f>Summary!$G$69</f>
        <v>0</v>
      </c>
      <c r="P635" s="146">
        <f>Summary!$G$70</f>
        <v>0.125</v>
      </c>
      <c r="Q635" s="146">
        <f>Summary!$G$71</f>
        <v>0.125</v>
      </c>
      <c r="R635" s="146">
        <f>Summary!$G$72</f>
        <v>0.125</v>
      </c>
      <c r="S635" s="211">
        <f>Summary!$G$73</f>
        <v>0.125</v>
      </c>
      <c r="T635" s="150">
        <f t="shared" si="353"/>
        <v>1</v>
      </c>
      <c r="U635" s="158">
        <f t="shared" si="325"/>
        <v>38430.276710449616</v>
      </c>
      <c r="V635" s="155">
        <f t="shared" si="326"/>
        <v>0</v>
      </c>
      <c r="W635" s="155">
        <f t="shared" si="327"/>
        <v>0</v>
      </c>
      <c r="X635" s="155">
        <f t="shared" si="328"/>
        <v>2266.0937981544935</v>
      </c>
      <c r="Y635" s="155">
        <f t="shared" si="329"/>
        <v>4330.8041437134052</v>
      </c>
      <c r="Z635" s="155">
        <f t="shared" si="330"/>
        <v>16011.271935442555</v>
      </c>
      <c r="AA635" s="159">
        <f t="shared" si="331"/>
        <v>6390.9197811749063</v>
      </c>
      <c r="AB635" s="38">
        <f t="shared" si="354"/>
        <v>63041.025915821556</v>
      </c>
      <c r="AC635" s="35">
        <f t="shared" si="332"/>
        <v>0</v>
      </c>
      <c r="AD635" s="35">
        <f t="shared" si="333"/>
        <v>0</v>
      </c>
      <c r="AE635" s="35">
        <f t="shared" si="334"/>
        <v>16649.217744420879</v>
      </c>
      <c r="AF635" s="35">
        <f t="shared" si="335"/>
        <v>16652.375012992416</v>
      </c>
      <c r="AG635" s="35">
        <f t="shared" si="336"/>
        <v>14802.420904316643</v>
      </c>
      <c r="AH635" s="163">
        <f t="shared" si="337"/>
        <v>14509.944271179507</v>
      </c>
      <c r="AI635" s="144">
        <f t="shared" si="338"/>
        <v>125654.98384873102</v>
      </c>
      <c r="AJ635" s="144" t="e">
        <f t="shared" si="355"/>
        <v>#N/A</v>
      </c>
      <c r="AK635" s="35">
        <f>IF(OR(K635="Yes",Summary!$G$77="EP"),$AI635*M635,AB635)</f>
        <v>63041.025915821556</v>
      </c>
      <c r="AL635" s="38">
        <f>IF(OR(L635="Yes",Summary!$G$77="EP"),$AI635*N635,AC635)</f>
        <v>0</v>
      </c>
      <c r="AM635" s="38">
        <f>IF(OR(M635="Yes",Summary!$G$77="EP"),$AI635*O635,AD635)</f>
        <v>0</v>
      </c>
      <c r="AN635" s="38">
        <f>IF(OR(N635="Yes",Summary!$G$77="EP"),$AI635*P635,AE635)</f>
        <v>16649.217744420879</v>
      </c>
      <c r="AO635" s="38">
        <f>IF(OR(O635="Yes",Summary!$G$77="EP"),$AI635*Q635,AF635)</f>
        <v>16652.375012992416</v>
      </c>
      <c r="AP635" s="38">
        <f>IF(OR(P635="Yes",Summary!$G$77="EP"),$AI635*R635,AG635)</f>
        <v>14802.420904316643</v>
      </c>
      <c r="AQ635" s="156">
        <f>IF(OR(Q635="Yes",Summary!$G$77="EP"),$AI635*S635,AH635)</f>
        <v>14509.944271179507</v>
      </c>
      <c r="AR635" s="158">
        <f t="shared" si="339"/>
        <v>38430.276710449616</v>
      </c>
      <c r="AS635" s="155">
        <f t="shared" si="340"/>
        <v>0</v>
      </c>
      <c r="AT635" s="155">
        <f t="shared" si="341"/>
        <v>0</v>
      </c>
      <c r="AU635" s="155">
        <f t="shared" si="342"/>
        <v>2266.0937981544935</v>
      </c>
      <c r="AV635" s="155">
        <f t="shared" si="343"/>
        <v>4330.8041437134052</v>
      </c>
      <c r="AW635" s="155">
        <f t="shared" si="344"/>
        <v>16011.271935442555</v>
      </c>
      <c r="AX635" s="159">
        <f t="shared" si="345"/>
        <v>6390.9197811749063</v>
      </c>
      <c r="AZ635" s="40">
        <f t="shared" si="346"/>
        <v>101153.11093297158</v>
      </c>
      <c r="BA635" s="173">
        <f t="shared" si="347"/>
        <v>109472.56803990103</v>
      </c>
      <c r="BB635" s="41">
        <f t="shared" si="348"/>
        <v>112148.01853472019</v>
      </c>
      <c r="BC635" s="173">
        <f t="shared" si="349"/>
        <v>133193.74195536703</v>
      </c>
      <c r="BD635" s="41">
        <f t="shared" si="350"/>
        <v>133219.00010393932</v>
      </c>
      <c r="BE635" s="173">
        <f t="shared" si="351"/>
        <v>118419.36723453311</v>
      </c>
      <c r="BF635" s="42">
        <f t="shared" si="352"/>
        <v>116079.55416943606</v>
      </c>
    </row>
    <row r="636" spans="2:58" x14ac:dyDescent="0.25">
      <c r="B636" s="24">
        <v>220</v>
      </c>
      <c r="C636" s="10">
        <f>Cash!B642</f>
        <v>20171220</v>
      </c>
      <c r="D636" s="24">
        <f>Cash!F234</f>
        <v>1.6404000000000001</v>
      </c>
      <c r="E636" s="27">
        <f>Balanced!F234</f>
        <v>2.7968999999999999</v>
      </c>
      <c r="F636" s="27">
        <f>Growth!F234</f>
        <v>3.4748000000000001</v>
      </c>
      <c r="G636" s="27">
        <f>'High Growth 1'!F234</f>
        <v>7.4058000000000002</v>
      </c>
      <c r="H636" s="27">
        <f>'High Growth 2'!F234</f>
        <v>3.8580999999999999</v>
      </c>
      <c r="I636" s="27">
        <f>'High Growth 3'!F234</f>
        <v>0.93899999999999995</v>
      </c>
      <c r="J636" s="43">
        <f>'High Growth 4'!F234</f>
        <v>2.2911999999999999</v>
      </c>
      <c r="K636" s="10" t="str">
        <f>Growth!P234</f>
        <v>Yes</v>
      </c>
      <c r="L636" s="152"/>
      <c r="M636" s="147">
        <f>Summary!$G$67</f>
        <v>0.5</v>
      </c>
      <c r="N636" s="146">
        <f>Summary!$G$68</f>
        <v>0</v>
      </c>
      <c r="O636" s="146">
        <f>Summary!$G$69</f>
        <v>0</v>
      </c>
      <c r="P636" s="146">
        <f>Summary!$G$70</f>
        <v>0.125</v>
      </c>
      <c r="Q636" s="146">
        <f>Summary!$G$71</f>
        <v>0.125</v>
      </c>
      <c r="R636" s="146">
        <f>Summary!$G$72</f>
        <v>0.125</v>
      </c>
      <c r="S636" s="211">
        <f>Summary!$G$73</f>
        <v>0.125</v>
      </c>
      <c r="T636" s="150">
        <f t="shared" si="353"/>
        <v>1</v>
      </c>
      <c r="U636" s="158">
        <f t="shared" si="325"/>
        <v>38352.645186784546</v>
      </c>
      <c r="V636" s="155">
        <f t="shared" si="326"/>
        <v>0</v>
      </c>
      <c r="W636" s="155">
        <f t="shared" si="327"/>
        <v>0</v>
      </c>
      <c r="X636" s="155">
        <f t="shared" si="328"/>
        <v>2266.0937981544935</v>
      </c>
      <c r="Y636" s="155">
        <f t="shared" si="329"/>
        <v>4330.8041437134052</v>
      </c>
      <c r="Z636" s="155">
        <f t="shared" si="330"/>
        <v>16011.271935442555</v>
      </c>
      <c r="AA636" s="159">
        <f t="shared" si="331"/>
        <v>6390.9197811749063</v>
      </c>
      <c r="AB636" s="38">
        <f t="shared" si="354"/>
        <v>62913.679164401372</v>
      </c>
      <c r="AC636" s="35">
        <f t="shared" si="332"/>
        <v>0</v>
      </c>
      <c r="AD636" s="35">
        <f t="shared" si="333"/>
        <v>0</v>
      </c>
      <c r="AE636" s="35">
        <f t="shared" si="334"/>
        <v>16782.237450372548</v>
      </c>
      <c r="AF636" s="35">
        <f t="shared" si="335"/>
        <v>16708.675466860688</v>
      </c>
      <c r="AG636" s="35">
        <f t="shared" si="336"/>
        <v>15034.584347380558</v>
      </c>
      <c r="AH636" s="163">
        <f t="shared" si="337"/>
        <v>14642.875402627944</v>
      </c>
      <c r="AI636" s="144">
        <f t="shared" si="338"/>
        <v>126082.05183164311</v>
      </c>
      <c r="AJ636" s="144">
        <f t="shared" si="355"/>
        <v>126082.05183164311</v>
      </c>
      <c r="AK636" s="35">
        <f>IF(OR(K636="Yes",Summary!$G$77="EP"),$AI636*M636,AB636)</f>
        <v>63041.025915821556</v>
      </c>
      <c r="AL636" s="38">
        <f>IF(OR(L636="Yes",Summary!$G$77="EP"),$AI636*N636,AC636)</f>
        <v>0</v>
      </c>
      <c r="AM636" s="38">
        <f>IF(OR(M636="Yes",Summary!$G$77="EP"),$AI636*O636,AD636)</f>
        <v>0</v>
      </c>
      <c r="AN636" s="38">
        <f>IF(OR(N636="Yes",Summary!$G$77="EP"),$AI636*P636,AE636)</f>
        <v>16782.237450372548</v>
      </c>
      <c r="AO636" s="38">
        <f>IF(OR(O636="Yes",Summary!$G$77="EP"),$AI636*Q636,AF636)</f>
        <v>16708.675466860688</v>
      </c>
      <c r="AP636" s="38">
        <f>IF(OR(P636="Yes",Summary!$G$77="EP"),$AI636*R636,AG636)</f>
        <v>15034.584347380558</v>
      </c>
      <c r="AQ636" s="156">
        <f>IF(OR(Q636="Yes",Summary!$G$77="EP"),$AI636*S636,AH636)</f>
        <v>14642.875402627944</v>
      </c>
      <c r="AR636" s="158">
        <f t="shared" si="339"/>
        <v>38430.276710449616</v>
      </c>
      <c r="AS636" s="155">
        <f t="shared" si="340"/>
        <v>0</v>
      </c>
      <c r="AT636" s="155">
        <f t="shared" si="341"/>
        <v>0</v>
      </c>
      <c r="AU636" s="155">
        <f t="shared" si="342"/>
        <v>2266.0937981544935</v>
      </c>
      <c r="AV636" s="155">
        <f t="shared" si="343"/>
        <v>4330.8041437134052</v>
      </c>
      <c r="AW636" s="155">
        <f t="shared" si="344"/>
        <v>16011.271935442555</v>
      </c>
      <c r="AX636" s="159">
        <f t="shared" si="345"/>
        <v>6390.9197811749063</v>
      </c>
      <c r="AZ636" s="40">
        <f t="shared" si="346"/>
        <v>101153.11093297158</v>
      </c>
      <c r="BA636" s="173">
        <f t="shared" si="347"/>
        <v>109841.73113930016</v>
      </c>
      <c r="BB636" s="41">
        <f t="shared" si="348"/>
        <v>112595.18486115162</v>
      </c>
      <c r="BC636" s="173">
        <f t="shared" si="349"/>
        <v>134257.89960298038</v>
      </c>
      <c r="BD636" s="41">
        <f t="shared" si="350"/>
        <v>133669.40373488551</v>
      </c>
      <c r="BE636" s="173">
        <f t="shared" si="351"/>
        <v>120276.67477904444</v>
      </c>
      <c r="BF636" s="42">
        <f t="shared" si="352"/>
        <v>117143.00322102355</v>
      </c>
    </row>
    <row r="637" spans="2:58" x14ac:dyDescent="0.25">
      <c r="B637" s="24">
        <v>221</v>
      </c>
      <c r="C637" s="10">
        <f>Cash!B643</f>
        <v>20171219</v>
      </c>
      <c r="D637" s="24">
        <f>Cash!F235</f>
        <v>1.6402000000000001</v>
      </c>
      <c r="E637" s="27">
        <f>Balanced!F235</f>
        <v>2.7966000000000002</v>
      </c>
      <c r="F637" s="27">
        <f>Growth!F235</f>
        <v>3.4691999999999998</v>
      </c>
      <c r="G637" s="27">
        <f>'High Growth 1'!F235</f>
        <v>7.3935000000000004</v>
      </c>
      <c r="H637" s="27">
        <f>'High Growth 2'!F235</f>
        <v>3.8411</v>
      </c>
      <c r="I637" s="27">
        <f>'High Growth 3'!F235</f>
        <v>0.94330000000000003</v>
      </c>
      <c r="J637" s="43">
        <f>'High Growth 4'!F235</f>
        <v>2.2957000000000001</v>
      </c>
      <c r="K637" s="10" t="str">
        <f>Growth!P235</f>
        <v>Yes</v>
      </c>
      <c r="L637" s="152"/>
      <c r="M637" s="147">
        <f>Summary!$G$67</f>
        <v>0.5</v>
      </c>
      <c r="N637" s="146">
        <f>Summary!$G$68</f>
        <v>0</v>
      </c>
      <c r="O637" s="146">
        <f>Summary!$G$69</f>
        <v>0</v>
      </c>
      <c r="P637" s="146">
        <f>Summary!$G$70</f>
        <v>0.125</v>
      </c>
      <c r="Q637" s="146">
        <f>Summary!$G$71</f>
        <v>0.125</v>
      </c>
      <c r="R637" s="146">
        <f>Summary!$G$72</f>
        <v>0.125</v>
      </c>
      <c r="S637" s="211">
        <f>Summary!$G$73</f>
        <v>0.125</v>
      </c>
      <c r="T637" s="150">
        <f t="shared" si="353"/>
        <v>1</v>
      </c>
      <c r="U637" s="158">
        <f t="shared" si="325"/>
        <v>38195.057687665554</v>
      </c>
      <c r="V637" s="155">
        <f t="shared" si="326"/>
        <v>0</v>
      </c>
      <c r="W637" s="155">
        <f t="shared" si="327"/>
        <v>0</v>
      </c>
      <c r="X637" s="155">
        <f t="shared" si="328"/>
        <v>2266.0937981544935</v>
      </c>
      <c r="Y637" s="155">
        <f t="shared" si="329"/>
        <v>4330.8041437134052</v>
      </c>
      <c r="Z637" s="155">
        <f t="shared" si="330"/>
        <v>16011.271935442555</v>
      </c>
      <c r="AA637" s="159">
        <f t="shared" si="331"/>
        <v>6390.9197811749063</v>
      </c>
      <c r="AB637" s="38">
        <f t="shared" si="354"/>
        <v>62647.533619309048</v>
      </c>
      <c r="AC637" s="35">
        <f t="shared" si="332"/>
        <v>0</v>
      </c>
      <c r="AD637" s="35">
        <f t="shared" si="333"/>
        <v>0</v>
      </c>
      <c r="AE637" s="35">
        <f t="shared" si="334"/>
        <v>16754.364496655249</v>
      </c>
      <c r="AF637" s="35">
        <f t="shared" si="335"/>
        <v>16635.05179641756</v>
      </c>
      <c r="AG637" s="35">
        <f t="shared" si="336"/>
        <v>15103.432816702963</v>
      </c>
      <c r="AH637" s="163">
        <f t="shared" si="337"/>
        <v>14671.634541643232</v>
      </c>
      <c r="AI637" s="144">
        <f t="shared" si="338"/>
        <v>125812.01727072804</v>
      </c>
      <c r="AJ637" s="144">
        <f t="shared" si="355"/>
        <v>125812.01727072804</v>
      </c>
      <c r="AK637" s="35">
        <f>IF(OR(K637="Yes",Summary!$G$77="EP"),$AI637*M637,AB637)</f>
        <v>62906.008635364022</v>
      </c>
      <c r="AL637" s="38">
        <f>IF(OR(L637="Yes",Summary!$G$77="EP"),$AI637*N637,AC637)</f>
        <v>0</v>
      </c>
      <c r="AM637" s="38">
        <f>IF(OR(M637="Yes",Summary!$G$77="EP"),$AI637*O637,AD637)</f>
        <v>0</v>
      </c>
      <c r="AN637" s="38">
        <f>IF(OR(N637="Yes",Summary!$G$77="EP"),$AI637*P637,AE637)</f>
        <v>16754.364496655249</v>
      </c>
      <c r="AO637" s="38">
        <f>IF(OR(O637="Yes",Summary!$G$77="EP"),$AI637*Q637,AF637)</f>
        <v>16635.05179641756</v>
      </c>
      <c r="AP637" s="38">
        <f>IF(OR(P637="Yes",Summary!$G$77="EP"),$AI637*R637,AG637)</f>
        <v>15103.432816702963</v>
      </c>
      <c r="AQ637" s="156">
        <f>IF(OR(Q637="Yes",Summary!$G$77="EP"),$AI637*S637,AH637)</f>
        <v>14671.634541643232</v>
      </c>
      <c r="AR637" s="158">
        <f t="shared" si="339"/>
        <v>38352.645186784546</v>
      </c>
      <c r="AS637" s="155">
        <f t="shared" si="340"/>
        <v>0</v>
      </c>
      <c r="AT637" s="155">
        <f t="shared" si="341"/>
        <v>0</v>
      </c>
      <c r="AU637" s="155">
        <f t="shared" si="342"/>
        <v>2266.0937981544935</v>
      </c>
      <c r="AV637" s="155">
        <f t="shared" si="343"/>
        <v>4330.8041437134052</v>
      </c>
      <c r="AW637" s="155">
        <f t="shared" si="344"/>
        <v>16011.271935442555</v>
      </c>
      <c r="AX637" s="159">
        <f t="shared" si="345"/>
        <v>6390.9197811749063</v>
      </c>
      <c r="AZ637" s="40">
        <f t="shared" si="346"/>
        <v>101140.77819572054</v>
      </c>
      <c r="BA637" s="173">
        <f t="shared" si="347"/>
        <v>109829.94933825551</v>
      </c>
      <c r="BB637" s="41">
        <f t="shared" si="348"/>
        <v>112413.72606202001</v>
      </c>
      <c r="BC637" s="173">
        <f t="shared" si="349"/>
        <v>134034.91597324199</v>
      </c>
      <c r="BD637" s="41">
        <f t="shared" si="350"/>
        <v>133080.41437134048</v>
      </c>
      <c r="BE637" s="173">
        <f t="shared" si="351"/>
        <v>120827.46253362368</v>
      </c>
      <c r="BF637" s="42">
        <f t="shared" si="352"/>
        <v>117373.07633314586</v>
      </c>
    </row>
    <row r="638" spans="2:58" x14ac:dyDescent="0.25">
      <c r="B638" s="24">
        <v>222</v>
      </c>
      <c r="C638" s="10">
        <f>Cash!B644</f>
        <v>20171218</v>
      </c>
      <c r="D638" s="24">
        <f>Cash!F236</f>
        <v>1.6402000000000001</v>
      </c>
      <c r="E638" s="27">
        <f>Balanced!F236</f>
        <v>2.7932999999999999</v>
      </c>
      <c r="F638" s="27">
        <f>Growth!F236</f>
        <v>3.4552</v>
      </c>
      <c r="G638" s="27">
        <f>'High Growth 1'!F236</f>
        <v>7.3103999999999996</v>
      </c>
      <c r="H638" s="27">
        <f>'High Growth 2'!F236</f>
        <v>3.8016999999999999</v>
      </c>
      <c r="I638" s="27">
        <f>'High Growth 3'!F236</f>
        <v>0.9385</v>
      </c>
      <c r="J638" s="43">
        <f>'High Growth 4'!F236</f>
        <v>2.3031999999999999</v>
      </c>
      <c r="K638" s="10" t="str">
        <f>Growth!P236</f>
        <v>No</v>
      </c>
      <c r="L638" s="152"/>
      <c r="M638" s="147">
        <f>Summary!$G$67</f>
        <v>0.5</v>
      </c>
      <c r="N638" s="146">
        <f>Summary!$G$68</f>
        <v>0</v>
      </c>
      <c r="O638" s="146">
        <f>Summary!$G$69</f>
        <v>0</v>
      </c>
      <c r="P638" s="146">
        <f>Summary!$G$70</f>
        <v>0.125</v>
      </c>
      <c r="Q638" s="146">
        <f>Summary!$G$71</f>
        <v>0.125</v>
      </c>
      <c r="R638" s="146">
        <f>Summary!$G$72</f>
        <v>0.125</v>
      </c>
      <c r="S638" s="211">
        <f>Summary!$G$73</f>
        <v>0.125</v>
      </c>
      <c r="T638" s="150">
        <f t="shared" si="353"/>
        <v>1</v>
      </c>
      <c r="U638" s="158">
        <f t="shared" si="325"/>
        <v>38195.057687665554</v>
      </c>
      <c r="V638" s="155">
        <f t="shared" si="326"/>
        <v>0</v>
      </c>
      <c r="W638" s="155">
        <f t="shared" si="327"/>
        <v>0</v>
      </c>
      <c r="X638" s="155">
        <f t="shared" si="328"/>
        <v>2266.0937981544935</v>
      </c>
      <c r="Y638" s="155">
        <f t="shared" si="329"/>
        <v>4330.8041437134052</v>
      </c>
      <c r="Z638" s="155">
        <f t="shared" si="330"/>
        <v>16011.271935442555</v>
      </c>
      <c r="AA638" s="159">
        <f t="shared" si="331"/>
        <v>6390.9197811749063</v>
      </c>
      <c r="AB638" s="38">
        <f t="shared" si="354"/>
        <v>62647.533619309048</v>
      </c>
      <c r="AC638" s="35">
        <f t="shared" si="332"/>
        <v>0</v>
      </c>
      <c r="AD638" s="35">
        <f t="shared" si="333"/>
        <v>0</v>
      </c>
      <c r="AE638" s="35">
        <f t="shared" si="334"/>
        <v>16566.052102028607</v>
      </c>
      <c r="AF638" s="35">
        <f t="shared" si="335"/>
        <v>16464.41811315525</v>
      </c>
      <c r="AG638" s="35">
        <f t="shared" si="336"/>
        <v>15026.578711412838</v>
      </c>
      <c r="AH638" s="163">
        <f t="shared" si="337"/>
        <v>14719.566440002043</v>
      </c>
      <c r="AI638" s="144">
        <f t="shared" si="338"/>
        <v>125424.14898590778</v>
      </c>
      <c r="AJ638" s="144" t="e">
        <f t="shared" si="355"/>
        <v>#N/A</v>
      </c>
      <c r="AK638" s="35">
        <f>IF(OR(K638="Yes",Summary!$G$77="EP"),$AI638*M638,AB638)</f>
        <v>62647.533619309048</v>
      </c>
      <c r="AL638" s="38">
        <f>IF(OR(L638="Yes",Summary!$G$77="EP"),$AI638*N638,AC638)</f>
        <v>0</v>
      </c>
      <c r="AM638" s="38">
        <f>IF(OR(M638="Yes",Summary!$G$77="EP"),$AI638*O638,AD638)</f>
        <v>0</v>
      </c>
      <c r="AN638" s="38">
        <f>IF(OR(N638="Yes",Summary!$G$77="EP"),$AI638*P638,AE638)</f>
        <v>16566.052102028607</v>
      </c>
      <c r="AO638" s="38">
        <f>IF(OR(O638="Yes",Summary!$G$77="EP"),$AI638*Q638,AF638)</f>
        <v>16464.41811315525</v>
      </c>
      <c r="AP638" s="38">
        <f>IF(OR(P638="Yes",Summary!$G$77="EP"),$AI638*R638,AG638)</f>
        <v>15026.578711412838</v>
      </c>
      <c r="AQ638" s="156">
        <f>IF(OR(Q638="Yes",Summary!$G$77="EP"),$AI638*S638,AH638)</f>
        <v>14719.566440002043</v>
      </c>
      <c r="AR638" s="158">
        <f t="shared" si="339"/>
        <v>38195.057687665554</v>
      </c>
      <c r="AS638" s="155">
        <f t="shared" si="340"/>
        <v>0</v>
      </c>
      <c r="AT638" s="155">
        <f t="shared" si="341"/>
        <v>0</v>
      </c>
      <c r="AU638" s="155">
        <f t="shared" si="342"/>
        <v>2266.0937981544935</v>
      </c>
      <c r="AV638" s="155">
        <f t="shared" si="343"/>
        <v>4330.8041437134052</v>
      </c>
      <c r="AW638" s="155">
        <f t="shared" si="344"/>
        <v>16011.271935442555</v>
      </c>
      <c r="AX638" s="159">
        <f t="shared" si="345"/>
        <v>6390.9197811749063</v>
      </c>
      <c r="AZ638" s="40">
        <f t="shared" si="346"/>
        <v>101140.77819572054</v>
      </c>
      <c r="BA638" s="173">
        <f t="shared" si="347"/>
        <v>109700.34952676432</v>
      </c>
      <c r="BB638" s="41">
        <f t="shared" si="348"/>
        <v>111960.07906419104</v>
      </c>
      <c r="BC638" s="173">
        <f t="shared" si="349"/>
        <v>132528.41681622886</v>
      </c>
      <c r="BD638" s="41">
        <f t="shared" si="350"/>
        <v>131715.344905242</v>
      </c>
      <c r="BE638" s="173">
        <f t="shared" si="351"/>
        <v>120212.62969130267</v>
      </c>
      <c r="BF638" s="42">
        <f t="shared" si="352"/>
        <v>117756.53152001635</v>
      </c>
    </row>
    <row r="639" spans="2:58" x14ac:dyDescent="0.25">
      <c r="B639" s="24">
        <v>223</v>
      </c>
      <c r="C639" s="10">
        <f>Cash!B645</f>
        <v>20171215</v>
      </c>
      <c r="D639" s="24">
        <f>Cash!F237</f>
        <v>1.6402000000000001</v>
      </c>
      <c r="E639" s="27">
        <f>Balanced!F237</f>
        <v>2.7913000000000001</v>
      </c>
      <c r="F639" s="27">
        <f>Growth!F237</f>
        <v>3.4601000000000002</v>
      </c>
      <c r="G639" s="27">
        <f>'High Growth 1'!F237</f>
        <v>7.3606999999999996</v>
      </c>
      <c r="H639" s="27">
        <f>'High Growth 2'!F237</f>
        <v>3.8538000000000001</v>
      </c>
      <c r="I639" s="27">
        <f>'High Growth 3'!F237</f>
        <v>0.93369999999999997</v>
      </c>
      <c r="J639" s="43">
        <f>'High Growth 4'!F237</f>
        <v>2.2822</v>
      </c>
      <c r="K639" s="10" t="str">
        <f>Growth!P237</f>
        <v>Yes</v>
      </c>
      <c r="L639" s="152"/>
      <c r="M639" s="147">
        <f>Summary!$G$67</f>
        <v>0.5</v>
      </c>
      <c r="N639" s="146">
        <f>Summary!$G$68</f>
        <v>0</v>
      </c>
      <c r="O639" s="146">
        <f>Summary!$G$69</f>
        <v>0</v>
      </c>
      <c r="P639" s="146">
        <f>Summary!$G$70</f>
        <v>0.125</v>
      </c>
      <c r="Q639" s="146">
        <f>Summary!$G$71</f>
        <v>0.125</v>
      </c>
      <c r="R639" s="146">
        <f>Summary!$G$72</f>
        <v>0.125</v>
      </c>
      <c r="S639" s="211">
        <f>Summary!$G$73</f>
        <v>0.125</v>
      </c>
      <c r="T639" s="150">
        <f t="shared" si="353"/>
        <v>1</v>
      </c>
      <c r="U639" s="158">
        <f t="shared" si="325"/>
        <v>38037.98066015089</v>
      </c>
      <c r="V639" s="155">
        <f t="shared" si="326"/>
        <v>0</v>
      </c>
      <c r="W639" s="155">
        <f t="shared" si="327"/>
        <v>0</v>
      </c>
      <c r="X639" s="155">
        <f t="shared" si="328"/>
        <v>2266.0937981544935</v>
      </c>
      <c r="Y639" s="155">
        <f t="shared" si="329"/>
        <v>4330.8041437134052</v>
      </c>
      <c r="Z639" s="155">
        <f t="shared" si="330"/>
        <v>16011.271935442555</v>
      </c>
      <c r="AA639" s="159">
        <f t="shared" si="331"/>
        <v>6390.9197811749063</v>
      </c>
      <c r="AB639" s="38">
        <f t="shared" si="354"/>
        <v>62389.895878779491</v>
      </c>
      <c r="AC639" s="35">
        <f t="shared" si="332"/>
        <v>0</v>
      </c>
      <c r="AD639" s="35">
        <f t="shared" si="333"/>
        <v>0</v>
      </c>
      <c r="AE639" s="35">
        <f t="shared" si="334"/>
        <v>16680.036620075778</v>
      </c>
      <c r="AF639" s="35">
        <f t="shared" si="335"/>
        <v>16690.05300904272</v>
      </c>
      <c r="AG639" s="35">
        <f t="shared" si="336"/>
        <v>14949.724606122714</v>
      </c>
      <c r="AH639" s="163">
        <f t="shared" si="337"/>
        <v>14585.357124597371</v>
      </c>
      <c r="AI639" s="144">
        <f t="shared" si="338"/>
        <v>125295.06723861808</v>
      </c>
      <c r="AJ639" s="144">
        <f t="shared" si="355"/>
        <v>125295.06723861808</v>
      </c>
      <c r="AK639" s="35">
        <f>IF(OR(K639="Yes",Summary!$G$77="EP"),$AI639*M639,AB639)</f>
        <v>62647.533619309041</v>
      </c>
      <c r="AL639" s="38">
        <f>IF(OR(L639="Yes",Summary!$G$77="EP"),$AI639*N639,AC639)</f>
        <v>0</v>
      </c>
      <c r="AM639" s="38">
        <f>IF(OR(M639="Yes",Summary!$G$77="EP"),$AI639*O639,AD639)</f>
        <v>0</v>
      </c>
      <c r="AN639" s="38">
        <f>IF(OR(N639="Yes",Summary!$G$77="EP"),$AI639*P639,AE639)</f>
        <v>16680.036620075778</v>
      </c>
      <c r="AO639" s="38">
        <f>IF(OR(O639="Yes",Summary!$G$77="EP"),$AI639*Q639,AF639)</f>
        <v>16690.05300904272</v>
      </c>
      <c r="AP639" s="38">
        <f>IF(OR(P639="Yes",Summary!$G$77="EP"),$AI639*R639,AG639)</f>
        <v>14949.724606122714</v>
      </c>
      <c r="AQ639" s="156">
        <f>IF(OR(Q639="Yes",Summary!$G$77="EP"),$AI639*S639,AH639)</f>
        <v>14585.357124597371</v>
      </c>
      <c r="AR639" s="158">
        <f t="shared" si="339"/>
        <v>38195.057687665554</v>
      </c>
      <c r="AS639" s="155">
        <f t="shared" si="340"/>
        <v>0</v>
      </c>
      <c r="AT639" s="155">
        <f t="shared" si="341"/>
        <v>0</v>
      </c>
      <c r="AU639" s="155">
        <f t="shared" si="342"/>
        <v>2266.0937981544935</v>
      </c>
      <c r="AV639" s="155">
        <f t="shared" si="343"/>
        <v>4330.8041437134052</v>
      </c>
      <c r="AW639" s="155">
        <f t="shared" si="344"/>
        <v>16011.271935442555</v>
      </c>
      <c r="AX639" s="159">
        <f t="shared" si="345"/>
        <v>6390.9197811749063</v>
      </c>
      <c r="AZ639" s="40">
        <f t="shared" si="346"/>
        <v>101140.77819572054</v>
      </c>
      <c r="BA639" s="173">
        <f t="shared" si="347"/>
        <v>109621.80418646664</v>
      </c>
      <c r="BB639" s="41">
        <f t="shared" si="348"/>
        <v>112118.85551343119</v>
      </c>
      <c r="BC639" s="173">
        <f t="shared" si="349"/>
        <v>133440.29296060622</v>
      </c>
      <c r="BD639" s="41">
        <f t="shared" si="350"/>
        <v>133520.42407234176</v>
      </c>
      <c r="BE639" s="173">
        <f t="shared" si="351"/>
        <v>119597.79684898168</v>
      </c>
      <c r="BF639" s="42">
        <f t="shared" si="352"/>
        <v>116682.85699677897</v>
      </c>
    </row>
    <row r="640" spans="2:58" x14ac:dyDescent="0.25">
      <c r="B640" s="24">
        <v>224</v>
      </c>
      <c r="C640" s="10">
        <f>Cash!B646</f>
        <v>20171214</v>
      </c>
      <c r="D640" s="24">
        <f>Cash!F238</f>
        <v>1.64</v>
      </c>
      <c r="E640" s="27">
        <f>Balanced!F238</f>
        <v>2.7909999999999999</v>
      </c>
      <c r="F640" s="27">
        <f>Growth!F238</f>
        <v>3.4407999999999999</v>
      </c>
      <c r="G640" s="27">
        <f>'High Growth 1'!F238</f>
        <v>7.2656000000000001</v>
      </c>
      <c r="H640" s="27">
        <f>'High Growth 2'!F238</f>
        <v>3.8113999999999999</v>
      </c>
      <c r="I640" s="27">
        <f>'High Growth 3'!F238</f>
        <v>0.9395</v>
      </c>
      <c r="J640" s="43">
        <f>'High Growth 4'!F238</f>
        <v>2.3073999999999999</v>
      </c>
      <c r="K640" s="10" t="str">
        <f>Growth!P238</f>
        <v>Yes</v>
      </c>
      <c r="L640" s="152"/>
      <c r="M640" s="147">
        <f>Summary!$G$67</f>
        <v>0.5</v>
      </c>
      <c r="N640" s="146">
        <f>Summary!$G$68</f>
        <v>0</v>
      </c>
      <c r="O640" s="146">
        <f>Summary!$G$69</f>
        <v>0</v>
      </c>
      <c r="P640" s="146">
        <f>Summary!$G$70</f>
        <v>0.125</v>
      </c>
      <c r="Q640" s="146">
        <f>Summary!$G$71</f>
        <v>0.125</v>
      </c>
      <c r="R640" s="146">
        <f>Summary!$G$72</f>
        <v>0.125</v>
      </c>
      <c r="S640" s="211">
        <f>Summary!$G$73</f>
        <v>0.125</v>
      </c>
      <c r="T640" s="150">
        <f t="shared" si="353"/>
        <v>1</v>
      </c>
      <c r="U640" s="158">
        <f t="shared" si="325"/>
        <v>37807.695283928719</v>
      </c>
      <c r="V640" s="155">
        <f t="shared" si="326"/>
        <v>0</v>
      </c>
      <c r="W640" s="155">
        <f t="shared" si="327"/>
        <v>0</v>
      </c>
      <c r="X640" s="155">
        <f t="shared" si="328"/>
        <v>2266.0937981544935</v>
      </c>
      <c r="Y640" s="155">
        <f t="shared" si="329"/>
        <v>4330.8041437134052</v>
      </c>
      <c r="Z640" s="155">
        <f t="shared" si="330"/>
        <v>16011.271935442554</v>
      </c>
      <c r="AA640" s="159">
        <f t="shared" si="331"/>
        <v>6390.9197811749063</v>
      </c>
      <c r="AB640" s="38">
        <f t="shared" si="354"/>
        <v>62004.620265643098</v>
      </c>
      <c r="AC640" s="35">
        <f t="shared" si="332"/>
        <v>0</v>
      </c>
      <c r="AD640" s="35">
        <f t="shared" si="333"/>
        <v>0</v>
      </c>
      <c r="AE640" s="35">
        <f t="shared" si="334"/>
        <v>16464.531099871288</v>
      </c>
      <c r="AF640" s="35">
        <f t="shared" si="335"/>
        <v>16506.426913349271</v>
      </c>
      <c r="AG640" s="35">
        <f t="shared" si="336"/>
        <v>15042.58998334828</v>
      </c>
      <c r="AH640" s="163">
        <f t="shared" si="337"/>
        <v>14746.408303082979</v>
      </c>
      <c r="AI640" s="144">
        <f t="shared" si="338"/>
        <v>124764.57656529492</v>
      </c>
      <c r="AJ640" s="144">
        <f t="shared" si="355"/>
        <v>124764.57656529492</v>
      </c>
      <c r="AK640" s="35">
        <f>IF(OR(K640="Yes",Summary!$G$77="EP"),$AI640*M640,AB640)</f>
        <v>62382.28828264746</v>
      </c>
      <c r="AL640" s="38">
        <f>IF(OR(L640="Yes",Summary!$G$77="EP"),$AI640*N640,AC640)</f>
        <v>0</v>
      </c>
      <c r="AM640" s="38">
        <f>IF(OR(M640="Yes",Summary!$G$77="EP"),$AI640*O640,AD640)</f>
        <v>0</v>
      </c>
      <c r="AN640" s="38">
        <f>IF(OR(N640="Yes",Summary!$G$77="EP"),$AI640*P640,AE640)</f>
        <v>16464.531099871288</v>
      </c>
      <c r="AO640" s="38">
        <f>IF(OR(O640="Yes",Summary!$G$77="EP"),$AI640*Q640,AF640)</f>
        <v>16506.426913349271</v>
      </c>
      <c r="AP640" s="38">
        <f>IF(OR(P640="Yes",Summary!$G$77="EP"),$AI640*R640,AG640)</f>
        <v>15042.58998334828</v>
      </c>
      <c r="AQ640" s="156">
        <f>IF(OR(Q640="Yes",Summary!$G$77="EP"),$AI640*S640,AH640)</f>
        <v>14746.408303082979</v>
      </c>
      <c r="AR640" s="158">
        <f t="shared" si="339"/>
        <v>38037.98066015089</v>
      </c>
      <c r="AS640" s="155">
        <f t="shared" si="340"/>
        <v>0</v>
      </c>
      <c r="AT640" s="155">
        <f t="shared" si="341"/>
        <v>0</v>
      </c>
      <c r="AU640" s="155">
        <f t="shared" si="342"/>
        <v>2266.0937981544935</v>
      </c>
      <c r="AV640" s="155">
        <f t="shared" si="343"/>
        <v>4330.8041437134052</v>
      </c>
      <c r="AW640" s="155">
        <f t="shared" si="344"/>
        <v>16011.271935442555</v>
      </c>
      <c r="AX640" s="159">
        <f t="shared" si="345"/>
        <v>6390.9197811749063</v>
      </c>
      <c r="AZ640" s="40">
        <f t="shared" si="346"/>
        <v>101128.4454584695</v>
      </c>
      <c r="BA640" s="173">
        <f t="shared" si="347"/>
        <v>109610.02238542198</v>
      </c>
      <c r="BB640" s="41">
        <f t="shared" si="348"/>
        <v>111493.47072356695</v>
      </c>
      <c r="BC640" s="173">
        <f t="shared" si="349"/>
        <v>131716.24879897031</v>
      </c>
      <c r="BD640" s="41">
        <f t="shared" si="350"/>
        <v>132051.41530679417</v>
      </c>
      <c r="BE640" s="173">
        <f t="shared" si="351"/>
        <v>120340.71986678622</v>
      </c>
      <c r="BF640" s="42">
        <f t="shared" si="352"/>
        <v>117971.26642466383</v>
      </c>
    </row>
    <row r="641" spans="2:58" x14ac:dyDescent="0.25">
      <c r="B641" s="24">
        <v>225</v>
      </c>
      <c r="C641" s="10">
        <f>Cash!B647</f>
        <v>20171213</v>
      </c>
      <c r="D641" s="24">
        <f>Cash!F239</f>
        <v>1.6395</v>
      </c>
      <c r="E641" s="27">
        <f>Balanced!F239</f>
        <v>2.7808999999999999</v>
      </c>
      <c r="F641" s="27">
        <f>Growth!F239</f>
        <v>3.4207000000000001</v>
      </c>
      <c r="G641" s="27">
        <f>'High Growth 1'!F239</f>
        <v>7.1833999999999998</v>
      </c>
      <c r="H641" s="27">
        <f>'High Growth 2'!F239</f>
        <v>3.7784</v>
      </c>
      <c r="I641" s="27">
        <f>'High Growth 3'!F239</f>
        <v>0.94220000000000004</v>
      </c>
      <c r="J641" s="43">
        <f>'High Growth 4'!F239</f>
        <v>2.2850999999999999</v>
      </c>
      <c r="K641" s="10" t="str">
        <f>Growth!P239</f>
        <v>No</v>
      </c>
      <c r="L641" s="152"/>
      <c r="M641" s="147">
        <f>Summary!$G$67</f>
        <v>0.5</v>
      </c>
      <c r="N641" s="146">
        <f>Summary!$G$68</f>
        <v>0</v>
      </c>
      <c r="O641" s="146">
        <f>Summary!$G$69</f>
        <v>0</v>
      </c>
      <c r="P641" s="146">
        <f>Summary!$G$70</f>
        <v>0.125</v>
      </c>
      <c r="Q641" s="146">
        <f>Summary!$G$71</f>
        <v>0.125</v>
      </c>
      <c r="R641" s="146">
        <f>Summary!$G$72</f>
        <v>0.125</v>
      </c>
      <c r="S641" s="211">
        <f>Summary!$G$73</f>
        <v>0.125</v>
      </c>
      <c r="T641" s="150">
        <f t="shared" si="353"/>
        <v>1</v>
      </c>
      <c r="U641" s="158">
        <f t="shared" si="325"/>
        <v>37807.695283928719</v>
      </c>
      <c r="V641" s="155">
        <f t="shared" si="326"/>
        <v>0</v>
      </c>
      <c r="W641" s="155">
        <f t="shared" si="327"/>
        <v>0</v>
      </c>
      <c r="X641" s="155">
        <f t="shared" si="328"/>
        <v>2266.0937981544935</v>
      </c>
      <c r="Y641" s="155">
        <f t="shared" si="329"/>
        <v>4330.8041437134052</v>
      </c>
      <c r="Z641" s="155">
        <f t="shared" si="330"/>
        <v>16011.271935442554</v>
      </c>
      <c r="AA641" s="159">
        <f t="shared" si="331"/>
        <v>6390.9197811749063</v>
      </c>
      <c r="AB641" s="38">
        <f t="shared" si="354"/>
        <v>61985.716418001131</v>
      </c>
      <c r="AC641" s="35">
        <f t="shared" si="332"/>
        <v>0</v>
      </c>
      <c r="AD641" s="35">
        <f t="shared" si="333"/>
        <v>0</v>
      </c>
      <c r="AE641" s="35">
        <f t="shared" si="334"/>
        <v>16278.258189662987</v>
      </c>
      <c r="AF641" s="35">
        <f t="shared" si="335"/>
        <v>16363.51037660673</v>
      </c>
      <c r="AG641" s="35">
        <f t="shared" si="336"/>
        <v>15085.820417573974</v>
      </c>
      <c r="AH641" s="163">
        <f t="shared" si="337"/>
        <v>14603.890791962778</v>
      </c>
      <c r="AI641" s="144">
        <f t="shared" si="338"/>
        <v>124317.1961938076</v>
      </c>
      <c r="AJ641" s="144" t="e">
        <f t="shared" si="355"/>
        <v>#N/A</v>
      </c>
      <c r="AK641" s="35">
        <f>IF(OR(K641="Yes",Summary!$G$77="EP"),$AI641*M641,AB641)</f>
        <v>61985.716418001131</v>
      </c>
      <c r="AL641" s="38">
        <f>IF(OR(L641="Yes",Summary!$G$77="EP"),$AI641*N641,AC641)</f>
        <v>0</v>
      </c>
      <c r="AM641" s="38">
        <f>IF(OR(M641="Yes",Summary!$G$77="EP"),$AI641*O641,AD641)</f>
        <v>0</v>
      </c>
      <c r="AN641" s="38">
        <f>IF(OR(N641="Yes",Summary!$G$77="EP"),$AI641*P641,AE641)</f>
        <v>16278.258189662987</v>
      </c>
      <c r="AO641" s="38">
        <f>IF(OR(O641="Yes",Summary!$G$77="EP"),$AI641*Q641,AF641)</f>
        <v>16363.51037660673</v>
      </c>
      <c r="AP641" s="38">
        <f>IF(OR(P641="Yes",Summary!$G$77="EP"),$AI641*R641,AG641)</f>
        <v>15085.820417573974</v>
      </c>
      <c r="AQ641" s="156">
        <f>IF(OR(Q641="Yes",Summary!$G$77="EP"),$AI641*S641,AH641)</f>
        <v>14603.890791962778</v>
      </c>
      <c r="AR641" s="158">
        <f t="shared" si="339"/>
        <v>37807.695283928719</v>
      </c>
      <c r="AS641" s="155">
        <f t="shared" si="340"/>
        <v>0</v>
      </c>
      <c r="AT641" s="155">
        <f t="shared" si="341"/>
        <v>0</v>
      </c>
      <c r="AU641" s="155">
        <f t="shared" si="342"/>
        <v>2266.0937981544935</v>
      </c>
      <c r="AV641" s="155">
        <f t="shared" si="343"/>
        <v>4330.8041437134052</v>
      </c>
      <c r="AW641" s="155">
        <f t="shared" si="344"/>
        <v>16011.271935442554</v>
      </c>
      <c r="AX641" s="159">
        <f t="shared" si="345"/>
        <v>6390.9197811749063</v>
      </c>
      <c r="AZ641" s="40">
        <f t="shared" si="346"/>
        <v>101097.61361534192</v>
      </c>
      <c r="BA641" s="173">
        <f t="shared" si="347"/>
        <v>109213.36841691866</v>
      </c>
      <c r="BB641" s="41">
        <f t="shared" si="348"/>
        <v>110842.1632481125</v>
      </c>
      <c r="BC641" s="173">
        <f t="shared" si="349"/>
        <v>130226.0655173039</v>
      </c>
      <c r="BD641" s="41">
        <f t="shared" si="350"/>
        <v>130908.08301285384</v>
      </c>
      <c r="BE641" s="173">
        <f t="shared" si="351"/>
        <v>120686.56334059178</v>
      </c>
      <c r="BF641" s="42">
        <f t="shared" si="352"/>
        <v>116831.12633570223</v>
      </c>
    </row>
    <row r="642" spans="2:58" x14ac:dyDescent="0.25">
      <c r="B642" s="24">
        <v>226</v>
      </c>
      <c r="C642" s="10">
        <f>Cash!B648</f>
        <v>20171212</v>
      </c>
      <c r="D642" s="24">
        <f>Cash!F240</f>
        <v>1.6394</v>
      </c>
      <c r="E642" s="27">
        <f>Balanced!F240</f>
        <v>2.7698</v>
      </c>
      <c r="F642" s="27">
        <f>Growth!F240</f>
        <v>3.4041000000000001</v>
      </c>
      <c r="G642" s="27">
        <f>'High Growth 1'!F240</f>
        <v>7.1162000000000001</v>
      </c>
      <c r="H642" s="27">
        <f>'High Growth 2'!F240</f>
        <v>3.7416</v>
      </c>
      <c r="I642" s="27">
        <f>'High Growth 3'!F240</f>
        <v>0.92810000000000004</v>
      </c>
      <c r="J642" s="43">
        <f>'High Growth 4'!F240</f>
        <v>2.2644000000000002</v>
      </c>
      <c r="K642" s="10" t="str">
        <f>Growth!P240</f>
        <v>No</v>
      </c>
      <c r="L642" s="152"/>
      <c r="M642" s="147">
        <f>Summary!$G$67</f>
        <v>0.5</v>
      </c>
      <c r="N642" s="146">
        <f>Summary!$G$68</f>
        <v>0</v>
      </c>
      <c r="O642" s="146">
        <f>Summary!$G$69</f>
        <v>0</v>
      </c>
      <c r="P642" s="146">
        <f>Summary!$G$70</f>
        <v>0.125</v>
      </c>
      <c r="Q642" s="146">
        <f>Summary!$G$71</f>
        <v>0.125</v>
      </c>
      <c r="R642" s="146">
        <f>Summary!$G$72</f>
        <v>0.125</v>
      </c>
      <c r="S642" s="211">
        <f>Summary!$G$73</f>
        <v>0.125</v>
      </c>
      <c r="T642" s="150">
        <f t="shared" si="353"/>
        <v>1</v>
      </c>
      <c r="U642" s="158">
        <f t="shared" si="325"/>
        <v>37807.695283928719</v>
      </c>
      <c r="V642" s="155">
        <f t="shared" si="326"/>
        <v>0</v>
      </c>
      <c r="W642" s="155">
        <f t="shared" si="327"/>
        <v>0</v>
      </c>
      <c r="X642" s="155">
        <f t="shared" si="328"/>
        <v>2266.0937981544935</v>
      </c>
      <c r="Y642" s="155">
        <f t="shared" si="329"/>
        <v>4330.8041437134052</v>
      </c>
      <c r="Z642" s="155">
        <f t="shared" si="330"/>
        <v>16011.271935442554</v>
      </c>
      <c r="AA642" s="159">
        <f t="shared" si="331"/>
        <v>6390.9197811749063</v>
      </c>
      <c r="AB642" s="38">
        <f t="shared" si="354"/>
        <v>61981.93564847274</v>
      </c>
      <c r="AC642" s="35">
        <f t="shared" si="332"/>
        <v>0</v>
      </c>
      <c r="AD642" s="35">
        <f t="shared" si="333"/>
        <v>0</v>
      </c>
      <c r="AE642" s="35">
        <f t="shared" si="334"/>
        <v>16125.976686427006</v>
      </c>
      <c r="AF642" s="35">
        <f t="shared" si="335"/>
        <v>16204.136784118076</v>
      </c>
      <c r="AG642" s="35">
        <f t="shared" si="336"/>
        <v>14860.061483284235</v>
      </c>
      <c r="AH642" s="163">
        <f t="shared" si="337"/>
        <v>14471.598752492459</v>
      </c>
      <c r="AI642" s="144">
        <f t="shared" si="338"/>
        <v>123643.70935479451</v>
      </c>
      <c r="AJ642" s="144" t="e">
        <f t="shared" si="355"/>
        <v>#N/A</v>
      </c>
      <c r="AK642" s="35">
        <f>IF(OR(K642="Yes",Summary!$G$77="EP"),$AI642*M642,AB642)</f>
        <v>61981.93564847274</v>
      </c>
      <c r="AL642" s="38">
        <f>IF(OR(L642="Yes",Summary!$G$77="EP"),$AI642*N642,AC642)</f>
        <v>0</v>
      </c>
      <c r="AM642" s="38">
        <f>IF(OR(M642="Yes",Summary!$G$77="EP"),$AI642*O642,AD642)</f>
        <v>0</v>
      </c>
      <c r="AN642" s="38">
        <f>IF(OR(N642="Yes",Summary!$G$77="EP"),$AI642*P642,AE642)</f>
        <v>16125.976686427006</v>
      </c>
      <c r="AO642" s="38">
        <f>IF(OR(O642="Yes",Summary!$G$77="EP"),$AI642*Q642,AF642)</f>
        <v>16204.136784118076</v>
      </c>
      <c r="AP642" s="38">
        <f>IF(OR(P642="Yes",Summary!$G$77="EP"),$AI642*R642,AG642)</f>
        <v>14860.061483284235</v>
      </c>
      <c r="AQ642" s="156">
        <f>IF(OR(Q642="Yes",Summary!$G$77="EP"),$AI642*S642,AH642)</f>
        <v>14471.598752492459</v>
      </c>
      <c r="AR642" s="158">
        <f t="shared" si="339"/>
        <v>37807.695283928719</v>
      </c>
      <c r="AS642" s="155">
        <f t="shared" si="340"/>
        <v>0</v>
      </c>
      <c r="AT642" s="155">
        <f t="shared" si="341"/>
        <v>0</v>
      </c>
      <c r="AU642" s="155">
        <f t="shared" si="342"/>
        <v>2266.0937981544935</v>
      </c>
      <c r="AV642" s="155">
        <f t="shared" si="343"/>
        <v>4330.8041437134052</v>
      </c>
      <c r="AW642" s="155">
        <f t="shared" si="344"/>
        <v>16011.271935442554</v>
      </c>
      <c r="AX642" s="159">
        <f t="shared" si="345"/>
        <v>6390.9197811749063</v>
      </c>
      <c r="AZ642" s="40">
        <f t="shared" si="346"/>
        <v>101091.44724671642</v>
      </c>
      <c r="BA642" s="173">
        <f t="shared" si="347"/>
        <v>108777.4417782665</v>
      </c>
      <c r="BB642" s="41">
        <f t="shared" si="348"/>
        <v>110304.26752211529</v>
      </c>
      <c r="BC642" s="173">
        <f t="shared" si="349"/>
        <v>129007.81349141605</v>
      </c>
      <c r="BD642" s="41">
        <f t="shared" si="350"/>
        <v>129633.09427294461</v>
      </c>
      <c r="BE642" s="173">
        <f t="shared" si="351"/>
        <v>118880.49186627386</v>
      </c>
      <c r="BF642" s="42">
        <f t="shared" si="352"/>
        <v>115772.79001993967</v>
      </c>
    </row>
    <row r="643" spans="2:58" x14ac:dyDescent="0.25">
      <c r="B643" s="24">
        <v>227</v>
      </c>
      <c r="C643" s="10">
        <f>Cash!B649</f>
        <v>20171211</v>
      </c>
      <c r="D643" s="24">
        <f>Cash!F241</f>
        <v>1.6393</v>
      </c>
      <c r="E643" s="27">
        <f>Balanced!F241</f>
        <v>2.7704</v>
      </c>
      <c r="F643" s="27">
        <f>Growth!F241</f>
        <v>3.4060000000000001</v>
      </c>
      <c r="G643" s="27">
        <f>'High Growth 1'!F241</f>
        <v>7.1337999999999999</v>
      </c>
      <c r="H643" s="27">
        <f>'High Growth 2'!F241</f>
        <v>3.7507000000000001</v>
      </c>
      <c r="I643" s="27">
        <f>'High Growth 3'!F241</f>
        <v>0.93240000000000001</v>
      </c>
      <c r="J643" s="43">
        <f>'High Growth 4'!F241</f>
        <v>2.2545999999999999</v>
      </c>
      <c r="K643" s="10" t="str">
        <f>Growth!P241</f>
        <v>No</v>
      </c>
      <c r="L643" s="152"/>
      <c r="M643" s="147">
        <f>Summary!$G$67</f>
        <v>0.5</v>
      </c>
      <c r="N643" s="146">
        <f>Summary!$G$68</f>
        <v>0</v>
      </c>
      <c r="O643" s="146">
        <f>Summary!$G$69</f>
        <v>0</v>
      </c>
      <c r="P643" s="146">
        <f>Summary!$G$70</f>
        <v>0.125</v>
      </c>
      <c r="Q643" s="146">
        <f>Summary!$G$71</f>
        <v>0.125</v>
      </c>
      <c r="R643" s="146">
        <f>Summary!$G$72</f>
        <v>0.125</v>
      </c>
      <c r="S643" s="211">
        <f>Summary!$G$73</f>
        <v>0.125</v>
      </c>
      <c r="T643" s="150">
        <f t="shared" si="353"/>
        <v>1</v>
      </c>
      <c r="U643" s="158">
        <f t="shared" si="325"/>
        <v>37807.695283928719</v>
      </c>
      <c r="V643" s="155">
        <f t="shared" si="326"/>
        <v>0</v>
      </c>
      <c r="W643" s="155">
        <f t="shared" si="327"/>
        <v>0</v>
      </c>
      <c r="X643" s="155">
        <f t="shared" si="328"/>
        <v>2266.0937981544935</v>
      </c>
      <c r="Y643" s="155">
        <f t="shared" si="329"/>
        <v>4330.8041437134052</v>
      </c>
      <c r="Z643" s="155">
        <f t="shared" si="330"/>
        <v>16011.271935442554</v>
      </c>
      <c r="AA643" s="159">
        <f t="shared" si="331"/>
        <v>6390.9197811749063</v>
      </c>
      <c r="AB643" s="38">
        <f t="shared" si="354"/>
        <v>61978.154878944348</v>
      </c>
      <c r="AC643" s="35">
        <f t="shared" si="332"/>
        <v>0</v>
      </c>
      <c r="AD643" s="35">
        <f t="shared" si="333"/>
        <v>0</v>
      </c>
      <c r="AE643" s="35">
        <f t="shared" si="334"/>
        <v>16165.859937274525</v>
      </c>
      <c r="AF643" s="35">
        <f t="shared" si="335"/>
        <v>16243.54710182587</v>
      </c>
      <c r="AG643" s="35">
        <f t="shared" si="336"/>
        <v>14928.909952606637</v>
      </c>
      <c r="AH643" s="163">
        <f t="shared" si="337"/>
        <v>14408.967738636944</v>
      </c>
      <c r="AI643" s="144">
        <f t="shared" si="338"/>
        <v>123725.43960928833</v>
      </c>
      <c r="AJ643" s="144" t="e">
        <f t="shared" si="355"/>
        <v>#N/A</v>
      </c>
      <c r="AK643" s="35">
        <f>IF(OR(K643="Yes",Summary!$G$77="EP"),$AI643*M643,AB643)</f>
        <v>61978.154878944348</v>
      </c>
      <c r="AL643" s="38">
        <f>IF(OR(L643="Yes",Summary!$G$77="EP"),$AI643*N643,AC643)</f>
        <v>0</v>
      </c>
      <c r="AM643" s="38">
        <f>IF(OR(M643="Yes",Summary!$G$77="EP"),$AI643*O643,AD643)</f>
        <v>0</v>
      </c>
      <c r="AN643" s="38">
        <f>IF(OR(N643="Yes",Summary!$G$77="EP"),$AI643*P643,AE643)</f>
        <v>16165.859937274525</v>
      </c>
      <c r="AO643" s="38">
        <f>IF(OR(O643="Yes",Summary!$G$77="EP"),$AI643*Q643,AF643)</f>
        <v>16243.54710182587</v>
      </c>
      <c r="AP643" s="38">
        <f>IF(OR(P643="Yes",Summary!$G$77="EP"),$AI643*R643,AG643)</f>
        <v>14928.909952606637</v>
      </c>
      <c r="AQ643" s="156">
        <f>IF(OR(Q643="Yes",Summary!$G$77="EP"),$AI643*S643,AH643)</f>
        <v>14408.967738636944</v>
      </c>
      <c r="AR643" s="158">
        <f t="shared" si="339"/>
        <v>37807.695283928719</v>
      </c>
      <c r="AS643" s="155">
        <f t="shared" si="340"/>
        <v>0</v>
      </c>
      <c r="AT643" s="155">
        <f t="shared" si="341"/>
        <v>0</v>
      </c>
      <c r="AU643" s="155">
        <f t="shared" si="342"/>
        <v>2266.0937981544935</v>
      </c>
      <c r="AV643" s="155">
        <f t="shared" si="343"/>
        <v>4330.8041437134052</v>
      </c>
      <c r="AW643" s="155">
        <f t="shared" si="344"/>
        <v>16011.271935442554</v>
      </c>
      <c r="AX643" s="159">
        <f t="shared" si="345"/>
        <v>6390.9197811749063</v>
      </c>
      <c r="AZ643" s="40">
        <f t="shared" si="346"/>
        <v>101085.2808780909</v>
      </c>
      <c r="BA643" s="173">
        <f t="shared" si="347"/>
        <v>108801.00538035581</v>
      </c>
      <c r="BB643" s="41">
        <f t="shared" si="348"/>
        <v>110365.83390039208</v>
      </c>
      <c r="BC643" s="173">
        <f t="shared" si="349"/>
        <v>129326.8794981962</v>
      </c>
      <c r="BD643" s="41">
        <f t="shared" si="350"/>
        <v>129948.37681460696</v>
      </c>
      <c r="BE643" s="173">
        <f t="shared" si="351"/>
        <v>119431.27962085308</v>
      </c>
      <c r="BF643" s="42">
        <f t="shared" si="352"/>
        <v>115271.74190909555</v>
      </c>
    </row>
    <row r="644" spans="2:58" x14ac:dyDescent="0.25">
      <c r="B644" s="24">
        <v>228</v>
      </c>
      <c r="C644" s="10">
        <f>Cash!B650</f>
        <v>20171208</v>
      </c>
      <c r="D644" s="24">
        <f>Cash!F242</f>
        <v>1.6393</v>
      </c>
      <c r="E644" s="27">
        <f>Balanced!F242</f>
        <v>2.7667999999999999</v>
      </c>
      <c r="F644" s="27">
        <f>Growth!F242</f>
        <v>3.3835000000000002</v>
      </c>
      <c r="G644" s="27">
        <f>'High Growth 1'!F242</f>
        <v>7.0624000000000002</v>
      </c>
      <c r="H644" s="27">
        <f>'High Growth 2'!F242</f>
        <v>3.6877</v>
      </c>
      <c r="I644" s="27">
        <f>'High Growth 3'!F242</f>
        <v>0.95099999999999996</v>
      </c>
      <c r="J644" s="43">
        <f>'High Growth 4'!F242</f>
        <v>2.2644000000000002</v>
      </c>
      <c r="K644" s="10" t="str">
        <f>Growth!P242</f>
        <v>No</v>
      </c>
      <c r="L644" s="152"/>
      <c r="M644" s="147">
        <f>Summary!$G$67</f>
        <v>0.5</v>
      </c>
      <c r="N644" s="146">
        <f>Summary!$G$68</f>
        <v>0</v>
      </c>
      <c r="O644" s="146">
        <f>Summary!$G$69</f>
        <v>0</v>
      </c>
      <c r="P644" s="146">
        <f>Summary!$G$70</f>
        <v>0.125</v>
      </c>
      <c r="Q644" s="146">
        <f>Summary!$G$71</f>
        <v>0.125</v>
      </c>
      <c r="R644" s="146">
        <f>Summary!$G$72</f>
        <v>0.125</v>
      </c>
      <c r="S644" s="211">
        <f>Summary!$G$73</f>
        <v>0.125</v>
      </c>
      <c r="T644" s="150">
        <f t="shared" si="353"/>
        <v>1</v>
      </c>
      <c r="U644" s="158">
        <f t="shared" si="325"/>
        <v>37807.695283928719</v>
      </c>
      <c r="V644" s="155">
        <f t="shared" si="326"/>
        <v>0</v>
      </c>
      <c r="W644" s="155">
        <f t="shared" si="327"/>
        <v>0</v>
      </c>
      <c r="X644" s="155">
        <f t="shared" si="328"/>
        <v>2266.0937981544935</v>
      </c>
      <c r="Y644" s="155">
        <f t="shared" si="329"/>
        <v>4330.8041437134052</v>
      </c>
      <c r="Z644" s="155">
        <f t="shared" si="330"/>
        <v>16011.271935442554</v>
      </c>
      <c r="AA644" s="159">
        <f t="shared" si="331"/>
        <v>6390.9197811749063</v>
      </c>
      <c r="AB644" s="38">
        <f t="shared" si="354"/>
        <v>61978.154878944348</v>
      </c>
      <c r="AC644" s="35">
        <f t="shared" si="332"/>
        <v>0</v>
      </c>
      <c r="AD644" s="35">
        <f t="shared" si="333"/>
        <v>0</v>
      </c>
      <c r="AE644" s="35">
        <f t="shared" si="334"/>
        <v>16004.060840086295</v>
      </c>
      <c r="AF644" s="35">
        <f t="shared" si="335"/>
        <v>15970.706440771924</v>
      </c>
      <c r="AG644" s="35">
        <f t="shared" si="336"/>
        <v>15226.719610605867</v>
      </c>
      <c r="AH644" s="163">
        <f t="shared" si="337"/>
        <v>14471.598752492459</v>
      </c>
      <c r="AI644" s="144">
        <f t="shared" si="338"/>
        <v>123651.2405229009</v>
      </c>
      <c r="AJ644" s="144" t="e">
        <f t="shared" si="355"/>
        <v>#N/A</v>
      </c>
      <c r="AK644" s="35">
        <f>IF(OR(K644="Yes",Summary!$G$77="EP"),$AI644*M644,AB644)</f>
        <v>61978.154878944348</v>
      </c>
      <c r="AL644" s="38">
        <f>IF(OR(L644="Yes",Summary!$G$77="EP"),$AI644*N644,AC644)</f>
        <v>0</v>
      </c>
      <c r="AM644" s="38">
        <f>IF(OR(M644="Yes",Summary!$G$77="EP"),$AI644*O644,AD644)</f>
        <v>0</v>
      </c>
      <c r="AN644" s="38">
        <f>IF(OR(N644="Yes",Summary!$G$77="EP"),$AI644*P644,AE644)</f>
        <v>16004.060840086295</v>
      </c>
      <c r="AO644" s="38">
        <f>IF(OR(O644="Yes",Summary!$G$77="EP"),$AI644*Q644,AF644)</f>
        <v>15970.706440771924</v>
      </c>
      <c r="AP644" s="38">
        <f>IF(OR(P644="Yes",Summary!$G$77="EP"),$AI644*R644,AG644)</f>
        <v>15226.719610605867</v>
      </c>
      <c r="AQ644" s="156">
        <f>IF(OR(Q644="Yes",Summary!$G$77="EP"),$AI644*S644,AH644)</f>
        <v>14471.598752492459</v>
      </c>
      <c r="AR644" s="158">
        <f t="shared" si="339"/>
        <v>37807.695283928719</v>
      </c>
      <c r="AS644" s="155">
        <f t="shared" si="340"/>
        <v>0</v>
      </c>
      <c r="AT644" s="155">
        <f t="shared" si="341"/>
        <v>0</v>
      </c>
      <c r="AU644" s="155">
        <f t="shared" si="342"/>
        <v>2266.0937981544935</v>
      </c>
      <c r="AV644" s="155">
        <f t="shared" si="343"/>
        <v>4330.8041437134052</v>
      </c>
      <c r="AW644" s="155">
        <f t="shared" si="344"/>
        <v>16011.271935442554</v>
      </c>
      <c r="AX644" s="159">
        <f t="shared" si="345"/>
        <v>6390.9197811749063</v>
      </c>
      <c r="AZ644" s="40">
        <f t="shared" si="346"/>
        <v>101085.2808780909</v>
      </c>
      <c r="BA644" s="173">
        <f t="shared" si="347"/>
        <v>108659.62376781997</v>
      </c>
      <c r="BB644" s="41">
        <f t="shared" si="348"/>
        <v>109636.75836816693</v>
      </c>
      <c r="BC644" s="173">
        <f t="shared" si="349"/>
        <v>128032.48672069036</v>
      </c>
      <c r="BD644" s="41">
        <f t="shared" si="350"/>
        <v>127765.6515261754</v>
      </c>
      <c r="BE644" s="173">
        <f t="shared" si="351"/>
        <v>121813.75688484692</v>
      </c>
      <c r="BF644" s="42">
        <f t="shared" si="352"/>
        <v>115772.79001993967</v>
      </c>
    </row>
    <row r="645" spans="2:58" x14ac:dyDescent="0.25">
      <c r="B645" s="24">
        <v>229</v>
      </c>
      <c r="C645" s="10">
        <f>Cash!B651</f>
        <v>20171207</v>
      </c>
      <c r="D645" s="24">
        <f>Cash!F243</f>
        <v>1.6392</v>
      </c>
      <c r="E645" s="27">
        <f>Balanced!F243</f>
        <v>2.7719</v>
      </c>
      <c r="F645" s="27">
        <f>Growth!F243</f>
        <v>3.3932000000000002</v>
      </c>
      <c r="G645" s="27">
        <f>'High Growth 1'!F243</f>
        <v>7.1089000000000002</v>
      </c>
      <c r="H645" s="27">
        <f>'High Growth 2'!F243</f>
        <v>3.6913999999999998</v>
      </c>
      <c r="I645" s="27">
        <f>'High Growth 3'!F243</f>
        <v>0.9526</v>
      </c>
      <c r="J645" s="43">
        <f>'High Growth 4'!F243</f>
        <v>2.2886000000000002</v>
      </c>
      <c r="K645" s="10" t="str">
        <f>Growth!P243</f>
        <v>No</v>
      </c>
      <c r="L645" s="152"/>
      <c r="M645" s="147">
        <f>Summary!$G$67</f>
        <v>0.5</v>
      </c>
      <c r="N645" s="146">
        <f>Summary!$G$68</f>
        <v>0</v>
      </c>
      <c r="O645" s="146">
        <f>Summary!$G$69</f>
        <v>0</v>
      </c>
      <c r="P645" s="146">
        <f>Summary!$G$70</f>
        <v>0.125</v>
      </c>
      <c r="Q645" s="146">
        <f>Summary!$G$71</f>
        <v>0.125</v>
      </c>
      <c r="R645" s="146">
        <f>Summary!$G$72</f>
        <v>0.125</v>
      </c>
      <c r="S645" s="211">
        <f>Summary!$G$73</f>
        <v>0.125</v>
      </c>
      <c r="T645" s="150">
        <f t="shared" si="353"/>
        <v>1</v>
      </c>
      <c r="U645" s="158">
        <f t="shared" si="325"/>
        <v>37807.695283928719</v>
      </c>
      <c r="V645" s="155">
        <f t="shared" si="326"/>
        <v>0</v>
      </c>
      <c r="W645" s="155">
        <f t="shared" si="327"/>
        <v>0</v>
      </c>
      <c r="X645" s="155">
        <f t="shared" si="328"/>
        <v>2266.0937981544935</v>
      </c>
      <c r="Y645" s="155">
        <f t="shared" si="329"/>
        <v>4330.8041437134052</v>
      </c>
      <c r="Z645" s="155">
        <f t="shared" si="330"/>
        <v>16011.271935442554</v>
      </c>
      <c r="AA645" s="159">
        <f t="shared" si="331"/>
        <v>6390.9197811749063</v>
      </c>
      <c r="AB645" s="38">
        <f t="shared" si="354"/>
        <v>61974.374109415956</v>
      </c>
      <c r="AC645" s="35">
        <f t="shared" si="332"/>
        <v>0</v>
      </c>
      <c r="AD645" s="35">
        <f t="shared" si="333"/>
        <v>0</v>
      </c>
      <c r="AE645" s="35">
        <f t="shared" si="334"/>
        <v>16109.434201700478</v>
      </c>
      <c r="AF645" s="35">
        <f t="shared" si="335"/>
        <v>15986.730416103663</v>
      </c>
      <c r="AG645" s="35">
        <f t="shared" si="336"/>
        <v>15252.337645702577</v>
      </c>
      <c r="AH645" s="163">
        <f t="shared" si="337"/>
        <v>14626.259011196891</v>
      </c>
      <c r="AI645" s="144">
        <f t="shared" si="338"/>
        <v>123949.13538411955</v>
      </c>
      <c r="AJ645" s="144" t="e">
        <f t="shared" si="355"/>
        <v>#N/A</v>
      </c>
      <c r="AK645" s="35">
        <f>IF(OR(K645="Yes",Summary!$G$77="EP"),$AI645*M645,AB645)</f>
        <v>61974.374109415956</v>
      </c>
      <c r="AL645" s="38">
        <f>IF(OR(L645="Yes",Summary!$G$77="EP"),$AI645*N645,AC645)</f>
        <v>0</v>
      </c>
      <c r="AM645" s="38">
        <f>IF(OR(M645="Yes",Summary!$G$77="EP"),$AI645*O645,AD645)</f>
        <v>0</v>
      </c>
      <c r="AN645" s="38">
        <f>IF(OR(N645="Yes",Summary!$G$77="EP"),$AI645*P645,AE645)</f>
        <v>16109.434201700478</v>
      </c>
      <c r="AO645" s="38">
        <f>IF(OR(O645="Yes",Summary!$G$77="EP"),$AI645*Q645,AF645)</f>
        <v>15986.730416103663</v>
      </c>
      <c r="AP645" s="38">
        <f>IF(OR(P645="Yes",Summary!$G$77="EP"),$AI645*R645,AG645)</f>
        <v>15252.337645702577</v>
      </c>
      <c r="AQ645" s="156">
        <f>IF(OR(Q645="Yes",Summary!$G$77="EP"),$AI645*S645,AH645)</f>
        <v>14626.259011196891</v>
      </c>
      <c r="AR645" s="158">
        <f t="shared" si="339"/>
        <v>37807.695283928719</v>
      </c>
      <c r="AS645" s="155">
        <f t="shared" si="340"/>
        <v>0</v>
      </c>
      <c r="AT645" s="155">
        <f t="shared" si="341"/>
        <v>0</v>
      </c>
      <c r="AU645" s="155">
        <f t="shared" si="342"/>
        <v>2266.0937981544935</v>
      </c>
      <c r="AV645" s="155">
        <f t="shared" si="343"/>
        <v>4330.8041437134052</v>
      </c>
      <c r="AW645" s="155">
        <f t="shared" si="344"/>
        <v>16011.271935442554</v>
      </c>
      <c r="AX645" s="159">
        <f t="shared" si="345"/>
        <v>6390.9197811749063</v>
      </c>
      <c r="AZ645" s="40">
        <f t="shared" si="346"/>
        <v>101079.11450946538</v>
      </c>
      <c r="BA645" s="173">
        <f t="shared" si="347"/>
        <v>108859.91438557908</v>
      </c>
      <c r="BB645" s="41">
        <f t="shared" si="348"/>
        <v>109951.07093094845</v>
      </c>
      <c r="BC645" s="173">
        <f t="shared" si="349"/>
        <v>128875.47361360383</v>
      </c>
      <c r="BD645" s="41">
        <f t="shared" si="350"/>
        <v>127893.8433288293</v>
      </c>
      <c r="BE645" s="173">
        <f t="shared" si="351"/>
        <v>122018.7011656206</v>
      </c>
      <c r="BF645" s="42">
        <f t="shared" si="352"/>
        <v>117010.07208957513</v>
      </c>
    </row>
    <row r="646" spans="2:58" x14ac:dyDescent="0.25">
      <c r="B646" s="24">
        <v>230</v>
      </c>
      <c r="C646" s="10">
        <f>Cash!B652</f>
        <v>20171206</v>
      </c>
      <c r="D646" s="24">
        <f>Cash!F244</f>
        <v>1.6392</v>
      </c>
      <c r="E646" s="27">
        <f>Balanced!F244</f>
        <v>2.7719</v>
      </c>
      <c r="F646" s="27">
        <f>Growth!F244</f>
        <v>3.3792</v>
      </c>
      <c r="G646" s="27">
        <f>'High Growth 1'!F244</f>
        <v>7.0387000000000004</v>
      </c>
      <c r="H646" s="27">
        <f>'High Growth 2'!F244</f>
        <v>3.6537999999999999</v>
      </c>
      <c r="I646" s="27">
        <f>'High Growth 3'!F244</f>
        <v>0.95069999999999999</v>
      </c>
      <c r="J646" s="43">
        <f>'High Growth 4'!F244</f>
        <v>2.2787999999999999</v>
      </c>
      <c r="K646" s="10" t="str">
        <f>Growth!P244</f>
        <v>No</v>
      </c>
      <c r="L646" s="152"/>
      <c r="M646" s="147">
        <f>Summary!$G$67</f>
        <v>0.5</v>
      </c>
      <c r="N646" s="146">
        <f>Summary!$G$68</f>
        <v>0</v>
      </c>
      <c r="O646" s="146">
        <f>Summary!$G$69</f>
        <v>0</v>
      </c>
      <c r="P646" s="146">
        <f>Summary!$G$70</f>
        <v>0.125</v>
      </c>
      <c r="Q646" s="146">
        <f>Summary!$G$71</f>
        <v>0.125</v>
      </c>
      <c r="R646" s="146">
        <f>Summary!$G$72</f>
        <v>0.125</v>
      </c>
      <c r="S646" s="211">
        <f>Summary!$G$73</f>
        <v>0.125</v>
      </c>
      <c r="T646" s="150">
        <f t="shared" si="353"/>
        <v>1</v>
      </c>
      <c r="U646" s="158">
        <f t="shared" si="325"/>
        <v>37807.695283928719</v>
      </c>
      <c r="V646" s="155">
        <f t="shared" si="326"/>
        <v>0</v>
      </c>
      <c r="W646" s="155">
        <f t="shared" si="327"/>
        <v>0</v>
      </c>
      <c r="X646" s="155">
        <f t="shared" si="328"/>
        <v>2266.0937981544935</v>
      </c>
      <c r="Y646" s="155">
        <f t="shared" si="329"/>
        <v>4330.8041437134052</v>
      </c>
      <c r="Z646" s="155">
        <f t="shared" si="330"/>
        <v>16011.271935442554</v>
      </c>
      <c r="AA646" s="159">
        <f t="shared" si="331"/>
        <v>6390.9197811749063</v>
      </c>
      <c r="AB646" s="38">
        <f t="shared" si="354"/>
        <v>61974.374109415956</v>
      </c>
      <c r="AC646" s="35">
        <f t="shared" si="332"/>
        <v>0</v>
      </c>
      <c r="AD646" s="35">
        <f t="shared" si="333"/>
        <v>0</v>
      </c>
      <c r="AE646" s="35">
        <f t="shared" si="334"/>
        <v>15950.354417070033</v>
      </c>
      <c r="AF646" s="35">
        <f t="shared" si="335"/>
        <v>15823.892180300039</v>
      </c>
      <c r="AG646" s="35">
        <f t="shared" si="336"/>
        <v>15221.916229025235</v>
      </c>
      <c r="AH646" s="163">
        <f t="shared" si="337"/>
        <v>14563.627997341377</v>
      </c>
      <c r="AI646" s="144">
        <f t="shared" si="338"/>
        <v>123534.16493315266</v>
      </c>
      <c r="AJ646" s="144" t="e">
        <f t="shared" si="355"/>
        <v>#N/A</v>
      </c>
      <c r="AK646" s="35">
        <f>IF(OR(K646="Yes",Summary!$G$77="EP"),$AI646*M646,AB646)</f>
        <v>61974.374109415956</v>
      </c>
      <c r="AL646" s="38">
        <f>IF(OR(L646="Yes",Summary!$G$77="EP"),$AI646*N646,AC646)</f>
        <v>0</v>
      </c>
      <c r="AM646" s="38">
        <f>IF(OR(M646="Yes",Summary!$G$77="EP"),$AI646*O646,AD646)</f>
        <v>0</v>
      </c>
      <c r="AN646" s="38">
        <f>IF(OR(N646="Yes",Summary!$G$77="EP"),$AI646*P646,AE646)</f>
        <v>15950.354417070033</v>
      </c>
      <c r="AO646" s="38">
        <f>IF(OR(O646="Yes",Summary!$G$77="EP"),$AI646*Q646,AF646)</f>
        <v>15823.892180300039</v>
      </c>
      <c r="AP646" s="38">
        <f>IF(OR(P646="Yes",Summary!$G$77="EP"),$AI646*R646,AG646)</f>
        <v>15221.916229025235</v>
      </c>
      <c r="AQ646" s="156">
        <f>IF(OR(Q646="Yes",Summary!$G$77="EP"),$AI646*S646,AH646)</f>
        <v>14563.627997341377</v>
      </c>
      <c r="AR646" s="158">
        <f t="shared" si="339"/>
        <v>37807.695283928719</v>
      </c>
      <c r="AS646" s="155">
        <f t="shared" si="340"/>
        <v>0</v>
      </c>
      <c r="AT646" s="155">
        <f t="shared" si="341"/>
        <v>0</v>
      </c>
      <c r="AU646" s="155">
        <f t="shared" si="342"/>
        <v>2266.0937981544935</v>
      </c>
      <c r="AV646" s="155">
        <f t="shared" si="343"/>
        <v>4330.8041437134052</v>
      </c>
      <c r="AW646" s="155">
        <f t="shared" si="344"/>
        <v>16011.271935442554</v>
      </c>
      <c r="AX646" s="159">
        <f t="shared" si="345"/>
        <v>6390.9197811749063</v>
      </c>
      <c r="AZ646" s="40">
        <f t="shared" si="346"/>
        <v>101079.11450946538</v>
      </c>
      <c r="BA646" s="173">
        <f t="shared" si="347"/>
        <v>108859.91438557908</v>
      </c>
      <c r="BB646" s="41">
        <f t="shared" si="348"/>
        <v>109497.42393311947</v>
      </c>
      <c r="BC646" s="173">
        <f t="shared" si="349"/>
        <v>127602.83533656027</v>
      </c>
      <c r="BD646" s="41">
        <f t="shared" si="350"/>
        <v>126591.13744240032</v>
      </c>
      <c r="BE646" s="173">
        <f t="shared" si="351"/>
        <v>121775.32983220187</v>
      </c>
      <c r="BF646" s="42">
        <f t="shared" si="352"/>
        <v>116509.02397873101</v>
      </c>
    </row>
    <row r="647" spans="2:58" x14ac:dyDescent="0.25">
      <c r="B647" s="24">
        <v>231</v>
      </c>
      <c r="C647" s="10">
        <f>Cash!B653</f>
        <v>20171205</v>
      </c>
      <c r="D647" s="24">
        <f>Cash!F245</f>
        <v>1.6391</v>
      </c>
      <c r="E647" s="27">
        <f>Balanced!F245</f>
        <v>2.7732000000000001</v>
      </c>
      <c r="F647" s="27">
        <f>Growth!F245</f>
        <v>3.3843999999999999</v>
      </c>
      <c r="G647" s="27">
        <f>'High Growth 1'!F245</f>
        <v>7.0742000000000003</v>
      </c>
      <c r="H647" s="27">
        <f>'High Growth 2'!F245</f>
        <v>3.6589999999999998</v>
      </c>
      <c r="I647" s="27">
        <f>'High Growth 3'!F245</f>
        <v>0.95399999999999996</v>
      </c>
      <c r="J647" s="43">
        <f>'High Growth 4'!F245</f>
        <v>2.286</v>
      </c>
      <c r="K647" s="10" t="str">
        <f>Growth!P245</f>
        <v>No</v>
      </c>
      <c r="L647" s="152"/>
      <c r="M647" s="147">
        <f>Summary!$G$67</f>
        <v>0.5</v>
      </c>
      <c r="N647" s="146">
        <f>Summary!$G$68</f>
        <v>0</v>
      </c>
      <c r="O647" s="146">
        <f>Summary!$G$69</f>
        <v>0</v>
      </c>
      <c r="P647" s="146">
        <f>Summary!$G$70</f>
        <v>0.125</v>
      </c>
      <c r="Q647" s="146">
        <f>Summary!$G$71</f>
        <v>0.125</v>
      </c>
      <c r="R647" s="146">
        <f>Summary!$G$72</f>
        <v>0.125</v>
      </c>
      <c r="S647" s="211">
        <f>Summary!$G$73</f>
        <v>0.125</v>
      </c>
      <c r="T647" s="150">
        <f t="shared" si="353"/>
        <v>1</v>
      </c>
      <c r="U647" s="158">
        <f t="shared" si="325"/>
        <v>37807.695283928719</v>
      </c>
      <c r="V647" s="155">
        <f t="shared" si="326"/>
        <v>0</v>
      </c>
      <c r="W647" s="155">
        <f t="shared" si="327"/>
        <v>0</v>
      </c>
      <c r="X647" s="155">
        <f t="shared" si="328"/>
        <v>2266.0937981544935</v>
      </c>
      <c r="Y647" s="155">
        <f t="shared" si="329"/>
        <v>4330.8041437134052</v>
      </c>
      <c r="Z647" s="155">
        <f t="shared" si="330"/>
        <v>16011.271935442554</v>
      </c>
      <c r="AA647" s="159">
        <f t="shared" si="331"/>
        <v>6390.9197811749063</v>
      </c>
      <c r="AB647" s="38">
        <f t="shared" si="354"/>
        <v>61970.593339887564</v>
      </c>
      <c r="AC647" s="35">
        <f t="shared" si="332"/>
        <v>0</v>
      </c>
      <c r="AD647" s="35">
        <f t="shared" si="333"/>
        <v>0</v>
      </c>
      <c r="AE647" s="35">
        <f t="shared" si="334"/>
        <v>16030.800746904519</v>
      </c>
      <c r="AF647" s="35">
        <f t="shared" si="335"/>
        <v>15846.41236184735</v>
      </c>
      <c r="AG647" s="35">
        <f t="shared" si="336"/>
        <v>15274.753426412195</v>
      </c>
      <c r="AH647" s="163">
        <f t="shared" si="337"/>
        <v>14609.642619765837</v>
      </c>
      <c r="AI647" s="144">
        <f t="shared" si="338"/>
        <v>123732.20249481747</v>
      </c>
      <c r="AJ647" s="144" t="e">
        <f t="shared" si="355"/>
        <v>#N/A</v>
      </c>
      <c r="AK647" s="35">
        <f>IF(OR(K647="Yes",Summary!$G$77="EP"),$AI647*M647,AB647)</f>
        <v>61970.593339887564</v>
      </c>
      <c r="AL647" s="38">
        <f>IF(OR(L647="Yes",Summary!$G$77="EP"),$AI647*N647,AC647)</f>
        <v>0</v>
      </c>
      <c r="AM647" s="38">
        <f>IF(OR(M647="Yes",Summary!$G$77="EP"),$AI647*O647,AD647)</f>
        <v>0</v>
      </c>
      <c r="AN647" s="38">
        <f>IF(OR(N647="Yes",Summary!$G$77="EP"),$AI647*P647,AE647)</f>
        <v>16030.800746904519</v>
      </c>
      <c r="AO647" s="38">
        <f>IF(OR(O647="Yes",Summary!$G$77="EP"),$AI647*Q647,AF647)</f>
        <v>15846.41236184735</v>
      </c>
      <c r="AP647" s="38">
        <f>IF(OR(P647="Yes",Summary!$G$77="EP"),$AI647*R647,AG647)</f>
        <v>15274.753426412195</v>
      </c>
      <c r="AQ647" s="156">
        <f>IF(OR(Q647="Yes",Summary!$G$77="EP"),$AI647*S647,AH647)</f>
        <v>14609.642619765837</v>
      </c>
      <c r="AR647" s="158">
        <f t="shared" si="339"/>
        <v>37807.695283928719</v>
      </c>
      <c r="AS647" s="155">
        <f t="shared" si="340"/>
        <v>0</v>
      </c>
      <c r="AT647" s="155">
        <f t="shared" si="341"/>
        <v>0</v>
      </c>
      <c r="AU647" s="155">
        <f t="shared" si="342"/>
        <v>2266.0937981544935</v>
      </c>
      <c r="AV647" s="155">
        <f t="shared" si="343"/>
        <v>4330.8041437134052</v>
      </c>
      <c r="AW647" s="155">
        <f t="shared" si="344"/>
        <v>16011.271935442554</v>
      </c>
      <c r="AX647" s="159">
        <f t="shared" si="345"/>
        <v>6390.9197811749063</v>
      </c>
      <c r="AZ647" s="40">
        <f t="shared" si="346"/>
        <v>101072.94814083986</v>
      </c>
      <c r="BA647" s="173">
        <f t="shared" si="347"/>
        <v>108910.96885677257</v>
      </c>
      <c r="BB647" s="41">
        <f t="shared" si="348"/>
        <v>109665.92138945594</v>
      </c>
      <c r="BC647" s="173">
        <f t="shared" si="349"/>
        <v>128246.40597523615</v>
      </c>
      <c r="BD647" s="41">
        <f t="shared" si="350"/>
        <v>126771.2988947788</v>
      </c>
      <c r="BE647" s="173">
        <f t="shared" si="351"/>
        <v>122198.02741129755</v>
      </c>
      <c r="BF647" s="42">
        <f t="shared" si="352"/>
        <v>116877.14095812669</v>
      </c>
    </row>
    <row r="648" spans="2:58" x14ac:dyDescent="0.25">
      <c r="B648" s="24">
        <v>232</v>
      </c>
      <c r="C648" s="10">
        <f>Cash!B654</f>
        <v>20171204</v>
      </c>
      <c r="D648" s="24">
        <f>Cash!F246</f>
        <v>1.639</v>
      </c>
      <c r="E648" s="27">
        <f>Balanced!F246</f>
        <v>2.7785000000000002</v>
      </c>
      <c r="F648" s="27">
        <f>Growth!F246</f>
        <v>3.4026000000000001</v>
      </c>
      <c r="G648" s="27">
        <f>'High Growth 1'!F246</f>
        <v>7.1471</v>
      </c>
      <c r="H648" s="27">
        <f>'High Growth 2'!F246</f>
        <v>3.6955</v>
      </c>
      <c r="I648" s="27">
        <f>'High Growth 3'!F246</f>
        <v>0.95589999999999997</v>
      </c>
      <c r="J648" s="43">
        <f>'High Growth 4'!F246</f>
        <v>2.2808999999999999</v>
      </c>
      <c r="K648" s="10" t="str">
        <f>Growth!P246</f>
        <v>No</v>
      </c>
      <c r="L648" s="152"/>
      <c r="M648" s="147">
        <f>Summary!$G$67</f>
        <v>0.5</v>
      </c>
      <c r="N648" s="146">
        <f>Summary!$G$68</f>
        <v>0</v>
      </c>
      <c r="O648" s="146">
        <f>Summary!$G$69</f>
        <v>0</v>
      </c>
      <c r="P648" s="146">
        <f>Summary!$G$70</f>
        <v>0.125</v>
      </c>
      <c r="Q648" s="146">
        <f>Summary!$G$71</f>
        <v>0.125</v>
      </c>
      <c r="R648" s="146">
        <f>Summary!$G$72</f>
        <v>0.125</v>
      </c>
      <c r="S648" s="211">
        <f>Summary!$G$73</f>
        <v>0.125</v>
      </c>
      <c r="T648" s="150">
        <f t="shared" si="353"/>
        <v>1</v>
      </c>
      <c r="U648" s="158">
        <f t="shared" si="325"/>
        <v>37807.695283928719</v>
      </c>
      <c r="V648" s="155">
        <f t="shared" si="326"/>
        <v>0</v>
      </c>
      <c r="W648" s="155">
        <f t="shared" si="327"/>
        <v>0</v>
      </c>
      <c r="X648" s="155">
        <f t="shared" si="328"/>
        <v>2266.0937981544935</v>
      </c>
      <c r="Y648" s="155">
        <f t="shared" si="329"/>
        <v>4330.8041437134052</v>
      </c>
      <c r="Z648" s="155">
        <f t="shared" si="330"/>
        <v>16011.271935442554</v>
      </c>
      <c r="AA648" s="159">
        <f t="shared" si="331"/>
        <v>6390.9197811749063</v>
      </c>
      <c r="AB648" s="38">
        <f t="shared" si="354"/>
        <v>61966.812570359172</v>
      </c>
      <c r="AC648" s="35">
        <f t="shared" si="332"/>
        <v>0</v>
      </c>
      <c r="AD648" s="35">
        <f t="shared" si="333"/>
        <v>0</v>
      </c>
      <c r="AE648" s="35">
        <f t="shared" si="334"/>
        <v>16195.99898478998</v>
      </c>
      <c r="AF648" s="35">
        <f t="shared" si="335"/>
        <v>16004.486713092889</v>
      </c>
      <c r="AG648" s="35">
        <f t="shared" si="336"/>
        <v>15305.174843089537</v>
      </c>
      <c r="AH648" s="163">
        <f t="shared" si="337"/>
        <v>14577.048928881843</v>
      </c>
      <c r="AI648" s="144">
        <f t="shared" si="338"/>
        <v>124049.52204021343</v>
      </c>
      <c r="AJ648" s="144" t="e">
        <f t="shared" si="355"/>
        <v>#N/A</v>
      </c>
      <c r="AK648" s="35">
        <f>IF(OR(K648="Yes",Summary!$G$77="EP"),$AI648*M648,AB648)</f>
        <v>61966.812570359172</v>
      </c>
      <c r="AL648" s="38">
        <f>IF(OR(L648="Yes",Summary!$G$77="EP"),$AI648*N648,AC648)</f>
        <v>0</v>
      </c>
      <c r="AM648" s="38">
        <f>IF(OR(M648="Yes",Summary!$G$77="EP"),$AI648*O648,AD648)</f>
        <v>0</v>
      </c>
      <c r="AN648" s="38">
        <f>IF(OR(N648="Yes",Summary!$G$77="EP"),$AI648*P648,AE648)</f>
        <v>16195.99898478998</v>
      </c>
      <c r="AO648" s="38">
        <f>IF(OR(O648="Yes",Summary!$G$77="EP"),$AI648*Q648,AF648)</f>
        <v>16004.486713092889</v>
      </c>
      <c r="AP648" s="38">
        <f>IF(OR(P648="Yes",Summary!$G$77="EP"),$AI648*R648,AG648)</f>
        <v>15305.174843089537</v>
      </c>
      <c r="AQ648" s="156">
        <f>IF(OR(Q648="Yes",Summary!$G$77="EP"),$AI648*S648,AH648)</f>
        <v>14577.048928881843</v>
      </c>
      <c r="AR648" s="158">
        <f t="shared" si="339"/>
        <v>37807.695283928719</v>
      </c>
      <c r="AS648" s="155">
        <f t="shared" si="340"/>
        <v>0</v>
      </c>
      <c r="AT648" s="155">
        <f t="shared" si="341"/>
        <v>0</v>
      </c>
      <c r="AU648" s="155">
        <f t="shared" si="342"/>
        <v>2266.0937981544935</v>
      </c>
      <c r="AV648" s="155">
        <f t="shared" si="343"/>
        <v>4330.8041437134052</v>
      </c>
      <c r="AW648" s="155">
        <f t="shared" si="344"/>
        <v>16011.271935442554</v>
      </c>
      <c r="AX648" s="159">
        <f t="shared" si="345"/>
        <v>6390.9197811749063</v>
      </c>
      <c r="AZ648" s="40">
        <f t="shared" si="346"/>
        <v>101066.78177221435</v>
      </c>
      <c r="BA648" s="173">
        <f t="shared" si="347"/>
        <v>109119.11400856145</v>
      </c>
      <c r="BB648" s="41">
        <f t="shared" si="348"/>
        <v>110255.66248663361</v>
      </c>
      <c r="BC648" s="173">
        <f t="shared" si="349"/>
        <v>129567.99187831984</v>
      </c>
      <c r="BD648" s="41">
        <f t="shared" si="350"/>
        <v>128035.89370474311</v>
      </c>
      <c r="BE648" s="173">
        <f t="shared" si="351"/>
        <v>122441.39874471628</v>
      </c>
      <c r="BF648" s="42">
        <f t="shared" si="352"/>
        <v>116616.39143105474</v>
      </c>
    </row>
    <row r="649" spans="2:58" x14ac:dyDescent="0.25">
      <c r="B649" s="24">
        <v>233</v>
      </c>
      <c r="C649" s="10">
        <f>Cash!B655</f>
        <v>20171201</v>
      </c>
      <c r="D649" s="24">
        <f>Cash!F247</f>
        <v>1.639</v>
      </c>
      <c r="E649" s="27">
        <f>Balanced!F247</f>
        <v>2.7816999999999998</v>
      </c>
      <c r="F649" s="27">
        <f>Growth!F247</f>
        <v>3.4121999999999999</v>
      </c>
      <c r="G649" s="27">
        <f>'High Growth 1'!F247</f>
        <v>7.1798000000000002</v>
      </c>
      <c r="H649" s="27">
        <f>'High Growth 2'!F247</f>
        <v>3.726</v>
      </c>
      <c r="I649" s="27">
        <f>'High Growth 3'!F247</f>
        <v>0.95920000000000005</v>
      </c>
      <c r="J649" s="43">
        <f>'High Growth 4'!F247</f>
        <v>2.3157000000000001</v>
      </c>
      <c r="K649" s="10" t="str">
        <f>Growth!P247</f>
        <v>No</v>
      </c>
      <c r="L649" s="152"/>
      <c r="M649" s="147">
        <f>Summary!$G$67</f>
        <v>0.5</v>
      </c>
      <c r="N649" s="146">
        <f>Summary!$G$68</f>
        <v>0</v>
      </c>
      <c r="O649" s="146">
        <f>Summary!$G$69</f>
        <v>0</v>
      </c>
      <c r="P649" s="146">
        <f>Summary!$G$70</f>
        <v>0.125</v>
      </c>
      <c r="Q649" s="146">
        <f>Summary!$G$71</f>
        <v>0.125</v>
      </c>
      <c r="R649" s="146">
        <f>Summary!$G$72</f>
        <v>0.125</v>
      </c>
      <c r="S649" s="211">
        <f>Summary!$G$73</f>
        <v>0.125</v>
      </c>
      <c r="T649" s="150">
        <f t="shared" si="353"/>
        <v>1</v>
      </c>
      <c r="U649" s="158">
        <f t="shared" si="325"/>
        <v>37807.695283928719</v>
      </c>
      <c r="V649" s="155">
        <f t="shared" si="326"/>
        <v>0</v>
      </c>
      <c r="W649" s="155">
        <f t="shared" si="327"/>
        <v>0</v>
      </c>
      <c r="X649" s="155">
        <f t="shared" si="328"/>
        <v>2266.0937981544935</v>
      </c>
      <c r="Y649" s="155">
        <f t="shared" si="329"/>
        <v>4330.8041437134052</v>
      </c>
      <c r="Z649" s="155">
        <f t="shared" si="330"/>
        <v>16011.271935442554</v>
      </c>
      <c r="AA649" s="159">
        <f t="shared" si="331"/>
        <v>6390.9197811749063</v>
      </c>
      <c r="AB649" s="38">
        <f t="shared" si="354"/>
        <v>61966.812570359172</v>
      </c>
      <c r="AC649" s="35">
        <f t="shared" si="332"/>
        <v>0</v>
      </c>
      <c r="AD649" s="35">
        <f t="shared" si="333"/>
        <v>0</v>
      </c>
      <c r="AE649" s="35">
        <f t="shared" si="334"/>
        <v>16270.100251989632</v>
      </c>
      <c r="AF649" s="35">
        <f t="shared" si="335"/>
        <v>16136.576239476148</v>
      </c>
      <c r="AG649" s="35">
        <f t="shared" si="336"/>
        <v>15358.012040476498</v>
      </c>
      <c r="AH649" s="163">
        <f t="shared" si="337"/>
        <v>14799.452937266731</v>
      </c>
      <c r="AI649" s="144">
        <f t="shared" si="338"/>
        <v>124530.95403956818</v>
      </c>
      <c r="AJ649" s="144" t="e">
        <f t="shared" si="355"/>
        <v>#N/A</v>
      </c>
      <c r="AK649" s="35">
        <f>IF(OR(K649="Yes",Summary!$G$77="EP"),$AI649*M649,AB649)</f>
        <v>61966.812570359172</v>
      </c>
      <c r="AL649" s="38">
        <f>IF(OR(L649="Yes",Summary!$G$77="EP"),$AI649*N649,AC649)</f>
        <v>0</v>
      </c>
      <c r="AM649" s="38">
        <f>IF(OR(M649="Yes",Summary!$G$77="EP"),$AI649*O649,AD649)</f>
        <v>0</v>
      </c>
      <c r="AN649" s="38">
        <f>IF(OR(N649="Yes",Summary!$G$77="EP"),$AI649*P649,AE649)</f>
        <v>16270.100251989632</v>
      </c>
      <c r="AO649" s="38">
        <f>IF(OR(O649="Yes",Summary!$G$77="EP"),$AI649*Q649,AF649)</f>
        <v>16136.576239476148</v>
      </c>
      <c r="AP649" s="38">
        <f>IF(OR(P649="Yes",Summary!$G$77="EP"),$AI649*R649,AG649)</f>
        <v>15358.012040476498</v>
      </c>
      <c r="AQ649" s="156">
        <f>IF(OR(Q649="Yes",Summary!$G$77="EP"),$AI649*S649,AH649)</f>
        <v>14799.452937266731</v>
      </c>
      <c r="AR649" s="158">
        <f t="shared" si="339"/>
        <v>37807.695283928719</v>
      </c>
      <c r="AS649" s="155">
        <f t="shared" si="340"/>
        <v>0</v>
      </c>
      <c r="AT649" s="155">
        <f t="shared" si="341"/>
        <v>0</v>
      </c>
      <c r="AU649" s="155">
        <f t="shared" si="342"/>
        <v>2266.0937981544935</v>
      </c>
      <c r="AV649" s="155">
        <f t="shared" si="343"/>
        <v>4330.8041437134052</v>
      </c>
      <c r="AW649" s="155">
        <f t="shared" si="344"/>
        <v>16011.271935442554</v>
      </c>
      <c r="AX649" s="159">
        <f t="shared" si="345"/>
        <v>6390.9197811749063</v>
      </c>
      <c r="AZ649" s="40">
        <f t="shared" si="346"/>
        <v>101066.78177221435</v>
      </c>
      <c r="BA649" s="173">
        <f t="shared" si="347"/>
        <v>109244.78655303773</v>
      </c>
      <c r="BB649" s="41">
        <f t="shared" si="348"/>
        <v>110566.73471371633</v>
      </c>
      <c r="BC649" s="173">
        <f t="shared" si="349"/>
        <v>130160.80201591706</v>
      </c>
      <c r="BD649" s="41">
        <f t="shared" si="350"/>
        <v>129092.60991580918</v>
      </c>
      <c r="BE649" s="173">
        <f t="shared" si="351"/>
        <v>122864.09632381197</v>
      </c>
      <c r="BF649" s="42">
        <f t="shared" si="352"/>
        <v>118395.62349813385</v>
      </c>
    </row>
    <row r="650" spans="2:58" x14ac:dyDescent="0.25">
      <c r="B650" s="24">
        <v>234</v>
      </c>
      <c r="C650" s="10">
        <f>Cash!B656</f>
        <v>20171130</v>
      </c>
      <c r="D650" s="24">
        <f>Cash!F248</f>
        <v>1.639</v>
      </c>
      <c r="E650" s="27">
        <f>Balanced!F248</f>
        <v>2.7804000000000002</v>
      </c>
      <c r="F650" s="27">
        <f>Growth!F248</f>
        <v>3.4005000000000001</v>
      </c>
      <c r="G650" s="27">
        <f>'High Growth 1'!F248</f>
        <v>7.1367000000000003</v>
      </c>
      <c r="H650" s="27">
        <f>'High Growth 2'!F248</f>
        <v>3.7088000000000001</v>
      </c>
      <c r="I650" s="27">
        <f>'High Growth 3'!F248</f>
        <v>0.97019999999999995</v>
      </c>
      <c r="J650" s="43">
        <f>'High Growth 4'!F248</f>
        <v>2.3264999999999998</v>
      </c>
      <c r="K650" s="10" t="str">
        <f>Growth!P248</f>
        <v>No</v>
      </c>
      <c r="L650" s="152"/>
      <c r="M650" s="147">
        <f>Summary!$G$67</f>
        <v>0.5</v>
      </c>
      <c r="N650" s="146">
        <f>Summary!$G$68</f>
        <v>0</v>
      </c>
      <c r="O650" s="146">
        <f>Summary!$G$69</f>
        <v>0</v>
      </c>
      <c r="P650" s="146">
        <f>Summary!$G$70</f>
        <v>0.125</v>
      </c>
      <c r="Q650" s="146">
        <f>Summary!$G$71</f>
        <v>0.125</v>
      </c>
      <c r="R650" s="146">
        <f>Summary!$G$72</f>
        <v>0.125</v>
      </c>
      <c r="S650" s="211">
        <f>Summary!$G$73</f>
        <v>0.125</v>
      </c>
      <c r="T650" s="150">
        <f t="shared" si="353"/>
        <v>1</v>
      </c>
      <c r="U650" s="158">
        <f t="shared" si="325"/>
        <v>37807.695283928719</v>
      </c>
      <c r="V650" s="155">
        <f t="shared" si="326"/>
        <v>0</v>
      </c>
      <c r="W650" s="155">
        <f t="shared" si="327"/>
        <v>0</v>
      </c>
      <c r="X650" s="155">
        <f t="shared" si="328"/>
        <v>2266.0937981544935</v>
      </c>
      <c r="Y650" s="155">
        <f t="shared" si="329"/>
        <v>4330.8041437134052</v>
      </c>
      <c r="Z650" s="155">
        <f t="shared" si="330"/>
        <v>16011.271935442554</v>
      </c>
      <c r="AA650" s="159">
        <f t="shared" si="331"/>
        <v>6390.9197811749063</v>
      </c>
      <c r="AB650" s="38">
        <f t="shared" si="354"/>
        <v>61966.812570359172</v>
      </c>
      <c r="AC650" s="35">
        <f t="shared" si="332"/>
        <v>0</v>
      </c>
      <c r="AD650" s="35">
        <f t="shared" si="333"/>
        <v>0</v>
      </c>
      <c r="AE650" s="35">
        <f t="shared" si="334"/>
        <v>16172.431609289175</v>
      </c>
      <c r="AF650" s="35">
        <f t="shared" si="335"/>
        <v>16062.086408204277</v>
      </c>
      <c r="AG650" s="35">
        <f t="shared" si="336"/>
        <v>15534.136031766364</v>
      </c>
      <c r="AH650" s="163">
        <f t="shared" si="337"/>
        <v>14868.474870903417</v>
      </c>
      <c r="AI650" s="144">
        <f t="shared" si="338"/>
        <v>124603.94149052241</v>
      </c>
      <c r="AJ650" s="144" t="e">
        <f t="shared" si="355"/>
        <v>#N/A</v>
      </c>
      <c r="AK650" s="35">
        <f>IF(OR(K650="Yes",Summary!$G$77="EP"),$AI650*M650,AB650)</f>
        <v>61966.812570359172</v>
      </c>
      <c r="AL650" s="38">
        <f>IF(OR(L650="Yes",Summary!$G$77="EP"),$AI650*N650,AC650)</f>
        <v>0</v>
      </c>
      <c r="AM650" s="38">
        <f>IF(OR(M650="Yes",Summary!$G$77="EP"),$AI650*O650,AD650)</f>
        <v>0</v>
      </c>
      <c r="AN650" s="38">
        <f>IF(OR(N650="Yes",Summary!$G$77="EP"),$AI650*P650,AE650)</f>
        <v>16172.431609289175</v>
      </c>
      <c r="AO650" s="38">
        <f>IF(OR(O650="Yes",Summary!$G$77="EP"),$AI650*Q650,AF650)</f>
        <v>16062.086408204277</v>
      </c>
      <c r="AP650" s="38">
        <f>IF(OR(P650="Yes",Summary!$G$77="EP"),$AI650*R650,AG650)</f>
        <v>15534.136031766364</v>
      </c>
      <c r="AQ650" s="156">
        <f>IF(OR(Q650="Yes",Summary!$G$77="EP"),$AI650*S650,AH650)</f>
        <v>14868.474870903417</v>
      </c>
      <c r="AR650" s="158">
        <f t="shared" si="339"/>
        <v>37807.695283928719</v>
      </c>
      <c r="AS650" s="155">
        <f t="shared" si="340"/>
        <v>0</v>
      </c>
      <c r="AT650" s="155">
        <f t="shared" si="341"/>
        <v>0</v>
      </c>
      <c r="AU650" s="155">
        <f t="shared" si="342"/>
        <v>2266.0937981544935</v>
      </c>
      <c r="AV650" s="155">
        <f t="shared" si="343"/>
        <v>4330.8041437134052</v>
      </c>
      <c r="AW650" s="155">
        <f t="shared" si="344"/>
        <v>16011.271935442554</v>
      </c>
      <c r="AX650" s="159">
        <f t="shared" si="345"/>
        <v>6390.9197811749063</v>
      </c>
      <c r="AZ650" s="40">
        <f t="shared" si="346"/>
        <v>101066.78177221435</v>
      </c>
      <c r="BA650" s="173">
        <f t="shared" si="347"/>
        <v>109193.73208184425</v>
      </c>
      <c r="BB650" s="41">
        <f t="shared" si="348"/>
        <v>110187.61543695927</v>
      </c>
      <c r="BC650" s="173">
        <f t="shared" si="349"/>
        <v>129379.4528743134</v>
      </c>
      <c r="BD650" s="41">
        <f t="shared" si="350"/>
        <v>128496.69126563422</v>
      </c>
      <c r="BE650" s="173">
        <f t="shared" si="351"/>
        <v>124273.0882541309</v>
      </c>
      <c r="BF650" s="42">
        <f t="shared" si="352"/>
        <v>118947.79896722734</v>
      </c>
    </row>
    <row r="651" spans="2:58" x14ac:dyDescent="0.25">
      <c r="B651" s="24">
        <v>235</v>
      </c>
      <c r="C651" s="10">
        <f>Cash!B657</f>
        <v>20171129</v>
      </c>
      <c r="D651" s="24">
        <f>Cash!F249</f>
        <v>1.6389</v>
      </c>
      <c r="E651" s="27">
        <f>Balanced!F249</f>
        <v>2.778</v>
      </c>
      <c r="F651" s="27">
        <f>Growth!F249</f>
        <v>3.3906000000000001</v>
      </c>
      <c r="G651" s="27">
        <f>'High Growth 1'!F249</f>
        <v>7.0575999999999999</v>
      </c>
      <c r="H651" s="27">
        <f>'High Growth 2'!F249</f>
        <v>3.6608999999999998</v>
      </c>
      <c r="I651" s="27">
        <f>'High Growth 3'!F249</f>
        <v>0.96479999999999999</v>
      </c>
      <c r="J651" s="43">
        <f>'High Growth 4'!F249</f>
        <v>2.3239000000000001</v>
      </c>
      <c r="K651" s="10" t="str">
        <f>Growth!P249</f>
        <v>No</v>
      </c>
      <c r="L651" s="152"/>
      <c r="M651" s="147">
        <f>Summary!$G$67</f>
        <v>0.5</v>
      </c>
      <c r="N651" s="146">
        <f>Summary!$G$68</f>
        <v>0</v>
      </c>
      <c r="O651" s="146">
        <f>Summary!$G$69</f>
        <v>0</v>
      </c>
      <c r="P651" s="146">
        <f>Summary!$G$70</f>
        <v>0.125</v>
      </c>
      <c r="Q651" s="146">
        <f>Summary!$G$71</f>
        <v>0.125</v>
      </c>
      <c r="R651" s="146">
        <f>Summary!$G$72</f>
        <v>0.125</v>
      </c>
      <c r="S651" s="211">
        <f>Summary!$G$73</f>
        <v>0.125</v>
      </c>
      <c r="T651" s="150">
        <f t="shared" si="353"/>
        <v>1</v>
      </c>
      <c r="U651" s="158">
        <f t="shared" si="325"/>
        <v>37807.695283928719</v>
      </c>
      <c r="V651" s="155">
        <f t="shared" si="326"/>
        <v>0</v>
      </c>
      <c r="W651" s="155">
        <f t="shared" si="327"/>
        <v>0</v>
      </c>
      <c r="X651" s="155">
        <f t="shared" si="328"/>
        <v>2266.0937981544935</v>
      </c>
      <c r="Y651" s="155">
        <f t="shared" si="329"/>
        <v>4330.8041437134052</v>
      </c>
      <c r="Z651" s="155">
        <f t="shared" si="330"/>
        <v>16011.271935442554</v>
      </c>
      <c r="AA651" s="159">
        <f t="shared" si="331"/>
        <v>6390.9197811749063</v>
      </c>
      <c r="AB651" s="38">
        <f t="shared" si="354"/>
        <v>61963.03180083078</v>
      </c>
      <c r="AC651" s="35">
        <f t="shared" si="332"/>
        <v>0</v>
      </c>
      <c r="AD651" s="35">
        <f t="shared" si="333"/>
        <v>0</v>
      </c>
      <c r="AE651" s="35">
        <f t="shared" si="334"/>
        <v>15993.183589855153</v>
      </c>
      <c r="AF651" s="35">
        <f t="shared" si="335"/>
        <v>15854.640889720404</v>
      </c>
      <c r="AG651" s="35">
        <f t="shared" si="336"/>
        <v>15447.675163314976</v>
      </c>
      <c r="AH651" s="163">
        <f t="shared" si="337"/>
        <v>14851.858479472365</v>
      </c>
      <c r="AI651" s="144">
        <f t="shared" si="338"/>
        <v>124110.3899231937</v>
      </c>
      <c r="AJ651" s="144" t="e">
        <f t="shared" si="355"/>
        <v>#N/A</v>
      </c>
      <c r="AK651" s="35">
        <f>IF(OR(K651="Yes",Summary!$G$77="EP"),$AI651*M651,AB651)</f>
        <v>61963.03180083078</v>
      </c>
      <c r="AL651" s="38">
        <f>IF(OR(L651="Yes",Summary!$G$77="EP"),$AI651*N651,AC651)</f>
        <v>0</v>
      </c>
      <c r="AM651" s="38">
        <f>IF(OR(M651="Yes",Summary!$G$77="EP"),$AI651*O651,AD651)</f>
        <v>0</v>
      </c>
      <c r="AN651" s="38">
        <f>IF(OR(N651="Yes",Summary!$G$77="EP"),$AI651*P651,AE651)</f>
        <v>15993.183589855153</v>
      </c>
      <c r="AO651" s="38">
        <f>IF(OR(O651="Yes",Summary!$G$77="EP"),$AI651*Q651,AF651)</f>
        <v>15854.640889720404</v>
      </c>
      <c r="AP651" s="38">
        <f>IF(OR(P651="Yes",Summary!$G$77="EP"),$AI651*R651,AG651)</f>
        <v>15447.675163314976</v>
      </c>
      <c r="AQ651" s="156">
        <f>IF(OR(Q651="Yes",Summary!$G$77="EP"),$AI651*S651,AH651)</f>
        <v>14851.858479472365</v>
      </c>
      <c r="AR651" s="158">
        <f t="shared" si="339"/>
        <v>37807.695283928719</v>
      </c>
      <c r="AS651" s="155">
        <f t="shared" si="340"/>
        <v>0</v>
      </c>
      <c r="AT651" s="155">
        <f t="shared" si="341"/>
        <v>0</v>
      </c>
      <c r="AU651" s="155">
        <f t="shared" si="342"/>
        <v>2266.0937981544935</v>
      </c>
      <c r="AV651" s="155">
        <f t="shared" si="343"/>
        <v>4330.8041437134052</v>
      </c>
      <c r="AW651" s="155">
        <f t="shared" si="344"/>
        <v>16011.271935442554</v>
      </c>
      <c r="AX651" s="159">
        <f t="shared" si="345"/>
        <v>6390.9197811749063</v>
      </c>
      <c r="AZ651" s="40">
        <f t="shared" si="346"/>
        <v>101060.61540358883</v>
      </c>
      <c r="BA651" s="173">
        <f t="shared" si="347"/>
        <v>109099.47767348702</v>
      </c>
      <c r="BB651" s="41">
        <f t="shared" si="348"/>
        <v>109866.82220278021</v>
      </c>
      <c r="BC651" s="173">
        <f t="shared" si="349"/>
        <v>127945.46871884122</v>
      </c>
      <c r="BD651" s="41">
        <f t="shared" si="350"/>
        <v>126837.12711776323</v>
      </c>
      <c r="BE651" s="173">
        <f t="shared" si="351"/>
        <v>123581.40130651979</v>
      </c>
      <c r="BF651" s="42">
        <f t="shared" si="352"/>
        <v>118814.86783577892</v>
      </c>
    </row>
    <row r="652" spans="2:58" x14ac:dyDescent="0.25">
      <c r="B652" s="24">
        <v>236</v>
      </c>
      <c r="C652" s="10">
        <f>Cash!B658</f>
        <v>20171128</v>
      </c>
      <c r="D652" s="24">
        <f>Cash!F250</f>
        <v>1.6389</v>
      </c>
      <c r="E652" s="27">
        <f>Balanced!F250</f>
        <v>2.7770999999999999</v>
      </c>
      <c r="F652" s="27">
        <f>Growth!F250</f>
        <v>3.3936999999999999</v>
      </c>
      <c r="G652" s="27">
        <f>'High Growth 1'!F250</f>
        <v>7.0754999999999999</v>
      </c>
      <c r="H652" s="27">
        <f>'High Growth 2'!F250</f>
        <v>3.6577000000000002</v>
      </c>
      <c r="I652" s="27">
        <f>'High Growth 3'!F250</f>
        <v>0.95820000000000005</v>
      </c>
      <c r="J652" s="43">
        <f>'High Growth 4'!F250</f>
        <v>2.2976999999999999</v>
      </c>
      <c r="K652" s="10" t="str">
        <f>Growth!P250</f>
        <v>No</v>
      </c>
      <c r="L652" s="152"/>
      <c r="M652" s="147">
        <f>Summary!$G$67</f>
        <v>0.5</v>
      </c>
      <c r="N652" s="146">
        <f>Summary!$G$68</f>
        <v>0</v>
      </c>
      <c r="O652" s="146">
        <f>Summary!$G$69</f>
        <v>0</v>
      </c>
      <c r="P652" s="146">
        <f>Summary!$G$70</f>
        <v>0.125</v>
      </c>
      <c r="Q652" s="146">
        <f>Summary!$G$71</f>
        <v>0.125</v>
      </c>
      <c r="R652" s="146">
        <f>Summary!$G$72</f>
        <v>0.125</v>
      </c>
      <c r="S652" s="211">
        <f>Summary!$G$73</f>
        <v>0.125</v>
      </c>
      <c r="T652" s="150">
        <f t="shared" si="353"/>
        <v>1</v>
      </c>
      <c r="U652" s="158">
        <f t="shared" si="325"/>
        <v>37807.695283928719</v>
      </c>
      <c r="V652" s="155">
        <f t="shared" si="326"/>
        <v>0</v>
      </c>
      <c r="W652" s="155">
        <f t="shared" si="327"/>
        <v>0</v>
      </c>
      <c r="X652" s="155">
        <f t="shared" si="328"/>
        <v>2266.0937981544935</v>
      </c>
      <c r="Y652" s="155">
        <f t="shared" si="329"/>
        <v>4330.8041437134052</v>
      </c>
      <c r="Z652" s="155">
        <f t="shared" si="330"/>
        <v>16011.271935442555</v>
      </c>
      <c r="AA652" s="159">
        <f t="shared" si="331"/>
        <v>6390.9197811749063</v>
      </c>
      <c r="AB652" s="38">
        <f t="shared" si="354"/>
        <v>61963.03180083078</v>
      </c>
      <c r="AC652" s="35">
        <f t="shared" si="332"/>
        <v>0</v>
      </c>
      <c r="AD652" s="35">
        <f t="shared" si="333"/>
        <v>0</v>
      </c>
      <c r="AE652" s="35">
        <f t="shared" si="334"/>
        <v>16033.746668842119</v>
      </c>
      <c r="AF652" s="35">
        <f t="shared" si="335"/>
        <v>15840.782316460523</v>
      </c>
      <c r="AG652" s="35">
        <f t="shared" si="336"/>
        <v>15342.000768541056</v>
      </c>
      <c r="AH652" s="163">
        <f t="shared" si="337"/>
        <v>14684.416381205581</v>
      </c>
      <c r="AI652" s="144">
        <f t="shared" si="338"/>
        <v>123863.97793588004</v>
      </c>
      <c r="AJ652" s="144" t="e">
        <f t="shared" si="355"/>
        <v>#N/A</v>
      </c>
      <c r="AK652" s="35">
        <f>IF(OR(K652="Yes",Summary!$G$77="EP"),$AI652*M652,AB652)</f>
        <v>61963.03180083078</v>
      </c>
      <c r="AL652" s="38">
        <f>IF(OR(L652="Yes",Summary!$G$77="EP"),$AI652*N652,AC652)</f>
        <v>0</v>
      </c>
      <c r="AM652" s="38">
        <f>IF(OR(M652="Yes",Summary!$G$77="EP"),$AI652*O652,AD652)</f>
        <v>0</v>
      </c>
      <c r="AN652" s="38">
        <f>IF(OR(N652="Yes",Summary!$G$77="EP"),$AI652*P652,AE652)</f>
        <v>16033.746668842119</v>
      </c>
      <c r="AO652" s="38">
        <f>IF(OR(O652="Yes",Summary!$G$77="EP"),$AI652*Q652,AF652)</f>
        <v>15840.782316460523</v>
      </c>
      <c r="AP652" s="38">
        <f>IF(OR(P652="Yes",Summary!$G$77="EP"),$AI652*R652,AG652)</f>
        <v>15342.000768541056</v>
      </c>
      <c r="AQ652" s="156">
        <f>IF(OR(Q652="Yes",Summary!$G$77="EP"),$AI652*S652,AH652)</f>
        <v>14684.416381205581</v>
      </c>
      <c r="AR652" s="158">
        <f t="shared" si="339"/>
        <v>37807.695283928719</v>
      </c>
      <c r="AS652" s="155">
        <f t="shared" si="340"/>
        <v>0</v>
      </c>
      <c r="AT652" s="155">
        <f t="shared" si="341"/>
        <v>0</v>
      </c>
      <c r="AU652" s="155">
        <f t="shared" si="342"/>
        <v>2266.0937981544935</v>
      </c>
      <c r="AV652" s="155">
        <f t="shared" si="343"/>
        <v>4330.8041437134052</v>
      </c>
      <c r="AW652" s="155">
        <f t="shared" si="344"/>
        <v>16011.271935442554</v>
      </c>
      <c r="AX652" s="159">
        <f t="shared" si="345"/>
        <v>6390.9197811749063</v>
      </c>
      <c r="AZ652" s="40">
        <f t="shared" si="346"/>
        <v>101060.61540358883</v>
      </c>
      <c r="BA652" s="173">
        <f t="shared" si="347"/>
        <v>109064.13227035306</v>
      </c>
      <c r="BB652" s="41">
        <f t="shared" si="348"/>
        <v>109967.27260944233</v>
      </c>
      <c r="BC652" s="173">
        <f t="shared" si="349"/>
        <v>128269.97335073695</v>
      </c>
      <c r="BD652" s="41">
        <f t="shared" si="350"/>
        <v>126726.25853168419</v>
      </c>
      <c r="BE652" s="173">
        <f t="shared" si="351"/>
        <v>122736.00614832844</v>
      </c>
      <c r="BF652" s="42">
        <f t="shared" si="352"/>
        <v>117475.33104964465</v>
      </c>
    </row>
    <row r="653" spans="2:58" x14ac:dyDescent="0.25">
      <c r="B653" s="24">
        <v>237</v>
      </c>
      <c r="C653" s="10">
        <f>Cash!B659</f>
        <v>20171127</v>
      </c>
      <c r="D653" s="24">
        <f>Cash!F251</f>
        <v>1.6387</v>
      </c>
      <c r="E653" s="27">
        <f>Balanced!F251</f>
        <v>2.7892999999999999</v>
      </c>
      <c r="F653" s="27">
        <f>Growth!F251</f>
        <v>3.4249000000000001</v>
      </c>
      <c r="G653" s="27">
        <f>'High Growth 1'!F251</f>
        <v>7.2255000000000003</v>
      </c>
      <c r="H653" s="27">
        <f>'High Growth 2'!F251</f>
        <v>3.7418</v>
      </c>
      <c r="I653" s="27">
        <f>'High Growth 3'!F251</f>
        <v>0.95830000000000004</v>
      </c>
      <c r="J653" s="43">
        <f>'High Growth 4'!F251</f>
        <v>2.3163999999999998</v>
      </c>
      <c r="K653" s="10" t="str">
        <f>Growth!P251</f>
        <v>Yes</v>
      </c>
      <c r="L653" s="152"/>
      <c r="M653" s="147">
        <f>Summary!$G$67</f>
        <v>0.5</v>
      </c>
      <c r="N653" s="146">
        <f>Summary!$G$68</f>
        <v>0</v>
      </c>
      <c r="O653" s="146">
        <f>Summary!$G$69</f>
        <v>0</v>
      </c>
      <c r="P653" s="146">
        <f>Summary!$G$70</f>
        <v>0.125</v>
      </c>
      <c r="Q653" s="146">
        <f>Summary!$G$71</f>
        <v>0.125</v>
      </c>
      <c r="R653" s="146">
        <f>Summary!$G$72</f>
        <v>0.125</v>
      </c>
      <c r="S653" s="211">
        <f>Summary!$G$73</f>
        <v>0.125</v>
      </c>
      <c r="T653" s="150">
        <f t="shared" si="353"/>
        <v>1</v>
      </c>
      <c r="U653" s="158">
        <f t="shared" si="325"/>
        <v>37337.370087989075</v>
      </c>
      <c r="V653" s="155">
        <f t="shared" si="326"/>
        <v>0</v>
      </c>
      <c r="W653" s="155">
        <f t="shared" si="327"/>
        <v>0</v>
      </c>
      <c r="X653" s="155">
        <f t="shared" si="328"/>
        <v>2266.0937981544935</v>
      </c>
      <c r="Y653" s="155">
        <f t="shared" si="329"/>
        <v>4330.8041437134052</v>
      </c>
      <c r="Z653" s="155">
        <f t="shared" si="330"/>
        <v>16011.271935442557</v>
      </c>
      <c r="AA653" s="159">
        <f t="shared" si="331"/>
        <v>6390.9197811749063</v>
      </c>
      <c r="AB653" s="38">
        <f t="shared" si="354"/>
        <v>61184.748363187697</v>
      </c>
      <c r="AC653" s="35">
        <f t="shared" si="332"/>
        <v>0</v>
      </c>
      <c r="AD653" s="35">
        <f t="shared" si="333"/>
        <v>0</v>
      </c>
      <c r="AE653" s="35">
        <f t="shared" si="334"/>
        <v>16373.660738565293</v>
      </c>
      <c r="AF653" s="35">
        <f t="shared" si="335"/>
        <v>16205.00294494682</v>
      </c>
      <c r="AG653" s="35">
        <f t="shared" si="336"/>
        <v>15343.601895734602</v>
      </c>
      <c r="AH653" s="163">
        <f t="shared" si="337"/>
        <v>14803.926581113552</v>
      </c>
      <c r="AI653" s="144">
        <f t="shared" si="338"/>
        <v>123910.94052354798</v>
      </c>
      <c r="AJ653" s="144">
        <f t="shared" si="355"/>
        <v>123910.94052354798</v>
      </c>
      <c r="AK653" s="35">
        <f>IF(OR(K653="Yes",Summary!$G$77="EP"),$AI653*M653,AB653)</f>
        <v>61955.470261773989</v>
      </c>
      <c r="AL653" s="38">
        <f>IF(OR(L653="Yes",Summary!$G$77="EP"),$AI653*N653,AC653)</f>
        <v>0</v>
      </c>
      <c r="AM653" s="38">
        <f>IF(OR(M653="Yes",Summary!$G$77="EP"),$AI653*O653,AD653)</f>
        <v>0</v>
      </c>
      <c r="AN653" s="38">
        <f>IF(OR(N653="Yes",Summary!$G$77="EP"),$AI653*P653,AE653)</f>
        <v>16373.660738565293</v>
      </c>
      <c r="AO653" s="38">
        <f>IF(OR(O653="Yes",Summary!$G$77="EP"),$AI653*Q653,AF653)</f>
        <v>16205.00294494682</v>
      </c>
      <c r="AP653" s="38">
        <f>IF(OR(P653="Yes",Summary!$G$77="EP"),$AI653*R653,AG653)</f>
        <v>15343.601895734602</v>
      </c>
      <c r="AQ653" s="156">
        <f>IF(OR(Q653="Yes",Summary!$G$77="EP"),$AI653*S653,AH653)</f>
        <v>14803.926581113552</v>
      </c>
      <c r="AR653" s="158">
        <f t="shared" si="339"/>
        <v>37807.695283928719</v>
      </c>
      <c r="AS653" s="155">
        <f t="shared" si="340"/>
        <v>0</v>
      </c>
      <c r="AT653" s="155">
        <f t="shared" si="341"/>
        <v>0</v>
      </c>
      <c r="AU653" s="155">
        <f t="shared" si="342"/>
        <v>2266.0937981544935</v>
      </c>
      <c r="AV653" s="155">
        <f t="shared" si="343"/>
        <v>4330.8041437134052</v>
      </c>
      <c r="AW653" s="155">
        <f t="shared" si="344"/>
        <v>16011.271935442555</v>
      </c>
      <c r="AX653" s="159">
        <f t="shared" si="345"/>
        <v>6390.9197811749063</v>
      </c>
      <c r="AZ653" s="40">
        <f t="shared" si="346"/>
        <v>101048.28266633779</v>
      </c>
      <c r="BA653" s="173">
        <f t="shared" si="347"/>
        <v>109543.25884616894</v>
      </c>
      <c r="BB653" s="41">
        <f t="shared" si="348"/>
        <v>110978.2573474612</v>
      </c>
      <c r="BC653" s="173">
        <f t="shared" si="349"/>
        <v>130989.28590852235</v>
      </c>
      <c r="BD653" s="41">
        <f t="shared" si="350"/>
        <v>129640.02355957456</v>
      </c>
      <c r="BE653" s="173">
        <f t="shared" si="351"/>
        <v>122748.81516587679</v>
      </c>
      <c r="BF653" s="42">
        <f t="shared" si="352"/>
        <v>118431.41264890842</v>
      </c>
    </row>
    <row r="654" spans="2:58" x14ac:dyDescent="0.25">
      <c r="B654" s="24">
        <v>238</v>
      </c>
      <c r="C654" s="10">
        <f>Cash!B660</f>
        <v>20171124</v>
      </c>
      <c r="D654" s="24">
        <f>Cash!F252</f>
        <v>1.6386000000000001</v>
      </c>
      <c r="E654" s="27">
        <f>Balanced!F252</f>
        <v>2.7877999999999998</v>
      </c>
      <c r="F654" s="27">
        <f>Growth!F252</f>
        <v>3.4165000000000001</v>
      </c>
      <c r="G654" s="27">
        <f>'High Growth 1'!F252</f>
        <v>7.1855000000000002</v>
      </c>
      <c r="H654" s="27">
        <f>'High Growth 2'!F252</f>
        <v>3.7069000000000001</v>
      </c>
      <c r="I654" s="27">
        <f>'High Growth 3'!F252</f>
        <v>0.96379999999999999</v>
      </c>
      <c r="J654" s="43">
        <f>'High Growth 4'!F252</f>
        <v>2.3098000000000001</v>
      </c>
      <c r="K654" s="10" t="str">
        <f>Growth!P252</f>
        <v>Yes</v>
      </c>
      <c r="L654" s="152"/>
      <c r="M654" s="147">
        <f>Summary!$G$67</f>
        <v>0.5</v>
      </c>
      <c r="N654" s="146">
        <f>Summary!$G$68</f>
        <v>0</v>
      </c>
      <c r="O654" s="146">
        <f>Summary!$G$69</f>
        <v>0</v>
      </c>
      <c r="P654" s="146">
        <f>Summary!$G$70</f>
        <v>0.125</v>
      </c>
      <c r="Q654" s="146">
        <f>Summary!$G$71</f>
        <v>0.125</v>
      </c>
      <c r="R654" s="146">
        <f>Summary!$G$72</f>
        <v>0.125</v>
      </c>
      <c r="S654" s="211">
        <f>Summary!$G$73</f>
        <v>0.125</v>
      </c>
      <c r="T654" s="150">
        <f t="shared" si="353"/>
        <v>1</v>
      </c>
      <c r="U654" s="158">
        <f t="shared" si="325"/>
        <v>36513.94115919085</v>
      </c>
      <c r="V654" s="155">
        <f t="shared" si="326"/>
        <v>0</v>
      </c>
      <c r="W654" s="155">
        <f t="shared" si="327"/>
        <v>0</v>
      </c>
      <c r="X654" s="155">
        <f t="shared" si="328"/>
        <v>2266.0937981544935</v>
      </c>
      <c r="Y654" s="155">
        <f t="shared" si="329"/>
        <v>4330.8041437134052</v>
      </c>
      <c r="Z654" s="155">
        <f t="shared" si="330"/>
        <v>16011.271935442557</v>
      </c>
      <c r="AA654" s="159">
        <f t="shared" si="331"/>
        <v>6390.9197811749063</v>
      </c>
      <c r="AB654" s="38">
        <f t="shared" si="354"/>
        <v>59831.743983450127</v>
      </c>
      <c r="AC654" s="35">
        <f t="shared" si="332"/>
        <v>0</v>
      </c>
      <c r="AD654" s="35">
        <f t="shared" si="333"/>
        <v>0</v>
      </c>
      <c r="AE654" s="35">
        <f t="shared" si="334"/>
        <v>16283.016986639113</v>
      </c>
      <c r="AF654" s="35">
        <f t="shared" si="335"/>
        <v>16053.857880331223</v>
      </c>
      <c r="AG654" s="35">
        <f t="shared" si="336"/>
        <v>15431.663891379536</v>
      </c>
      <c r="AH654" s="163">
        <f t="shared" si="337"/>
        <v>14761.746510557799</v>
      </c>
      <c r="AI654" s="144">
        <f t="shared" si="338"/>
        <v>122362.0292523578</v>
      </c>
      <c r="AJ654" s="144">
        <f t="shared" si="355"/>
        <v>122362.0292523578</v>
      </c>
      <c r="AK654" s="35">
        <f>IF(OR(K654="Yes",Summary!$G$77="EP"),$AI654*M654,AB654)</f>
        <v>61181.014626178898</v>
      </c>
      <c r="AL654" s="38">
        <f>IF(OR(L654="Yes",Summary!$G$77="EP"),$AI654*N654,AC654)</f>
        <v>0</v>
      </c>
      <c r="AM654" s="38">
        <f>IF(OR(M654="Yes",Summary!$G$77="EP"),$AI654*O654,AD654)</f>
        <v>0</v>
      </c>
      <c r="AN654" s="38">
        <f>IF(OR(N654="Yes",Summary!$G$77="EP"),$AI654*P654,AE654)</f>
        <v>16283.016986639113</v>
      </c>
      <c r="AO654" s="38">
        <f>IF(OR(O654="Yes",Summary!$G$77="EP"),$AI654*Q654,AF654)</f>
        <v>16053.857880331223</v>
      </c>
      <c r="AP654" s="38">
        <f>IF(OR(P654="Yes",Summary!$G$77="EP"),$AI654*R654,AG654)</f>
        <v>15431.663891379536</v>
      </c>
      <c r="AQ654" s="156">
        <f>IF(OR(Q654="Yes",Summary!$G$77="EP"),$AI654*S654,AH654)</f>
        <v>14761.746510557799</v>
      </c>
      <c r="AR654" s="158">
        <f t="shared" si="339"/>
        <v>37337.370087989075</v>
      </c>
      <c r="AS654" s="155">
        <f t="shared" si="340"/>
        <v>0</v>
      </c>
      <c r="AT654" s="155">
        <f t="shared" si="341"/>
        <v>0</v>
      </c>
      <c r="AU654" s="155">
        <f t="shared" si="342"/>
        <v>2266.0937981544935</v>
      </c>
      <c r="AV654" s="155">
        <f t="shared" si="343"/>
        <v>4330.8041437134052</v>
      </c>
      <c r="AW654" s="155">
        <f t="shared" si="344"/>
        <v>16011.271935442557</v>
      </c>
      <c r="AX654" s="159">
        <f t="shared" si="345"/>
        <v>6390.9197811749063</v>
      </c>
      <c r="AZ654" s="40">
        <f t="shared" si="346"/>
        <v>101042.11629771229</v>
      </c>
      <c r="BA654" s="173">
        <f t="shared" si="347"/>
        <v>109484.34984094568</v>
      </c>
      <c r="BB654" s="41">
        <f t="shared" si="348"/>
        <v>110706.06914876381</v>
      </c>
      <c r="BC654" s="173">
        <f t="shared" si="349"/>
        <v>130264.13589311291</v>
      </c>
      <c r="BD654" s="41">
        <f t="shared" si="350"/>
        <v>128430.86304264978</v>
      </c>
      <c r="BE654" s="173">
        <f t="shared" si="351"/>
        <v>123453.31113103624</v>
      </c>
      <c r="BF654" s="42">
        <f t="shared" si="352"/>
        <v>118093.9720844624</v>
      </c>
    </row>
    <row r="655" spans="2:58" x14ac:dyDescent="0.25">
      <c r="B655" s="24">
        <v>239</v>
      </c>
      <c r="C655" s="10">
        <f>Cash!B661</f>
        <v>20171123</v>
      </c>
      <c r="D655" s="24">
        <f>Cash!F253</f>
        <v>1.6385000000000001</v>
      </c>
      <c r="E655" s="27">
        <f>Balanced!F253</f>
        <v>2.7818999999999998</v>
      </c>
      <c r="F655" s="27">
        <f>Growth!F253</f>
        <v>3.4028999999999998</v>
      </c>
      <c r="G655" s="27">
        <f>'High Growth 1'!F253</f>
        <v>7.1378000000000004</v>
      </c>
      <c r="H655" s="27">
        <f>'High Growth 2'!F253</f>
        <v>3.6764999999999999</v>
      </c>
      <c r="I655" s="27">
        <f>'High Growth 3'!F253</f>
        <v>0.96020000000000005</v>
      </c>
      <c r="J655" s="43">
        <f>'High Growth 4'!F253</f>
        <v>2.3058000000000001</v>
      </c>
      <c r="K655" s="10" t="str">
        <f>Growth!P253</f>
        <v>No</v>
      </c>
      <c r="L655" s="152"/>
      <c r="M655" s="147">
        <f>Summary!$G$67</f>
        <v>0.5</v>
      </c>
      <c r="N655" s="146">
        <f>Summary!$G$68</f>
        <v>0</v>
      </c>
      <c r="O655" s="146">
        <f>Summary!$G$69</f>
        <v>0</v>
      </c>
      <c r="P655" s="146">
        <f>Summary!$G$70</f>
        <v>0.125</v>
      </c>
      <c r="Q655" s="146">
        <f>Summary!$G$71</f>
        <v>0.125</v>
      </c>
      <c r="R655" s="146">
        <f>Summary!$G$72</f>
        <v>0.125</v>
      </c>
      <c r="S655" s="211">
        <f>Summary!$G$73</f>
        <v>0.125</v>
      </c>
      <c r="T655" s="150">
        <f t="shared" si="353"/>
        <v>1</v>
      </c>
      <c r="U655" s="158">
        <f t="shared" si="325"/>
        <v>36513.94115919085</v>
      </c>
      <c r="V655" s="155">
        <f t="shared" si="326"/>
        <v>0</v>
      </c>
      <c r="W655" s="155">
        <f t="shared" si="327"/>
        <v>0</v>
      </c>
      <c r="X655" s="155">
        <f t="shared" si="328"/>
        <v>2266.0937981544935</v>
      </c>
      <c r="Y655" s="155">
        <f t="shared" si="329"/>
        <v>4330.8041437134052</v>
      </c>
      <c r="Z655" s="155">
        <f t="shared" si="330"/>
        <v>16011.271935442557</v>
      </c>
      <c r="AA655" s="159">
        <f t="shared" si="331"/>
        <v>6390.9197811749063</v>
      </c>
      <c r="AB655" s="38">
        <f t="shared" si="354"/>
        <v>59828.092589334214</v>
      </c>
      <c r="AC655" s="35">
        <f t="shared" si="332"/>
        <v>0</v>
      </c>
      <c r="AD655" s="35">
        <f t="shared" si="333"/>
        <v>0</v>
      </c>
      <c r="AE655" s="35">
        <f t="shared" si="334"/>
        <v>16174.924312467145</v>
      </c>
      <c r="AF655" s="35">
        <f t="shared" si="335"/>
        <v>15922.201434362334</v>
      </c>
      <c r="AG655" s="35">
        <f t="shared" si="336"/>
        <v>15374.023312411944</v>
      </c>
      <c r="AH655" s="163">
        <f t="shared" si="337"/>
        <v>14736.1828314331</v>
      </c>
      <c r="AI655" s="144">
        <f t="shared" si="338"/>
        <v>122035.42448000872</v>
      </c>
      <c r="AJ655" s="144" t="e">
        <f t="shared" si="355"/>
        <v>#N/A</v>
      </c>
      <c r="AK655" s="35">
        <f>IF(OR(K655="Yes",Summary!$G$77="EP"),$AI655*M655,AB655)</f>
        <v>59828.092589334214</v>
      </c>
      <c r="AL655" s="38">
        <f>IF(OR(L655="Yes",Summary!$G$77="EP"),$AI655*N655,AC655)</f>
        <v>0</v>
      </c>
      <c r="AM655" s="38">
        <f>IF(OR(M655="Yes",Summary!$G$77="EP"),$AI655*O655,AD655)</f>
        <v>0</v>
      </c>
      <c r="AN655" s="38">
        <f>IF(OR(N655="Yes",Summary!$G$77="EP"),$AI655*P655,AE655)</f>
        <v>16174.924312467145</v>
      </c>
      <c r="AO655" s="38">
        <f>IF(OR(O655="Yes",Summary!$G$77="EP"),$AI655*Q655,AF655)</f>
        <v>15922.201434362334</v>
      </c>
      <c r="AP655" s="38">
        <f>IF(OR(P655="Yes",Summary!$G$77="EP"),$AI655*R655,AG655)</f>
        <v>15374.023312411944</v>
      </c>
      <c r="AQ655" s="156">
        <f>IF(OR(Q655="Yes",Summary!$G$77="EP"),$AI655*S655,AH655)</f>
        <v>14736.1828314331</v>
      </c>
      <c r="AR655" s="158">
        <f t="shared" si="339"/>
        <v>36513.94115919085</v>
      </c>
      <c r="AS655" s="155">
        <f t="shared" si="340"/>
        <v>0</v>
      </c>
      <c r="AT655" s="155">
        <f t="shared" si="341"/>
        <v>0</v>
      </c>
      <c r="AU655" s="155">
        <f t="shared" si="342"/>
        <v>2266.0937981544935</v>
      </c>
      <c r="AV655" s="155">
        <f t="shared" si="343"/>
        <v>4330.8041437134052</v>
      </c>
      <c r="AW655" s="155">
        <f t="shared" si="344"/>
        <v>16011.271935442557</v>
      </c>
      <c r="AX655" s="159">
        <f t="shared" si="345"/>
        <v>6390.9197811749063</v>
      </c>
      <c r="AZ655" s="40">
        <f t="shared" si="346"/>
        <v>101035.94992908677</v>
      </c>
      <c r="BA655" s="173">
        <f t="shared" si="347"/>
        <v>109252.6410870675</v>
      </c>
      <c r="BB655" s="41">
        <f t="shared" si="348"/>
        <v>110265.38349372994</v>
      </c>
      <c r="BC655" s="173">
        <f t="shared" si="349"/>
        <v>129399.39449973716</v>
      </c>
      <c r="BD655" s="41">
        <f t="shared" si="350"/>
        <v>127377.61147489867</v>
      </c>
      <c r="BE655" s="173">
        <f t="shared" si="351"/>
        <v>122992.18649929551</v>
      </c>
      <c r="BF655" s="42">
        <f t="shared" si="352"/>
        <v>117889.4626514648</v>
      </c>
    </row>
    <row r="656" spans="2:58" x14ac:dyDescent="0.25">
      <c r="B656" s="24">
        <v>240</v>
      </c>
      <c r="C656" s="10">
        <f>Cash!B662</f>
        <v>20171122</v>
      </c>
      <c r="D656" s="24">
        <f>Cash!F254</f>
        <v>1.6384000000000001</v>
      </c>
      <c r="E656" s="27">
        <f>Balanced!F254</f>
        <v>2.7728000000000002</v>
      </c>
      <c r="F656" s="27">
        <f>Growth!F254</f>
        <v>3.3940000000000001</v>
      </c>
      <c r="G656" s="27">
        <f>'High Growth 1'!F254</f>
        <v>7.0785999999999998</v>
      </c>
      <c r="H656" s="27">
        <f>'High Growth 2'!F254</f>
        <v>3.6246999999999998</v>
      </c>
      <c r="I656" s="27">
        <f>'High Growth 3'!F254</f>
        <v>0.94130000000000003</v>
      </c>
      <c r="J656" s="43">
        <f>'High Growth 4'!F254</f>
        <v>2.3048999999999999</v>
      </c>
      <c r="K656" s="10" t="str">
        <f>Growth!P254</f>
        <v>No</v>
      </c>
      <c r="L656" s="152"/>
      <c r="M656" s="147">
        <f>Summary!$G$67</f>
        <v>0.5</v>
      </c>
      <c r="N656" s="146">
        <f>Summary!$G$68</f>
        <v>0</v>
      </c>
      <c r="O656" s="146">
        <f>Summary!$G$69</f>
        <v>0</v>
      </c>
      <c r="P656" s="146">
        <f>Summary!$G$70</f>
        <v>0.125</v>
      </c>
      <c r="Q656" s="146">
        <f>Summary!$G$71</f>
        <v>0.125</v>
      </c>
      <c r="R656" s="146">
        <f>Summary!$G$72</f>
        <v>0.125</v>
      </c>
      <c r="S656" s="211">
        <f>Summary!$G$73</f>
        <v>0.125</v>
      </c>
      <c r="T656" s="150">
        <f t="shared" si="353"/>
        <v>1</v>
      </c>
      <c r="U656" s="158">
        <f t="shared" si="325"/>
        <v>36513.94115919085</v>
      </c>
      <c r="V656" s="155">
        <f t="shared" si="326"/>
        <v>0</v>
      </c>
      <c r="W656" s="155">
        <f t="shared" si="327"/>
        <v>0</v>
      </c>
      <c r="X656" s="155">
        <f t="shared" si="328"/>
        <v>2266.0937981544935</v>
      </c>
      <c r="Y656" s="155">
        <f t="shared" si="329"/>
        <v>4330.8041437134052</v>
      </c>
      <c r="Z656" s="155">
        <f t="shared" si="330"/>
        <v>16011.271935442557</v>
      </c>
      <c r="AA656" s="159">
        <f t="shared" si="331"/>
        <v>6390.9197811749063</v>
      </c>
      <c r="AB656" s="38">
        <f t="shared" si="354"/>
        <v>59824.441195218293</v>
      </c>
      <c r="AC656" s="35">
        <f t="shared" si="332"/>
        <v>0</v>
      </c>
      <c r="AD656" s="35">
        <f t="shared" si="333"/>
        <v>0</v>
      </c>
      <c r="AE656" s="35">
        <f t="shared" si="334"/>
        <v>16040.771559616396</v>
      </c>
      <c r="AF656" s="35">
        <f t="shared" si="335"/>
        <v>15697.865779717979</v>
      </c>
      <c r="AG656" s="35">
        <f t="shared" si="336"/>
        <v>15071.410272832079</v>
      </c>
      <c r="AH656" s="163">
        <f t="shared" si="337"/>
        <v>14730.431003630041</v>
      </c>
      <c r="AI656" s="144">
        <f t="shared" si="338"/>
        <v>121364.91981101478</v>
      </c>
      <c r="AJ656" s="144" t="e">
        <f t="shared" si="355"/>
        <v>#N/A</v>
      </c>
      <c r="AK656" s="35">
        <f>IF(OR(K656="Yes",Summary!$G$77="EP"),$AI656*M656,AB656)</f>
        <v>59824.441195218293</v>
      </c>
      <c r="AL656" s="38">
        <f>IF(OR(L656="Yes",Summary!$G$77="EP"),$AI656*N656,AC656)</f>
        <v>0</v>
      </c>
      <c r="AM656" s="38">
        <f>IF(OR(M656="Yes",Summary!$G$77="EP"),$AI656*O656,AD656)</f>
        <v>0</v>
      </c>
      <c r="AN656" s="38">
        <f>IF(OR(N656="Yes",Summary!$G$77="EP"),$AI656*P656,AE656)</f>
        <v>16040.771559616396</v>
      </c>
      <c r="AO656" s="38">
        <f>IF(OR(O656="Yes",Summary!$G$77="EP"),$AI656*Q656,AF656)</f>
        <v>15697.865779717979</v>
      </c>
      <c r="AP656" s="38">
        <f>IF(OR(P656="Yes",Summary!$G$77="EP"),$AI656*R656,AG656)</f>
        <v>15071.410272832079</v>
      </c>
      <c r="AQ656" s="156">
        <f>IF(OR(Q656="Yes",Summary!$G$77="EP"),$AI656*S656,AH656)</f>
        <v>14730.431003630041</v>
      </c>
      <c r="AR656" s="158">
        <f t="shared" si="339"/>
        <v>36513.94115919085</v>
      </c>
      <c r="AS656" s="155">
        <f t="shared" si="340"/>
        <v>0</v>
      </c>
      <c r="AT656" s="155">
        <f t="shared" si="341"/>
        <v>0</v>
      </c>
      <c r="AU656" s="155">
        <f t="shared" si="342"/>
        <v>2266.0937981544935</v>
      </c>
      <c r="AV656" s="155">
        <f t="shared" si="343"/>
        <v>4330.8041437134052</v>
      </c>
      <c r="AW656" s="155">
        <f t="shared" si="344"/>
        <v>16011.271935442557</v>
      </c>
      <c r="AX656" s="159">
        <f t="shared" si="345"/>
        <v>6390.9197811749063</v>
      </c>
      <c r="AZ656" s="40">
        <f t="shared" si="346"/>
        <v>101029.78356046125</v>
      </c>
      <c r="BA656" s="173">
        <f t="shared" si="347"/>
        <v>108895.25978871304</v>
      </c>
      <c r="BB656" s="41">
        <f t="shared" si="348"/>
        <v>109976.99361653868</v>
      </c>
      <c r="BC656" s="173">
        <f t="shared" si="349"/>
        <v>128326.17247693117</v>
      </c>
      <c r="BD656" s="41">
        <f t="shared" si="350"/>
        <v>125582.92623774383</v>
      </c>
      <c r="BE656" s="173">
        <f t="shared" si="351"/>
        <v>120571.28218265659</v>
      </c>
      <c r="BF656" s="42">
        <f t="shared" si="352"/>
        <v>117843.44802904033</v>
      </c>
    </row>
    <row r="657" spans="2:58" x14ac:dyDescent="0.25">
      <c r="B657" s="24">
        <v>241</v>
      </c>
      <c r="C657" s="10">
        <f>Cash!B663</f>
        <v>20171121</v>
      </c>
      <c r="D657" s="24">
        <f>Cash!F255</f>
        <v>1.6383000000000001</v>
      </c>
      <c r="E657" s="27">
        <f>Balanced!F255</f>
        <v>2.7688000000000001</v>
      </c>
      <c r="F657" s="27">
        <f>Growth!F255</f>
        <v>3.3893</v>
      </c>
      <c r="G657" s="27">
        <f>'High Growth 1'!F255</f>
        <v>7.0849000000000002</v>
      </c>
      <c r="H657" s="27">
        <f>'High Growth 2'!F255</f>
        <v>3.5996000000000001</v>
      </c>
      <c r="I657" s="27">
        <f>'High Growth 3'!F255</f>
        <v>0.92100000000000004</v>
      </c>
      <c r="J657" s="43">
        <f>'High Growth 4'!F255</f>
        <v>2.3024</v>
      </c>
      <c r="K657" s="10" t="str">
        <f>Growth!P255</f>
        <v>No</v>
      </c>
      <c r="L657" s="152"/>
      <c r="M657" s="147">
        <f>Summary!$G$67</f>
        <v>0.5</v>
      </c>
      <c r="N657" s="146">
        <f>Summary!$G$68</f>
        <v>0</v>
      </c>
      <c r="O657" s="146">
        <f>Summary!$G$69</f>
        <v>0</v>
      </c>
      <c r="P657" s="146">
        <f>Summary!$G$70</f>
        <v>0.125</v>
      </c>
      <c r="Q657" s="146">
        <f>Summary!$G$71</f>
        <v>0.125</v>
      </c>
      <c r="R657" s="146">
        <f>Summary!$G$72</f>
        <v>0.125</v>
      </c>
      <c r="S657" s="211">
        <f>Summary!$G$73</f>
        <v>0.125</v>
      </c>
      <c r="T657" s="150">
        <f t="shared" si="353"/>
        <v>1</v>
      </c>
      <c r="U657" s="158">
        <f t="shared" si="325"/>
        <v>36513.94115919085</v>
      </c>
      <c r="V657" s="155">
        <f t="shared" si="326"/>
        <v>0</v>
      </c>
      <c r="W657" s="155">
        <f t="shared" si="327"/>
        <v>0</v>
      </c>
      <c r="X657" s="155">
        <f t="shared" si="328"/>
        <v>2266.0937981544935</v>
      </c>
      <c r="Y657" s="155">
        <f t="shared" si="329"/>
        <v>4330.8041437134052</v>
      </c>
      <c r="Z657" s="155">
        <f t="shared" si="330"/>
        <v>16011.271935442557</v>
      </c>
      <c r="AA657" s="159">
        <f t="shared" si="331"/>
        <v>6390.9197811749063</v>
      </c>
      <c r="AB657" s="38">
        <f t="shared" si="354"/>
        <v>59820.789801102372</v>
      </c>
      <c r="AC657" s="35">
        <f t="shared" si="332"/>
        <v>0</v>
      </c>
      <c r="AD657" s="35">
        <f t="shared" si="333"/>
        <v>0</v>
      </c>
      <c r="AE657" s="35">
        <f t="shared" si="334"/>
        <v>16055.047950544771</v>
      </c>
      <c r="AF657" s="35">
        <f t="shared" si="335"/>
        <v>15589.162595710774</v>
      </c>
      <c r="AG657" s="35">
        <f t="shared" si="336"/>
        <v>14746.381452542595</v>
      </c>
      <c r="AH657" s="163">
        <f t="shared" si="337"/>
        <v>14714.453704177104</v>
      </c>
      <c r="AI657" s="144">
        <f t="shared" si="338"/>
        <v>120925.83550407761</v>
      </c>
      <c r="AJ657" s="144" t="e">
        <f t="shared" si="355"/>
        <v>#N/A</v>
      </c>
      <c r="AK657" s="35">
        <f>IF(OR(K657="Yes",Summary!$G$77="EP"),$AI657*M657,AB657)</f>
        <v>59820.789801102372</v>
      </c>
      <c r="AL657" s="38">
        <f>IF(OR(L657="Yes",Summary!$G$77="EP"),$AI657*N657,AC657)</f>
        <v>0</v>
      </c>
      <c r="AM657" s="38">
        <f>IF(OR(M657="Yes",Summary!$G$77="EP"),$AI657*O657,AD657)</f>
        <v>0</v>
      </c>
      <c r="AN657" s="38">
        <f>IF(OR(N657="Yes",Summary!$G$77="EP"),$AI657*P657,AE657)</f>
        <v>16055.047950544771</v>
      </c>
      <c r="AO657" s="38">
        <f>IF(OR(O657="Yes",Summary!$G$77="EP"),$AI657*Q657,AF657)</f>
        <v>15589.162595710774</v>
      </c>
      <c r="AP657" s="38">
        <f>IF(OR(P657="Yes",Summary!$G$77="EP"),$AI657*R657,AG657)</f>
        <v>14746.381452542595</v>
      </c>
      <c r="AQ657" s="156">
        <f>IF(OR(Q657="Yes",Summary!$G$77="EP"),$AI657*S657,AH657)</f>
        <v>14714.453704177104</v>
      </c>
      <c r="AR657" s="158">
        <f t="shared" si="339"/>
        <v>36513.94115919085</v>
      </c>
      <c r="AS657" s="155">
        <f t="shared" si="340"/>
        <v>0</v>
      </c>
      <c r="AT657" s="155">
        <f t="shared" si="341"/>
        <v>0</v>
      </c>
      <c r="AU657" s="155">
        <f t="shared" si="342"/>
        <v>2266.0937981544935</v>
      </c>
      <c r="AV657" s="155">
        <f t="shared" si="343"/>
        <v>4330.8041437134052</v>
      </c>
      <c r="AW657" s="155">
        <f t="shared" si="344"/>
        <v>16011.271935442557</v>
      </c>
      <c r="AX657" s="159">
        <f t="shared" si="345"/>
        <v>6390.9197811749063</v>
      </c>
      <c r="AZ657" s="40">
        <f t="shared" si="346"/>
        <v>101023.61719183574</v>
      </c>
      <c r="BA657" s="173">
        <f t="shared" si="347"/>
        <v>108738.16910811767</v>
      </c>
      <c r="BB657" s="41">
        <f t="shared" si="348"/>
        <v>109824.69783869608</v>
      </c>
      <c r="BC657" s="173">
        <f t="shared" si="349"/>
        <v>128440.38360435817</v>
      </c>
      <c r="BD657" s="41">
        <f t="shared" si="350"/>
        <v>124713.30076568619</v>
      </c>
      <c r="BE657" s="173">
        <f t="shared" si="351"/>
        <v>117971.05162034073</v>
      </c>
      <c r="BF657" s="42">
        <f t="shared" si="352"/>
        <v>117715.62963341683</v>
      </c>
    </row>
    <row r="658" spans="2:58" x14ac:dyDescent="0.25">
      <c r="B658" s="24">
        <v>242</v>
      </c>
      <c r="C658" s="10">
        <f>Cash!B664</f>
        <v>20171120</v>
      </c>
      <c r="D658" s="24">
        <f>Cash!F256</f>
        <v>1.6384000000000001</v>
      </c>
      <c r="E658" s="27">
        <f>Balanced!F256</f>
        <v>2.7581000000000002</v>
      </c>
      <c r="F658" s="27">
        <f>Growth!F256</f>
        <v>3.3803999999999998</v>
      </c>
      <c r="G658" s="27">
        <f>'High Growth 1'!F256</f>
        <v>7.0301999999999998</v>
      </c>
      <c r="H658" s="27">
        <f>'High Growth 2'!F256</f>
        <v>3.5861999999999998</v>
      </c>
      <c r="I658" s="27">
        <f>'High Growth 3'!F256</f>
        <v>0.90759999999999996</v>
      </c>
      <c r="J658" s="43">
        <f>'High Growth 4'!F256</f>
        <v>2.2648000000000001</v>
      </c>
      <c r="K658" s="10" t="str">
        <f>Growth!P256</f>
        <v>No</v>
      </c>
      <c r="L658" s="152"/>
      <c r="M658" s="147">
        <f>Summary!$G$67</f>
        <v>0.5</v>
      </c>
      <c r="N658" s="146">
        <f>Summary!$G$68</f>
        <v>0</v>
      </c>
      <c r="O658" s="146">
        <f>Summary!$G$69</f>
        <v>0</v>
      </c>
      <c r="P658" s="146">
        <f>Summary!$G$70</f>
        <v>0.125</v>
      </c>
      <c r="Q658" s="146">
        <f>Summary!$G$71</f>
        <v>0.125</v>
      </c>
      <c r="R658" s="146">
        <f>Summary!$G$72</f>
        <v>0.125</v>
      </c>
      <c r="S658" s="211">
        <f>Summary!$G$73</f>
        <v>0.125</v>
      </c>
      <c r="T658" s="150">
        <f t="shared" si="353"/>
        <v>1</v>
      </c>
      <c r="U658" s="158">
        <f t="shared" si="325"/>
        <v>36513.94115919085</v>
      </c>
      <c r="V658" s="155">
        <f t="shared" si="326"/>
        <v>0</v>
      </c>
      <c r="W658" s="155">
        <f t="shared" si="327"/>
        <v>0</v>
      </c>
      <c r="X658" s="155">
        <f t="shared" si="328"/>
        <v>2266.0937981544935</v>
      </c>
      <c r="Y658" s="155">
        <f t="shared" si="329"/>
        <v>4330.8041437134052</v>
      </c>
      <c r="Z658" s="155">
        <f t="shared" si="330"/>
        <v>16011.271935442557</v>
      </c>
      <c r="AA658" s="159">
        <f t="shared" si="331"/>
        <v>6390.9197811749063</v>
      </c>
      <c r="AB658" s="38">
        <f t="shared" si="354"/>
        <v>59824.441195218293</v>
      </c>
      <c r="AC658" s="35">
        <f t="shared" si="332"/>
        <v>0</v>
      </c>
      <c r="AD658" s="35">
        <f t="shared" si="333"/>
        <v>0</v>
      </c>
      <c r="AE658" s="35">
        <f t="shared" si="334"/>
        <v>15931.092619785719</v>
      </c>
      <c r="AF658" s="35">
        <f t="shared" si="335"/>
        <v>15531.129820185013</v>
      </c>
      <c r="AG658" s="35">
        <f t="shared" si="336"/>
        <v>14531.830408607664</v>
      </c>
      <c r="AH658" s="163">
        <f t="shared" si="337"/>
        <v>14474.155120404928</v>
      </c>
      <c r="AI658" s="144">
        <f t="shared" si="338"/>
        <v>120292.64916420163</v>
      </c>
      <c r="AJ658" s="144" t="e">
        <f t="shared" si="355"/>
        <v>#N/A</v>
      </c>
      <c r="AK658" s="35">
        <f>IF(OR(K658="Yes",Summary!$G$77="EP"),$AI658*M658,AB658)</f>
        <v>59824.441195218293</v>
      </c>
      <c r="AL658" s="38">
        <f>IF(OR(L658="Yes",Summary!$G$77="EP"),$AI658*N658,AC658)</f>
        <v>0</v>
      </c>
      <c r="AM658" s="38">
        <f>IF(OR(M658="Yes",Summary!$G$77="EP"),$AI658*O658,AD658)</f>
        <v>0</v>
      </c>
      <c r="AN658" s="38">
        <f>IF(OR(N658="Yes",Summary!$G$77="EP"),$AI658*P658,AE658)</f>
        <v>15931.092619785719</v>
      </c>
      <c r="AO658" s="38">
        <f>IF(OR(O658="Yes",Summary!$G$77="EP"),$AI658*Q658,AF658)</f>
        <v>15531.129820185013</v>
      </c>
      <c r="AP658" s="38">
        <f>IF(OR(P658="Yes",Summary!$G$77="EP"),$AI658*R658,AG658)</f>
        <v>14531.830408607664</v>
      </c>
      <c r="AQ658" s="156">
        <f>IF(OR(Q658="Yes",Summary!$G$77="EP"),$AI658*S658,AH658)</f>
        <v>14474.155120404928</v>
      </c>
      <c r="AR658" s="158">
        <f t="shared" si="339"/>
        <v>36513.94115919085</v>
      </c>
      <c r="AS658" s="155">
        <f t="shared" si="340"/>
        <v>0</v>
      </c>
      <c r="AT658" s="155">
        <f t="shared" si="341"/>
        <v>0</v>
      </c>
      <c r="AU658" s="155">
        <f t="shared" si="342"/>
        <v>2266.0937981544935</v>
      </c>
      <c r="AV658" s="155">
        <f t="shared" si="343"/>
        <v>4330.8041437134052</v>
      </c>
      <c r="AW658" s="155">
        <f t="shared" si="344"/>
        <v>16011.271935442557</v>
      </c>
      <c r="AX658" s="159">
        <f t="shared" si="345"/>
        <v>6390.9197811749063</v>
      </c>
      <c r="AZ658" s="40">
        <f t="shared" si="346"/>
        <v>101029.78356046125</v>
      </c>
      <c r="BA658" s="173">
        <f t="shared" si="347"/>
        <v>108317.95153752505</v>
      </c>
      <c r="BB658" s="41">
        <f t="shared" si="348"/>
        <v>109536.3079615048</v>
      </c>
      <c r="BC658" s="173">
        <f t="shared" si="349"/>
        <v>127448.74095828575</v>
      </c>
      <c r="BD658" s="41">
        <f t="shared" si="350"/>
        <v>124249.03856148011</v>
      </c>
      <c r="BE658" s="173">
        <f t="shared" si="351"/>
        <v>116254.64326886127</v>
      </c>
      <c r="BF658" s="42">
        <f t="shared" si="352"/>
        <v>115793.24096323943</v>
      </c>
    </row>
    <row r="659" spans="2:58" x14ac:dyDescent="0.25">
      <c r="B659" s="24">
        <v>243</v>
      </c>
      <c r="C659" s="10">
        <f>Cash!B665</f>
        <v>20171117</v>
      </c>
      <c r="D659" s="24">
        <f>Cash!F257</f>
        <v>1.6384000000000001</v>
      </c>
      <c r="E659" s="27">
        <f>Balanced!F257</f>
        <v>2.7581000000000002</v>
      </c>
      <c r="F659" s="27">
        <f>Growth!F257</f>
        <v>3.3803999999999998</v>
      </c>
      <c r="G659" s="27">
        <f>'High Growth 1'!F257</f>
        <v>7.0301999999999998</v>
      </c>
      <c r="H659" s="27">
        <f>'High Growth 2'!F257</f>
        <v>3.5861999999999998</v>
      </c>
      <c r="I659" s="27">
        <f>'High Growth 3'!F257</f>
        <v>0.90759999999999996</v>
      </c>
      <c r="J659" s="43">
        <f>'High Growth 4'!F257</f>
        <v>2.2648000000000001</v>
      </c>
      <c r="K659" s="10" t="str">
        <f>Growth!P257</f>
        <v>No</v>
      </c>
      <c r="L659" s="152"/>
      <c r="M659" s="147">
        <f>Summary!$G$67</f>
        <v>0.5</v>
      </c>
      <c r="N659" s="146">
        <f>Summary!$G$68</f>
        <v>0</v>
      </c>
      <c r="O659" s="146">
        <f>Summary!$G$69</f>
        <v>0</v>
      </c>
      <c r="P659" s="146">
        <f>Summary!$G$70</f>
        <v>0.125</v>
      </c>
      <c r="Q659" s="146">
        <f>Summary!$G$71</f>
        <v>0.125</v>
      </c>
      <c r="R659" s="146">
        <f>Summary!$G$72</f>
        <v>0.125</v>
      </c>
      <c r="S659" s="211">
        <f>Summary!$G$73</f>
        <v>0.125</v>
      </c>
      <c r="T659" s="150">
        <f t="shared" si="353"/>
        <v>1</v>
      </c>
      <c r="U659" s="158">
        <f t="shared" si="325"/>
        <v>36513.94115919085</v>
      </c>
      <c r="V659" s="155">
        <f t="shared" si="326"/>
        <v>0</v>
      </c>
      <c r="W659" s="155">
        <f t="shared" si="327"/>
        <v>0</v>
      </c>
      <c r="X659" s="155">
        <f t="shared" si="328"/>
        <v>2266.0937981544935</v>
      </c>
      <c r="Y659" s="155">
        <f t="shared" si="329"/>
        <v>4330.8041437134052</v>
      </c>
      <c r="Z659" s="155">
        <f t="shared" si="330"/>
        <v>16011.271935442557</v>
      </c>
      <c r="AA659" s="159">
        <f t="shared" si="331"/>
        <v>6390.9197811749063</v>
      </c>
      <c r="AB659" s="38">
        <f t="shared" si="354"/>
        <v>59824.441195218293</v>
      </c>
      <c r="AC659" s="35">
        <f t="shared" si="332"/>
        <v>0</v>
      </c>
      <c r="AD659" s="35">
        <f t="shared" si="333"/>
        <v>0</v>
      </c>
      <c r="AE659" s="35">
        <f t="shared" si="334"/>
        <v>15931.092619785719</v>
      </c>
      <c r="AF659" s="35">
        <f t="shared" si="335"/>
        <v>15531.129820185013</v>
      </c>
      <c r="AG659" s="35">
        <f t="shared" si="336"/>
        <v>14531.830408607664</v>
      </c>
      <c r="AH659" s="163">
        <f t="shared" si="337"/>
        <v>14474.155120404928</v>
      </c>
      <c r="AI659" s="144">
        <f t="shared" si="338"/>
        <v>120292.64916420163</v>
      </c>
      <c r="AJ659" s="144" t="e">
        <f t="shared" si="355"/>
        <v>#N/A</v>
      </c>
      <c r="AK659" s="35">
        <f>IF(OR(K659="Yes",Summary!$G$77="EP"),$AI659*M659,AB659)</f>
        <v>59824.441195218293</v>
      </c>
      <c r="AL659" s="38">
        <f>IF(OR(L659="Yes",Summary!$G$77="EP"),$AI659*N659,AC659)</f>
        <v>0</v>
      </c>
      <c r="AM659" s="38">
        <f>IF(OR(M659="Yes",Summary!$G$77="EP"),$AI659*O659,AD659)</f>
        <v>0</v>
      </c>
      <c r="AN659" s="38">
        <f>IF(OR(N659="Yes",Summary!$G$77="EP"),$AI659*P659,AE659)</f>
        <v>15931.092619785719</v>
      </c>
      <c r="AO659" s="38">
        <f>IF(OR(O659="Yes",Summary!$G$77="EP"),$AI659*Q659,AF659)</f>
        <v>15531.129820185013</v>
      </c>
      <c r="AP659" s="38">
        <f>IF(OR(P659="Yes",Summary!$G$77="EP"),$AI659*R659,AG659)</f>
        <v>14531.830408607664</v>
      </c>
      <c r="AQ659" s="156">
        <f>IF(OR(Q659="Yes",Summary!$G$77="EP"),$AI659*S659,AH659)</f>
        <v>14474.155120404928</v>
      </c>
      <c r="AR659" s="158">
        <f t="shared" si="339"/>
        <v>36513.94115919085</v>
      </c>
      <c r="AS659" s="155">
        <f t="shared" si="340"/>
        <v>0</v>
      </c>
      <c r="AT659" s="155">
        <f t="shared" si="341"/>
        <v>0</v>
      </c>
      <c r="AU659" s="155">
        <f t="shared" si="342"/>
        <v>2266.0937981544935</v>
      </c>
      <c r="AV659" s="155">
        <f t="shared" si="343"/>
        <v>4330.8041437134052</v>
      </c>
      <c r="AW659" s="155">
        <f t="shared" si="344"/>
        <v>16011.271935442557</v>
      </c>
      <c r="AX659" s="159">
        <f t="shared" si="345"/>
        <v>6390.9197811749063</v>
      </c>
      <c r="AZ659" s="40">
        <f t="shared" si="346"/>
        <v>101029.78356046125</v>
      </c>
      <c r="BA659" s="173">
        <f t="shared" si="347"/>
        <v>108317.95153752505</v>
      </c>
      <c r="BB659" s="41">
        <f t="shared" si="348"/>
        <v>109536.3079615048</v>
      </c>
      <c r="BC659" s="173">
        <f t="shared" si="349"/>
        <v>127448.74095828575</v>
      </c>
      <c r="BD659" s="41">
        <f t="shared" si="350"/>
        <v>124249.03856148011</v>
      </c>
      <c r="BE659" s="173">
        <f t="shared" si="351"/>
        <v>116254.64326886127</v>
      </c>
      <c r="BF659" s="42">
        <f t="shared" si="352"/>
        <v>115793.24096323943</v>
      </c>
    </row>
    <row r="660" spans="2:58" x14ac:dyDescent="0.25">
      <c r="B660" s="24">
        <v>244</v>
      </c>
      <c r="C660" s="10">
        <f>Cash!B666</f>
        <v>20171116</v>
      </c>
      <c r="D660" s="24">
        <f>Cash!F258</f>
        <v>1.6383000000000001</v>
      </c>
      <c r="E660" s="27">
        <f>Balanced!F258</f>
        <v>2.7570000000000001</v>
      </c>
      <c r="F660" s="27">
        <f>Growth!F258</f>
        <v>3.4024000000000001</v>
      </c>
      <c r="G660" s="27">
        <f>'High Growth 1'!F258</f>
        <v>7.1174999999999997</v>
      </c>
      <c r="H660" s="27">
        <f>'High Growth 2'!F258</f>
        <v>3.6215999999999999</v>
      </c>
      <c r="I660" s="27">
        <f>'High Growth 3'!F258</f>
        <v>0.89600000000000002</v>
      </c>
      <c r="J660" s="43">
        <f>'High Growth 4'!F258</f>
        <v>2.2572999999999999</v>
      </c>
      <c r="K660" s="10" t="str">
        <f>Growth!P258</f>
        <v>No</v>
      </c>
      <c r="L660" s="152"/>
      <c r="M660" s="147">
        <f>Summary!$G$67</f>
        <v>0.5</v>
      </c>
      <c r="N660" s="146">
        <f>Summary!$G$68</f>
        <v>0</v>
      </c>
      <c r="O660" s="146">
        <f>Summary!$G$69</f>
        <v>0</v>
      </c>
      <c r="P660" s="146">
        <f>Summary!$G$70</f>
        <v>0.125</v>
      </c>
      <c r="Q660" s="146">
        <f>Summary!$G$71</f>
        <v>0.125</v>
      </c>
      <c r="R660" s="146">
        <f>Summary!$G$72</f>
        <v>0.125</v>
      </c>
      <c r="S660" s="211">
        <f>Summary!$G$73</f>
        <v>0.125</v>
      </c>
      <c r="T660" s="150">
        <f t="shared" si="353"/>
        <v>1</v>
      </c>
      <c r="U660" s="158">
        <f t="shared" si="325"/>
        <v>36513.94115919085</v>
      </c>
      <c r="V660" s="155">
        <f t="shared" si="326"/>
        <v>0</v>
      </c>
      <c r="W660" s="155">
        <f t="shared" si="327"/>
        <v>0</v>
      </c>
      <c r="X660" s="155">
        <f t="shared" si="328"/>
        <v>2266.0937981544935</v>
      </c>
      <c r="Y660" s="155">
        <f t="shared" si="329"/>
        <v>4330.8041437134052</v>
      </c>
      <c r="Z660" s="155">
        <f t="shared" si="330"/>
        <v>16011.271935442557</v>
      </c>
      <c r="AA660" s="159">
        <f t="shared" si="331"/>
        <v>6390.9197811749063</v>
      </c>
      <c r="AB660" s="38">
        <f t="shared" si="354"/>
        <v>59820.789801102372</v>
      </c>
      <c r="AC660" s="35">
        <f t="shared" si="332"/>
        <v>0</v>
      </c>
      <c r="AD660" s="35">
        <f t="shared" si="333"/>
        <v>0</v>
      </c>
      <c r="AE660" s="35">
        <f t="shared" si="334"/>
        <v>16128.922608364606</v>
      </c>
      <c r="AF660" s="35">
        <f t="shared" si="335"/>
        <v>15684.440286872468</v>
      </c>
      <c r="AG660" s="35">
        <f t="shared" si="336"/>
        <v>14346.099654156531</v>
      </c>
      <c r="AH660" s="163">
        <f t="shared" si="337"/>
        <v>14426.223222046116</v>
      </c>
      <c r="AI660" s="144">
        <f t="shared" si="338"/>
        <v>120406.47557254208</v>
      </c>
      <c r="AJ660" s="144" t="e">
        <f t="shared" si="355"/>
        <v>#N/A</v>
      </c>
      <c r="AK660" s="35">
        <f>IF(OR(K660="Yes",Summary!$G$77="EP"),$AI660*M660,AB660)</f>
        <v>59820.789801102372</v>
      </c>
      <c r="AL660" s="38">
        <f>IF(OR(L660="Yes",Summary!$G$77="EP"),$AI660*N660,AC660)</f>
        <v>0</v>
      </c>
      <c r="AM660" s="38">
        <f>IF(OR(M660="Yes",Summary!$G$77="EP"),$AI660*O660,AD660)</f>
        <v>0</v>
      </c>
      <c r="AN660" s="38">
        <f>IF(OR(N660="Yes",Summary!$G$77="EP"),$AI660*P660,AE660)</f>
        <v>16128.922608364606</v>
      </c>
      <c r="AO660" s="38">
        <f>IF(OR(O660="Yes",Summary!$G$77="EP"),$AI660*Q660,AF660)</f>
        <v>15684.440286872468</v>
      </c>
      <c r="AP660" s="38">
        <f>IF(OR(P660="Yes",Summary!$G$77="EP"),$AI660*R660,AG660)</f>
        <v>14346.099654156531</v>
      </c>
      <c r="AQ660" s="156">
        <f>IF(OR(Q660="Yes",Summary!$G$77="EP"),$AI660*S660,AH660)</f>
        <v>14426.223222046116</v>
      </c>
      <c r="AR660" s="158">
        <f t="shared" si="339"/>
        <v>36513.94115919085</v>
      </c>
      <c r="AS660" s="155">
        <f t="shared" si="340"/>
        <v>0</v>
      </c>
      <c r="AT660" s="155">
        <f t="shared" si="341"/>
        <v>0</v>
      </c>
      <c r="AU660" s="155">
        <f t="shared" si="342"/>
        <v>2266.0937981544935</v>
      </c>
      <c r="AV660" s="155">
        <f t="shared" si="343"/>
        <v>4330.8041437134052</v>
      </c>
      <c r="AW660" s="155">
        <f t="shared" si="344"/>
        <v>16011.271935442557</v>
      </c>
      <c r="AX660" s="159">
        <f t="shared" si="345"/>
        <v>6390.9197811749063</v>
      </c>
      <c r="AZ660" s="40">
        <f t="shared" si="346"/>
        <v>101023.61719183574</v>
      </c>
      <c r="BA660" s="173">
        <f t="shared" si="347"/>
        <v>108274.75160036131</v>
      </c>
      <c r="BB660" s="41">
        <f t="shared" si="348"/>
        <v>110249.18181523605</v>
      </c>
      <c r="BC660" s="173">
        <f t="shared" si="349"/>
        <v>129031.38086691685</v>
      </c>
      <c r="BD660" s="41">
        <f t="shared" si="350"/>
        <v>125475.52229497975</v>
      </c>
      <c r="BE660" s="173">
        <f t="shared" si="351"/>
        <v>114768.79723325222</v>
      </c>
      <c r="BF660" s="42">
        <f t="shared" si="352"/>
        <v>115409.78577636892</v>
      </c>
    </row>
    <row r="661" spans="2:58" x14ac:dyDescent="0.25">
      <c r="B661" s="24">
        <v>245</v>
      </c>
      <c r="C661" s="10">
        <f>Cash!B667</f>
        <v>20171115</v>
      </c>
      <c r="D661" s="24">
        <f>Cash!F259</f>
        <v>1.6383000000000001</v>
      </c>
      <c r="E661" s="27">
        <f>Balanced!F259</f>
        <v>2.7492999999999999</v>
      </c>
      <c r="F661" s="27">
        <f>Growth!F259</f>
        <v>3.3835999999999999</v>
      </c>
      <c r="G661" s="27">
        <f>'High Growth 1'!F259</f>
        <v>7.0411999999999999</v>
      </c>
      <c r="H661" s="27">
        <f>'High Growth 2'!F259</f>
        <v>3.5990000000000002</v>
      </c>
      <c r="I661" s="27">
        <f>'High Growth 3'!F259</f>
        <v>0.88859999999999995</v>
      </c>
      <c r="J661" s="43">
        <f>'High Growth 4'!F259</f>
        <v>2.2397999999999998</v>
      </c>
      <c r="K661" s="10" t="str">
        <f>Growth!P259</f>
        <v>No</v>
      </c>
      <c r="L661" s="152"/>
      <c r="M661" s="147">
        <f>Summary!$G$67</f>
        <v>0.5</v>
      </c>
      <c r="N661" s="146">
        <f>Summary!$G$68</f>
        <v>0</v>
      </c>
      <c r="O661" s="146">
        <f>Summary!$G$69</f>
        <v>0</v>
      </c>
      <c r="P661" s="146">
        <f>Summary!$G$70</f>
        <v>0.125</v>
      </c>
      <c r="Q661" s="146">
        <f>Summary!$G$71</f>
        <v>0.125</v>
      </c>
      <c r="R661" s="146">
        <f>Summary!$G$72</f>
        <v>0.125</v>
      </c>
      <c r="S661" s="211">
        <f>Summary!$G$73</f>
        <v>0.125</v>
      </c>
      <c r="T661" s="150">
        <f t="shared" si="353"/>
        <v>1</v>
      </c>
      <c r="U661" s="158">
        <f t="shared" si="325"/>
        <v>36513.94115919085</v>
      </c>
      <c r="V661" s="155">
        <f t="shared" si="326"/>
        <v>0</v>
      </c>
      <c r="W661" s="155">
        <f t="shared" si="327"/>
        <v>0</v>
      </c>
      <c r="X661" s="155">
        <f t="shared" si="328"/>
        <v>2266.0937981544935</v>
      </c>
      <c r="Y661" s="155">
        <f t="shared" si="329"/>
        <v>4330.8041437134052</v>
      </c>
      <c r="Z661" s="155">
        <f t="shared" si="330"/>
        <v>16011.271935442557</v>
      </c>
      <c r="AA661" s="159">
        <f t="shared" si="331"/>
        <v>6390.9197811749063</v>
      </c>
      <c r="AB661" s="38">
        <f t="shared" si="354"/>
        <v>59820.789801102372</v>
      </c>
      <c r="AC661" s="35">
        <f t="shared" si="332"/>
        <v>0</v>
      </c>
      <c r="AD661" s="35">
        <f t="shared" si="333"/>
        <v>0</v>
      </c>
      <c r="AE661" s="35">
        <f t="shared" si="334"/>
        <v>15956.019651565419</v>
      </c>
      <c r="AF661" s="35">
        <f t="shared" si="335"/>
        <v>15586.564113224546</v>
      </c>
      <c r="AG661" s="35">
        <f t="shared" si="336"/>
        <v>14227.616241834256</v>
      </c>
      <c r="AH661" s="163">
        <f t="shared" si="337"/>
        <v>14314.382125875554</v>
      </c>
      <c r="AI661" s="144">
        <f t="shared" si="338"/>
        <v>119905.37193360215</v>
      </c>
      <c r="AJ661" s="144" t="e">
        <f t="shared" si="355"/>
        <v>#N/A</v>
      </c>
      <c r="AK661" s="35">
        <f>IF(OR(K661="Yes",Summary!$G$77="EP"),$AI661*M661,AB661)</f>
        <v>59820.789801102372</v>
      </c>
      <c r="AL661" s="38">
        <f>IF(OR(L661="Yes",Summary!$G$77="EP"),$AI661*N661,AC661)</f>
        <v>0</v>
      </c>
      <c r="AM661" s="38">
        <f>IF(OR(M661="Yes",Summary!$G$77="EP"),$AI661*O661,AD661)</f>
        <v>0</v>
      </c>
      <c r="AN661" s="38">
        <f>IF(OR(N661="Yes",Summary!$G$77="EP"),$AI661*P661,AE661)</f>
        <v>15956.019651565419</v>
      </c>
      <c r="AO661" s="38">
        <f>IF(OR(O661="Yes",Summary!$G$77="EP"),$AI661*Q661,AF661)</f>
        <v>15586.564113224546</v>
      </c>
      <c r="AP661" s="38">
        <f>IF(OR(P661="Yes",Summary!$G$77="EP"),$AI661*R661,AG661)</f>
        <v>14227.616241834256</v>
      </c>
      <c r="AQ661" s="156">
        <f>IF(OR(Q661="Yes",Summary!$G$77="EP"),$AI661*S661,AH661)</f>
        <v>14314.382125875554</v>
      </c>
      <c r="AR661" s="158">
        <f t="shared" si="339"/>
        <v>36513.94115919085</v>
      </c>
      <c r="AS661" s="155">
        <f t="shared" si="340"/>
        <v>0</v>
      </c>
      <c r="AT661" s="155">
        <f t="shared" si="341"/>
        <v>0</v>
      </c>
      <c r="AU661" s="155">
        <f t="shared" si="342"/>
        <v>2266.0937981544935</v>
      </c>
      <c r="AV661" s="155">
        <f t="shared" si="343"/>
        <v>4330.8041437134052</v>
      </c>
      <c r="AW661" s="155">
        <f t="shared" si="344"/>
        <v>16011.271935442557</v>
      </c>
      <c r="AX661" s="159">
        <f t="shared" si="345"/>
        <v>6390.9197811749063</v>
      </c>
      <c r="AZ661" s="40">
        <f t="shared" si="346"/>
        <v>101023.61719183574</v>
      </c>
      <c r="BA661" s="173">
        <f t="shared" si="347"/>
        <v>107972.35204021521</v>
      </c>
      <c r="BB661" s="41">
        <f t="shared" si="348"/>
        <v>109639.99870386571</v>
      </c>
      <c r="BC661" s="173">
        <f t="shared" si="349"/>
        <v>127648.15721252335</v>
      </c>
      <c r="BD661" s="41">
        <f t="shared" si="350"/>
        <v>124692.51290579636</v>
      </c>
      <c r="BE661" s="173">
        <f t="shared" si="351"/>
        <v>113820.929934674</v>
      </c>
      <c r="BF661" s="42">
        <f t="shared" si="352"/>
        <v>114515.05700700443</v>
      </c>
    </row>
    <row r="662" spans="2:58" x14ac:dyDescent="0.25">
      <c r="B662" s="24">
        <v>246</v>
      </c>
      <c r="C662" s="10">
        <f>Cash!B668</f>
        <v>20171114</v>
      </c>
      <c r="D662" s="24">
        <f>Cash!F260</f>
        <v>1.6382000000000001</v>
      </c>
      <c r="E662" s="27">
        <f>Balanced!F260</f>
        <v>2.7570999999999999</v>
      </c>
      <c r="F662" s="27">
        <f>Growth!F260</f>
        <v>3.3919000000000001</v>
      </c>
      <c r="G662" s="27">
        <f>'High Growth 1'!F260</f>
        <v>7.0674000000000001</v>
      </c>
      <c r="H662" s="27">
        <f>'High Growth 2'!F260</f>
        <v>3.6171000000000002</v>
      </c>
      <c r="I662" s="27">
        <f>'High Growth 3'!F260</f>
        <v>0.91439999999999999</v>
      </c>
      <c r="J662" s="43">
        <f>'High Growth 4'!F260</f>
        <v>2.2347000000000001</v>
      </c>
      <c r="K662" s="10" t="str">
        <f>Growth!P260</f>
        <v>No</v>
      </c>
      <c r="L662" s="152"/>
      <c r="M662" s="147">
        <f>Summary!$G$67</f>
        <v>0.5</v>
      </c>
      <c r="N662" s="146">
        <f>Summary!$G$68</f>
        <v>0</v>
      </c>
      <c r="O662" s="146">
        <f>Summary!$G$69</f>
        <v>0</v>
      </c>
      <c r="P662" s="146">
        <f>Summary!$G$70</f>
        <v>0.125</v>
      </c>
      <c r="Q662" s="146">
        <f>Summary!$G$71</f>
        <v>0.125</v>
      </c>
      <c r="R662" s="146">
        <f>Summary!$G$72</f>
        <v>0.125</v>
      </c>
      <c r="S662" s="211">
        <f>Summary!$G$73</f>
        <v>0.125</v>
      </c>
      <c r="T662" s="150">
        <f t="shared" si="353"/>
        <v>1</v>
      </c>
      <c r="U662" s="158">
        <f t="shared" si="325"/>
        <v>36513.94115919085</v>
      </c>
      <c r="V662" s="155">
        <f t="shared" si="326"/>
        <v>0</v>
      </c>
      <c r="W662" s="155">
        <f t="shared" si="327"/>
        <v>0</v>
      </c>
      <c r="X662" s="155">
        <f t="shared" si="328"/>
        <v>2266.0937981544935</v>
      </c>
      <c r="Y662" s="155">
        <f t="shared" si="329"/>
        <v>4330.8041437134052</v>
      </c>
      <c r="Z662" s="155">
        <f t="shared" si="330"/>
        <v>16011.271935442557</v>
      </c>
      <c r="AA662" s="159">
        <f t="shared" si="331"/>
        <v>6390.9197811749063</v>
      </c>
      <c r="AB662" s="38">
        <f t="shared" si="354"/>
        <v>59817.138406986458</v>
      </c>
      <c r="AC662" s="35">
        <f t="shared" si="332"/>
        <v>0</v>
      </c>
      <c r="AD662" s="35">
        <f t="shared" si="333"/>
        <v>0</v>
      </c>
      <c r="AE662" s="35">
        <f t="shared" si="334"/>
        <v>16015.391309077067</v>
      </c>
      <c r="AF662" s="35">
        <f t="shared" si="335"/>
        <v>15664.951668225758</v>
      </c>
      <c r="AG662" s="35">
        <f t="shared" si="336"/>
        <v>14640.707057768674</v>
      </c>
      <c r="AH662" s="163">
        <f t="shared" si="337"/>
        <v>14281.788434991564</v>
      </c>
      <c r="AI662" s="144">
        <f t="shared" si="338"/>
        <v>120419.97687704951</v>
      </c>
      <c r="AJ662" s="144" t="e">
        <f t="shared" si="355"/>
        <v>#N/A</v>
      </c>
      <c r="AK662" s="35">
        <f>IF(OR(K662="Yes",Summary!$G$77="EP"),$AI662*M662,AB662)</f>
        <v>59817.138406986458</v>
      </c>
      <c r="AL662" s="38">
        <f>IF(OR(L662="Yes",Summary!$G$77="EP"),$AI662*N662,AC662)</f>
        <v>0</v>
      </c>
      <c r="AM662" s="38">
        <f>IF(OR(M662="Yes",Summary!$G$77="EP"),$AI662*O662,AD662)</f>
        <v>0</v>
      </c>
      <c r="AN662" s="38">
        <f>IF(OR(N662="Yes",Summary!$G$77="EP"),$AI662*P662,AE662)</f>
        <v>16015.391309077067</v>
      </c>
      <c r="AO662" s="38">
        <f>IF(OR(O662="Yes",Summary!$G$77="EP"),$AI662*Q662,AF662)</f>
        <v>15664.951668225758</v>
      </c>
      <c r="AP662" s="38">
        <f>IF(OR(P662="Yes",Summary!$G$77="EP"),$AI662*R662,AG662)</f>
        <v>14640.707057768674</v>
      </c>
      <c r="AQ662" s="156">
        <f>IF(OR(Q662="Yes",Summary!$G$77="EP"),$AI662*S662,AH662)</f>
        <v>14281.788434991564</v>
      </c>
      <c r="AR662" s="158">
        <f t="shared" si="339"/>
        <v>36513.94115919085</v>
      </c>
      <c r="AS662" s="155">
        <f t="shared" si="340"/>
        <v>0</v>
      </c>
      <c r="AT662" s="155">
        <f t="shared" si="341"/>
        <v>0</v>
      </c>
      <c r="AU662" s="155">
        <f t="shared" si="342"/>
        <v>2266.0937981544935</v>
      </c>
      <c r="AV662" s="155">
        <f t="shared" si="343"/>
        <v>4330.8041437134052</v>
      </c>
      <c r="AW662" s="155">
        <f t="shared" si="344"/>
        <v>16011.271935442557</v>
      </c>
      <c r="AX662" s="159">
        <f t="shared" si="345"/>
        <v>6390.9197811749063</v>
      </c>
      <c r="AZ662" s="40">
        <f t="shared" si="346"/>
        <v>101017.45082321022</v>
      </c>
      <c r="BA662" s="173">
        <f t="shared" si="347"/>
        <v>108278.67886737619</v>
      </c>
      <c r="BB662" s="41">
        <f t="shared" si="348"/>
        <v>109908.94656686432</v>
      </c>
      <c r="BC662" s="173">
        <f t="shared" si="349"/>
        <v>128123.13047261654</v>
      </c>
      <c r="BD662" s="41">
        <f t="shared" si="350"/>
        <v>125319.61334580606</v>
      </c>
      <c r="BE662" s="173">
        <f t="shared" si="351"/>
        <v>117125.65646214936</v>
      </c>
      <c r="BF662" s="42">
        <f t="shared" si="352"/>
        <v>114254.30747993251</v>
      </c>
    </row>
    <row r="663" spans="2:58" x14ac:dyDescent="0.25">
      <c r="B663" s="24">
        <v>247</v>
      </c>
      <c r="C663" s="10">
        <f>Cash!B669</f>
        <v>20171113</v>
      </c>
      <c r="D663" s="24">
        <f>Cash!F261</f>
        <v>1.6382000000000001</v>
      </c>
      <c r="E663" s="27">
        <f>Balanced!F261</f>
        <v>2.7642000000000002</v>
      </c>
      <c r="F663" s="27">
        <f>Growth!F261</f>
        <v>3.3965000000000001</v>
      </c>
      <c r="G663" s="27">
        <f>'High Growth 1'!F261</f>
        <v>7.0678000000000001</v>
      </c>
      <c r="H663" s="27">
        <f>'High Growth 2'!F261</f>
        <v>3.6238000000000001</v>
      </c>
      <c r="I663" s="27">
        <f>'High Growth 3'!F261</f>
        <v>0.92589999999999995</v>
      </c>
      <c r="J663" s="43">
        <f>'High Growth 4'!F261</f>
        <v>2.2717000000000001</v>
      </c>
      <c r="K663" s="10" t="str">
        <f>Growth!P261</f>
        <v>No</v>
      </c>
      <c r="L663" s="152"/>
      <c r="M663" s="147">
        <f>Summary!$G$67</f>
        <v>0.5</v>
      </c>
      <c r="N663" s="146">
        <f>Summary!$G$68</f>
        <v>0</v>
      </c>
      <c r="O663" s="146">
        <f>Summary!$G$69</f>
        <v>0</v>
      </c>
      <c r="P663" s="146">
        <f>Summary!$G$70</f>
        <v>0.125</v>
      </c>
      <c r="Q663" s="146">
        <f>Summary!$G$71</f>
        <v>0.125</v>
      </c>
      <c r="R663" s="146">
        <f>Summary!$G$72</f>
        <v>0.125</v>
      </c>
      <c r="S663" s="211">
        <f>Summary!$G$73</f>
        <v>0.125</v>
      </c>
      <c r="T663" s="150">
        <f t="shared" si="353"/>
        <v>1</v>
      </c>
      <c r="U663" s="158">
        <f t="shared" si="325"/>
        <v>36513.94115919085</v>
      </c>
      <c r="V663" s="155">
        <f t="shared" si="326"/>
        <v>0</v>
      </c>
      <c r="W663" s="155">
        <f t="shared" si="327"/>
        <v>0</v>
      </c>
      <c r="X663" s="155">
        <f t="shared" si="328"/>
        <v>2266.0937981544935</v>
      </c>
      <c r="Y663" s="155">
        <f t="shared" si="329"/>
        <v>4330.8041437134052</v>
      </c>
      <c r="Z663" s="155">
        <f t="shared" si="330"/>
        <v>16011.271935442557</v>
      </c>
      <c r="AA663" s="159">
        <f t="shared" si="331"/>
        <v>6390.9197811749063</v>
      </c>
      <c r="AB663" s="38">
        <f t="shared" si="354"/>
        <v>59817.138406986458</v>
      </c>
      <c r="AC663" s="35">
        <f t="shared" si="332"/>
        <v>0</v>
      </c>
      <c r="AD663" s="35">
        <f t="shared" si="333"/>
        <v>0</v>
      </c>
      <c r="AE663" s="35">
        <f t="shared" si="334"/>
        <v>16016.297746596329</v>
      </c>
      <c r="AF663" s="35">
        <f t="shared" si="335"/>
        <v>15693.968055988638</v>
      </c>
      <c r="AG663" s="35">
        <f t="shared" si="336"/>
        <v>14824.836685026263</v>
      </c>
      <c r="AH663" s="163">
        <f t="shared" si="337"/>
        <v>14518.252466895035</v>
      </c>
      <c r="AI663" s="144">
        <f t="shared" si="338"/>
        <v>120870.49336149273</v>
      </c>
      <c r="AJ663" s="144" t="e">
        <f t="shared" si="355"/>
        <v>#N/A</v>
      </c>
      <c r="AK663" s="35">
        <f>IF(OR(K663="Yes",Summary!$G$77="EP"),$AI663*M663,AB663)</f>
        <v>59817.138406986458</v>
      </c>
      <c r="AL663" s="38">
        <f>IF(OR(L663="Yes",Summary!$G$77="EP"),$AI663*N663,AC663)</f>
        <v>0</v>
      </c>
      <c r="AM663" s="38">
        <f>IF(OR(M663="Yes",Summary!$G$77="EP"),$AI663*O663,AD663)</f>
        <v>0</v>
      </c>
      <c r="AN663" s="38">
        <f>IF(OR(N663="Yes",Summary!$G$77="EP"),$AI663*P663,AE663)</f>
        <v>16016.297746596329</v>
      </c>
      <c r="AO663" s="38">
        <f>IF(OR(O663="Yes",Summary!$G$77="EP"),$AI663*Q663,AF663)</f>
        <v>15693.968055988638</v>
      </c>
      <c r="AP663" s="38">
        <f>IF(OR(P663="Yes",Summary!$G$77="EP"),$AI663*R663,AG663)</f>
        <v>14824.836685026263</v>
      </c>
      <c r="AQ663" s="156">
        <f>IF(OR(Q663="Yes",Summary!$G$77="EP"),$AI663*S663,AH663)</f>
        <v>14518.252466895035</v>
      </c>
      <c r="AR663" s="158">
        <f t="shared" si="339"/>
        <v>36513.94115919085</v>
      </c>
      <c r="AS663" s="155">
        <f t="shared" si="340"/>
        <v>0</v>
      </c>
      <c r="AT663" s="155">
        <f t="shared" si="341"/>
        <v>0</v>
      </c>
      <c r="AU663" s="155">
        <f t="shared" si="342"/>
        <v>2266.0937981544935</v>
      </c>
      <c r="AV663" s="155">
        <f t="shared" si="343"/>
        <v>4330.8041437134052</v>
      </c>
      <c r="AW663" s="155">
        <f t="shared" si="344"/>
        <v>16011.271935442557</v>
      </c>
      <c r="AX663" s="159">
        <f t="shared" si="345"/>
        <v>6390.9197811749063</v>
      </c>
      <c r="AZ663" s="40">
        <f t="shared" si="346"/>
        <v>101017.45082321022</v>
      </c>
      <c r="BA663" s="173">
        <f t="shared" si="347"/>
        <v>108557.51482543298</v>
      </c>
      <c r="BB663" s="41">
        <f t="shared" si="348"/>
        <v>110058.00200900812</v>
      </c>
      <c r="BC663" s="173">
        <f t="shared" si="349"/>
        <v>128130.38197277063</v>
      </c>
      <c r="BD663" s="41">
        <f t="shared" si="350"/>
        <v>125551.74444790911</v>
      </c>
      <c r="BE663" s="173">
        <f t="shared" si="351"/>
        <v>118598.69348021006</v>
      </c>
      <c r="BF663" s="42">
        <f t="shared" si="352"/>
        <v>116146.01973516028</v>
      </c>
    </row>
    <row r="664" spans="2:58" x14ac:dyDescent="0.25">
      <c r="B664" s="24">
        <v>248</v>
      </c>
      <c r="C664" s="10">
        <f>Cash!B670</f>
        <v>20171110</v>
      </c>
      <c r="D664" s="24">
        <f>Cash!F262</f>
        <v>1.6379999999999999</v>
      </c>
      <c r="E664" s="27">
        <f>Balanced!F262</f>
        <v>2.7675999999999998</v>
      </c>
      <c r="F664" s="27">
        <f>Growth!F262</f>
        <v>3.3923999999999999</v>
      </c>
      <c r="G664" s="27">
        <f>'High Growth 1'!F262</f>
        <v>7.0354999999999999</v>
      </c>
      <c r="H664" s="27">
        <f>'High Growth 2'!F262</f>
        <v>3.6360000000000001</v>
      </c>
      <c r="I664" s="27">
        <f>'High Growth 3'!F262</f>
        <v>0.93120000000000003</v>
      </c>
      <c r="J664" s="43">
        <f>'High Growth 4'!F262</f>
        <v>2.2887</v>
      </c>
      <c r="K664" s="10" t="str">
        <f>Growth!P262</f>
        <v>No</v>
      </c>
      <c r="L664" s="152"/>
      <c r="M664" s="147">
        <f>Summary!$G$67</f>
        <v>0.5</v>
      </c>
      <c r="N664" s="146">
        <f>Summary!$G$68</f>
        <v>0</v>
      </c>
      <c r="O664" s="146">
        <f>Summary!$G$69</f>
        <v>0</v>
      </c>
      <c r="P664" s="146">
        <f>Summary!$G$70</f>
        <v>0.125</v>
      </c>
      <c r="Q664" s="146">
        <f>Summary!$G$71</f>
        <v>0.125</v>
      </c>
      <c r="R664" s="146">
        <f>Summary!$G$72</f>
        <v>0.125</v>
      </c>
      <c r="S664" s="211">
        <f>Summary!$G$73</f>
        <v>0.125</v>
      </c>
      <c r="T664" s="150">
        <f t="shared" si="353"/>
        <v>1</v>
      </c>
      <c r="U664" s="158">
        <f t="shared" si="325"/>
        <v>36513.94115919085</v>
      </c>
      <c r="V664" s="155">
        <f t="shared" si="326"/>
        <v>0</v>
      </c>
      <c r="W664" s="155">
        <f t="shared" si="327"/>
        <v>0</v>
      </c>
      <c r="X664" s="155">
        <f t="shared" si="328"/>
        <v>2266.0937981544935</v>
      </c>
      <c r="Y664" s="155">
        <f t="shared" si="329"/>
        <v>4330.8041437134052</v>
      </c>
      <c r="Z664" s="155">
        <f t="shared" si="330"/>
        <v>16011.271935442557</v>
      </c>
      <c r="AA664" s="159">
        <f t="shared" si="331"/>
        <v>6390.9197811749063</v>
      </c>
      <c r="AB664" s="38">
        <f t="shared" si="354"/>
        <v>59809.835618754609</v>
      </c>
      <c r="AC664" s="35">
        <f t="shared" si="332"/>
        <v>0</v>
      </c>
      <c r="AD664" s="35">
        <f t="shared" si="333"/>
        <v>0</v>
      </c>
      <c r="AE664" s="35">
        <f t="shared" si="334"/>
        <v>15943.102916915939</v>
      </c>
      <c r="AF664" s="35">
        <f t="shared" si="335"/>
        <v>15746.803866541943</v>
      </c>
      <c r="AG664" s="35">
        <f t="shared" si="336"/>
        <v>14909.69642628411</v>
      </c>
      <c r="AH664" s="163">
        <f t="shared" si="337"/>
        <v>14626.898103175008</v>
      </c>
      <c r="AI664" s="144">
        <f t="shared" si="338"/>
        <v>121036.3369316716</v>
      </c>
      <c r="AJ664" s="144" t="e">
        <f t="shared" si="355"/>
        <v>#N/A</v>
      </c>
      <c r="AK664" s="35">
        <f>IF(OR(K664="Yes",Summary!$G$77="EP"),$AI664*M664,AB664)</f>
        <v>59809.835618754609</v>
      </c>
      <c r="AL664" s="38">
        <f>IF(OR(L664="Yes",Summary!$G$77="EP"),$AI664*N664,AC664)</f>
        <v>0</v>
      </c>
      <c r="AM664" s="38">
        <f>IF(OR(M664="Yes",Summary!$G$77="EP"),$AI664*O664,AD664)</f>
        <v>0</v>
      </c>
      <c r="AN664" s="38">
        <f>IF(OR(N664="Yes",Summary!$G$77="EP"),$AI664*P664,AE664)</f>
        <v>15943.102916915939</v>
      </c>
      <c r="AO664" s="38">
        <f>IF(OR(O664="Yes",Summary!$G$77="EP"),$AI664*Q664,AF664)</f>
        <v>15746.803866541943</v>
      </c>
      <c r="AP664" s="38">
        <f>IF(OR(P664="Yes",Summary!$G$77="EP"),$AI664*R664,AG664)</f>
        <v>14909.69642628411</v>
      </c>
      <c r="AQ664" s="156">
        <f>IF(OR(Q664="Yes",Summary!$G$77="EP"),$AI664*S664,AH664)</f>
        <v>14626.898103175008</v>
      </c>
      <c r="AR664" s="158">
        <f t="shared" si="339"/>
        <v>36513.94115919085</v>
      </c>
      <c r="AS664" s="155">
        <f t="shared" si="340"/>
        <v>0</v>
      </c>
      <c r="AT664" s="155">
        <f t="shared" si="341"/>
        <v>0</v>
      </c>
      <c r="AU664" s="155">
        <f t="shared" si="342"/>
        <v>2266.0937981544935</v>
      </c>
      <c r="AV664" s="155">
        <f t="shared" si="343"/>
        <v>4330.8041437134052</v>
      </c>
      <c r="AW664" s="155">
        <f t="shared" si="344"/>
        <v>16011.271935442557</v>
      </c>
      <c r="AX664" s="159">
        <f t="shared" si="345"/>
        <v>6390.9197811749063</v>
      </c>
      <c r="AZ664" s="40">
        <f t="shared" si="346"/>
        <v>101005.11808595917</v>
      </c>
      <c r="BA664" s="173">
        <f t="shared" si="347"/>
        <v>108691.04190393904</v>
      </c>
      <c r="BB664" s="41">
        <f t="shared" si="348"/>
        <v>109925.14824535821</v>
      </c>
      <c r="BC664" s="173">
        <f t="shared" si="349"/>
        <v>127544.82333532751</v>
      </c>
      <c r="BD664" s="41">
        <f t="shared" si="350"/>
        <v>125974.43093233554</v>
      </c>
      <c r="BE664" s="173">
        <f t="shared" si="351"/>
        <v>119277.57141027284</v>
      </c>
      <c r="BF664" s="42">
        <f t="shared" si="352"/>
        <v>117015.18482540007</v>
      </c>
    </row>
    <row r="665" spans="2:58" x14ac:dyDescent="0.25">
      <c r="B665" s="24">
        <v>249</v>
      </c>
      <c r="C665" s="10">
        <f>Cash!B671</f>
        <v>20171109</v>
      </c>
      <c r="D665" s="24">
        <f>Cash!F263</f>
        <v>1.6378999999999999</v>
      </c>
      <c r="E665" s="27">
        <f>Balanced!F263</f>
        <v>2.7728999999999999</v>
      </c>
      <c r="F665" s="27">
        <f>Growth!F263</f>
        <v>3.4051999999999998</v>
      </c>
      <c r="G665" s="27">
        <f>'High Growth 1'!F263</f>
        <v>7.1123000000000003</v>
      </c>
      <c r="H665" s="27">
        <f>'High Growth 2'!F263</f>
        <v>3.6637</v>
      </c>
      <c r="I665" s="27">
        <f>'High Growth 3'!F263</f>
        <v>0.94869999999999999</v>
      </c>
      <c r="J665" s="43">
        <f>'High Growth 4'!F263</f>
        <v>2.2875999999999999</v>
      </c>
      <c r="K665" s="10" t="str">
        <f>Growth!P263</f>
        <v>Yes</v>
      </c>
      <c r="L665" s="152"/>
      <c r="M665" s="147">
        <f>Summary!$G$67</f>
        <v>0.5</v>
      </c>
      <c r="N665" s="146">
        <f>Summary!$G$68</f>
        <v>0</v>
      </c>
      <c r="O665" s="146">
        <f>Summary!$G$69</f>
        <v>0</v>
      </c>
      <c r="P665" s="146">
        <f>Summary!$G$70</f>
        <v>0.125</v>
      </c>
      <c r="Q665" s="146">
        <f>Summary!$G$71</f>
        <v>0.125</v>
      </c>
      <c r="R665" s="146">
        <f>Summary!$G$72</f>
        <v>0.125</v>
      </c>
      <c r="S665" s="211">
        <f>Summary!$G$73</f>
        <v>0.125</v>
      </c>
      <c r="T665" s="150">
        <f t="shared" si="353"/>
        <v>1</v>
      </c>
      <c r="U665" s="158">
        <f t="shared" si="325"/>
        <v>35300.50711934203</v>
      </c>
      <c r="V665" s="155">
        <f t="shared" si="326"/>
        <v>0</v>
      </c>
      <c r="W665" s="155">
        <f t="shared" si="327"/>
        <v>0</v>
      </c>
      <c r="X665" s="155">
        <f t="shared" si="328"/>
        <v>2266.0937981544935</v>
      </c>
      <c r="Y665" s="155">
        <f t="shared" si="329"/>
        <v>4330.8041437134052</v>
      </c>
      <c r="Z665" s="155">
        <f t="shared" si="330"/>
        <v>16011.271935442557</v>
      </c>
      <c r="AA665" s="159">
        <f t="shared" si="331"/>
        <v>6390.9197811749063</v>
      </c>
      <c r="AB665" s="38">
        <f t="shared" si="354"/>
        <v>57818.700610770306</v>
      </c>
      <c r="AC665" s="35">
        <f t="shared" si="332"/>
        <v>0</v>
      </c>
      <c r="AD665" s="35">
        <f t="shared" si="333"/>
        <v>0</v>
      </c>
      <c r="AE665" s="35">
        <f t="shared" si="334"/>
        <v>16117.138920614205</v>
      </c>
      <c r="AF665" s="35">
        <f t="shared" si="335"/>
        <v>15866.767141322802</v>
      </c>
      <c r="AG665" s="35">
        <f t="shared" si="336"/>
        <v>15189.893685154353</v>
      </c>
      <c r="AH665" s="163">
        <f t="shared" si="337"/>
        <v>14619.868091415714</v>
      </c>
      <c r="AI665" s="144">
        <f t="shared" si="338"/>
        <v>119612.36844927738</v>
      </c>
      <c r="AJ665" s="144">
        <f t="shared" si="355"/>
        <v>119612.36844927738</v>
      </c>
      <c r="AK665" s="35">
        <f>IF(OR(K665="Yes",Summary!$G$77="EP"),$AI665*M665,AB665)</f>
        <v>59806.184224638688</v>
      </c>
      <c r="AL665" s="38">
        <f>IF(OR(L665="Yes",Summary!$G$77="EP"),$AI665*N665,AC665)</f>
        <v>0</v>
      </c>
      <c r="AM665" s="38">
        <f>IF(OR(M665="Yes",Summary!$G$77="EP"),$AI665*O665,AD665)</f>
        <v>0</v>
      </c>
      <c r="AN665" s="38">
        <f>IF(OR(N665="Yes",Summary!$G$77="EP"),$AI665*P665,AE665)</f>
        <v>16117.138920614205</v>
      </c>
      <c r="AO665" s="38">
        <f>IF(OR(O665="Yes",Summary!$G$77="EP"),$AI665*Q665,AF665)</f>
        <v>15866.767141322802</v>
      </c>
      <c r="AP665" s="38">
        <f>IF(OR(P665="Yes",Summary!$G$77="EP"),$AI665*R665,AG665)</f>
        <v>15189.893685154353</v>
      </c>
      <c r="AQ665" s="156">
        <f>IF(OR(Q665="Yes",Summary!$G$77="EP"),$AI665*S665,AH665)</f>
        <v>14619.868091415714</v>
      </c>
      <c r="AR665" s="158">
        <f t="shared" si="339"/>
        <v>36513.94115919085</v>
      </c>
      <c r="AS665" s="155">
        <f t="shared" si="340"/>
        <v>0</v>
      </c>
      <c r="AT665" s="155">
        <f t="shared" si="341"/>
        <v>0</v>
      </c>
      <c r="AU665" s="155">
        <f t="shared" si="342"/>
        <v>2266.0937981544935</v>
      </c>
      <c r="AV665" s="155">
        <f t="shared" si="343"/>
        <v>4330.8041437134052</v>
      </c>
      <c r="AW665" s="155">
        <f t="shared" si="344"/>
        <v>16011.271935442557</v>
      </c>
      <c r="AX665" s="159">
        <f t="shared" si="345"/>
        <v>6390.9197811749063</v>
      </c>
      <c r="AZ665" s="40">
        <f t="shared" si="346"/>
        <v>100998.95171733366</v>
      </c>
      <c r="BA665" s="173">
        <f t="shared" si="347"/>
        <v>108899.18705572792</v>
      </c>
      <c r="BB665" s="41">
        <f t="shared" si="348"/>
        <v>110339.91121480185</v>
      </c>
      <c r="BC665" s="173">
        <f t="shared" si="349"/>
        <v>128937.11136491364</v>
      </c>
      <c r="BD665" s="41">
        <f t="shared" si="350"/>
        <v>126934.13713058241</v>
      </c>
      <c r="BE665" s="173">
        <f t="shared" si="351"/>
        <v>121519.1494812348</v>
      </c>
      <c r="BF665" s="42">
        <f t="shared" si="352"/>
        <v>116958.94473132571</v>
      </c>
    </row>
    <row r="666" spans="2:58" x14ac:dyDescent="0.25">
      <c r="B666" s="24">
        <v>250</v>
      </c>
      <c r="C666" s="10">
        <f>Cash!B672</f>
        <v>20171108</v>
      </c>
      <c r="D666" s="24">
        <f>Cash!F264</f>
        <v>1.6377999999999999</v>
      </c>
      <c r="E666" s="27">
        <f>Balanced!F264</f>
        <v>2.7616000000000001</v>
      </c>
      <c r="F666" s="27">
        <f>Growth!F264</f>
        <v>3.3872</v>
      </c>
      <c r="G666" s="27">
        <f>'High Growth 1'!F264</f>
        <v>6.9782999999999999</v>
      </c>
      <c r="H666" s="27">
        <f>'High Growth 2'!F264</f>
        <v>3.6236999999999999</v>
      </c>
      <c r="I666" s="27">
        <f>'High Growth 3'!F264</f>
        <v>0.94020000000000004</v>
      </c>
      <c r="J666" s="43">
        <f>'High Growth 4'!F264</f>
        <v>2.2780999999999998</v>
      </c>
      <c r="K666" s="10" t="str">
        <f>Growth!P264</f>
        <v>Yes</v>
      </c>
      <c r="L666" s="152"/>
      <c r="M666" s="147">
        <f>Summary!$G$67</f>
        <v>0.5</v>
      </c>
      <c r="N666" s="146">
        <f>Summary!$G$68</f>
        <v>0</v>
      </c>
      <c r="O666" s="146">
        <f>Summary!$G$69</f>
        <v>0</v>
      </c>
      <c r="P666" s="146">
        <f>Summary!$G$70</f>
        <v>0.125</v>
      </c>
      <c r="Q666" s="146">
        <f>Summary!$G$71</f>
        <v>0.125</v>
      </c>
      <c r="R666" s="146">
        <f>Summary!$G$72</f>
        <v>0.125</v>
      </c>
      <c r="S666" s="211">
        <f>Summary!$G$73</f>
        <v>0.125</v>
      </c>
      <c r="T666" s="150">
        <f t="shared" si="353"/>
        <v>1</v>
      </c>
      <c r="U666" s="158">
        <f t="shared" si="325"/>
        <v>33282.678938627025</v>
      </c>
      <c r="V666" s="155">
        <f t="shared" si="326"/>
        <v>0</v>
      </c>
      <c r="W666" s="155">
        <f t="shared" si="327"/>
        <v>0</v>
      </c>
      <c r="X666" s="155">
        <f t="shared" si="328"/>
        <v>2266.0937981544935</v>
      </c>
      <c r="Y666" s="155">
        <f t="shared" si="329"/>
        <v>4330.8041437134052</v>
      </c>
      <c r="Z666" s="155">
        <f t="shared" si="330"/>
        <v>16011.271935442557</v>
      </c>
      <c r="AA666" s="159">
        <f t="shared" si="331"/>
        <v>6390.9197811749063</v>
      </c>
      <c r="AB666" s="38">
        <f t="shared" si="354"/>
        <v>54510.371565683337</v>
      </c>
      <c r="AC666" s="35">
        <f t="shared" si="332"/>
        <v>0</v>
      </c>
      <c r="AD666" s="35">
        <f t="shared" si="333"/>
        <v>0</v>
      </c>
      <c r="AE666" s="35">
        <f t="shared" si="334"/>
        <v>15813.482351661502</v>
      </c>
      <c r="AF666" s="35">
        <f t="shared" si="335"/>
        <v>15693.534975574266</v>
      </c>
      <c r="AG666" s="35">
        <f t="shared" si="336"/>
        <v>15053.797873703094</v>
      </c>
      <c r="AH666" s="163">
        <f t="shared" si="337"/>
        <v>14559.154353494552</v>
      </c>
      <c r="AI666" s="144">
        <f t="shared" si="338"/>
        <v>115630.34112011675</v>
      </c>
      <c r="AJ666" s="144">
        <f t="shared" si="355"/>
        <v>115630.34112011675</v>
      </c>
      <c r="AK666" s="35">
        <f>IF(OR(K666="Yes",Summary!$G$77="EP"),$AI666*M666,AB666)</f>
        <v>57815.170560058374</v>
      </c>
      <c r="AL666" s="38">
        <f>IF(OR(L666="Yes",Summary!$G$77="EP"),$AI666*N666,AC666)</f>
        <v>0</v>
      </c>
      <c r="AM666" s="38">
        <f>IF(OR(M666="Yes",Summary!$G$77="EP"),$AI666*O666,AD666)</f>
        <v>0</v>
      </c>
      <c r="AN666" s="38">
        <f>IF(OR(N666="Yes",Summary!$G$77="EP"),$AI666*P666,AE666)</f>
        <v>15813.482351661502</v>
      </c>
      <c r="AO666" s="38">
        <f>IF(OR(O666="Yes",Summary!$G$77="EP"),$AI666*Q666,AF666)</f>
        <v>15693.534975574266</v>
      </c>
      <c r="AP666" s="38">
        <f>IF(OR(P666="Yes",Summary!$G$77="EP"),$AI666*R666,AG666)</f>
        <v>15053.797873703094</v>
      </c>
      <c r="AQ666" s="156">
        <f>IF(OR(Q666="Yes",Summary!$G$77="EP"),$AI666*S666,AH666)</f>
        <v>14559.154353494552</v>
      </c>
      <c r="AR666" s="158">
        <f t="shared" si="339"/>
        <v>35300.50711934203</v>
      </c>
      <c r="AS666" s="155">
        <f t="shared" si="340"/>
        <v>0</v>
      </c>
      <c r="AT666" s="155">
        <f t="shared" si="341"/>
        <v>0</v>
      </c>
      <c r="AU666" s="155">
        <f t="shared" si="342"/>
        <v>2266.0937981544935</v>
      </c>
      <c r="AV666" s="155">
        <f t="shared" si="343"/>
        <v>4330.8041437134052</v>
      </c>
      <c r="AW666" s="155">
        <f t="shared" si="344"/>
        <v>16011.271935442557</v>
      </c>
      <c r="AX666" s="159">
        <f t="shared" si="345"/>
        <v>6390.9197811749063</v>
      </c>
      <c r="AZ666" s="40">
        <f t="shared" si="346"/>
        <v>100992.78534870814</v>
      </c>
      <c r="BA666" s="173">
        <f t="shared" si="347"/>
        <v>108455.40588304598</v>
      </c>
      <c r="BB666" s="41">
        <f t="shared" si="348"/>
        <v>109756.65078902173</v>
      </c>
      <c r="BC666" s="173">
        <f t="shared" si="349"/>
        <v>126507.85881329201</v>
      </c>
      <c r="BD666" s="41">
        <f t="shared" si="350"/>
        <v>125548.27980459413</v>
      </c>
      <c r="BE666" s="173">
        <f t="shared" si="351"/>
        <v>120430.3829896247</v>
      </c>
      <c r="BF666" s="42">
        <f t="shared" si="352"/>
        <v>116473.23482795642</v>
      </c>
    </row>
    <row r="667" spans="2:58" x14ac:dyDescent="0.25">
      <c r="B667" s="24">
        <v>251</v>
      </c>
      <c r="C667" s="10">
        <f>Cash!B673</f>
        <v>20171107</v>
      </c>
      <c r="D667" s="24">
        <f>Cash!F265</f>
        <v>1.6376999999999999</v>
      </c>
      <c r="E667" s="27">
        <f>Balanced!F265</f>
        <v>2.7471000000000001</v>
      </c>
      <c r="F667" s="27">
        <f>Growth!F265</f>
        <v>3.3502000000000001</v>
      </c>
      <c r="G667" s="27">
        <f>'High Growth 1'!F265</f>
        <v>6.8323</v>
      </c>
      <c r="H667" s="27">
        <f>'High Growth 2'!F265</f>
        <v>3.5575000000000001</v>
      </c>
      <c r="I667" s="27">
        <f>'High Growth 3'!F265</f>
        <v>0.93489999999999995</v>
      </c>
      <c r="J667" s="43">
        <f>'High Growth 4'!F265</f>
        <v>2.2572000000000001</v>
      </c>
      <c r="K667" s="10" t="str">
        <f>Growth!P265</f>
        <v>No</v>
      </c>
      <c r="L667" s="152"/>
      <c r="M667" s="147">
        <f>Summary!$G$67</f>
        <v>0.5</v>
      </c>
      <c r="N667" s="146">
        <f>Summary!$G$68</f>
        <v>0</v>
      </c>
      <c r="O667" s="146">
        <f>Summary!$G$69</f>
        <v>0</v>
      </c>
      <c r="P667" s="146">
        <f>Summary!$G$70</f>
        <v>0.125</v>
      </c>
      <c r="Q667" s="146">
        <f>Summary!$G$71</f>
        <v>0.125</v>
      </c>
      <c r="R667" s="146">
        <f>Summary!$G$72</f>
        <v>0.125</v>
      </c>
      <c r="S667" s="211">
        <f>Summary!$G$73</f>
        <v>0.125</v>
      </c>
      <c r="T667" s="150">
        <f t="shared" si="353"/>
        <v>1</v>
      </c>
      <c r="U667" s="158">
        <f t="shared" si="325"/>
        <v>33282.678938627025</v>
      </c>
      <c r="V667" s="155">
        <f t="shared" si="326"/>
        <v>0</v>
      </c>
      <c r="W667" s="155">
        <f t="shared" si="327"/>
        <v>0</v>
      </c>
      <c r="X667" s="155">
        <f t="shared" si="328"/>
        <v>2266.0937981544935</v>
      </c>
      <c r="Y667" s="155">
        <f t="shared" si="329"/>
        <v>4330.8041437134052</v>
      </c>
      <c r="Z667" s="155">
        <f t="shared" si="330"/>
        <v>16011.271935442557</v>
      </c>
      <c r="AA667" s="159">
        <f t="shared" si="331"/>
        <v>6390.9197811749063</v>
      </c>
      <c r="AB667" s="38">
        <f t="shared" si="354"/>
        <v>54507.043297789474</v>
      </c>
      <c r="AC667" s="35">
        <f t="shared" si="332"/>
        <v>0</v>
      </c>
      <c r="AD667" s="35">
        <f t="shared" si="333"/>
        <v>0</v>
      </c>
      <c r="AE667" s="35">
        <f t="shared" si="334"/>
        <v>15482.632657130946</v>
      </c>
      <c r="AF667" s="35">
        <f t="shared" si="335"/>
        <v>15406.83574126044</v>
      </c>
      <c r="AG667" s="35">
        <f t="shared" si="336"/>
        <v>14968.938132445246</v>
      </c>
      <c r="AH667" s="163">
        <f t="shared" si="337"/>
        <v>14425.584130067999</v>
      </c>
      <c r="AI667" s="144">
        <f t="shared" si="338"/>
        <v>114791.0339586941</v>
      </c>
      <c r="AJ667" s="144" t="e">
        <f t="shared" si="355"/>
        <v>#N/A</v>
      </c>
      <c r="AK667" s="35">
        <f>IF(OR(K667="Yes",Summary!$G$77="EP"),$AI667*M667,AB667)</f>
        <v>54507.043297789474</v>
      </c>
      <c r="AL667" s="38">
        <f>IF(OR(L667="Yes",Summary!$G$77="EP"),$AI667*N667,AC667)</f>
        <v>0</v>
      </c>
      <c r="AM667" s="38">
        <f>IF(OR(M667="Yes",Summary!$G$77="EP"),$AI667*O667,AD667)</f>
        <v>0</v>
      </c>
      <c r="AN667" s="38">
        <f>IF(OR(N667="Yes",Summary!$G$77="EP"),$AI667*P667,AE667)</f>
        <v>15482.632657130946</v>
      </c>
      <c r="AO667" s="38">
        <f>IF(OR(O667="Yes",Summary!$G$77="EP"),$AI667*Q667,AF667)</f>
        <v>15406.83574126044</v>
      </c>
      <c r="AP667" s="38">
        <f>IF(OR(P667="Yes",Summary!$G$77="EP"),$AI667*R667,AG667)</f>
        <v>14968.938132445246</v>
      </c>
      <c r="AQ667" s="156">
        <f>IF(OR(Q667="Yes",Summary!$G$77="EP"),$AI667*S667,AH667)</f>
        <v>14425.584130067999</v>
      </c>
      <c r="AR667" s="158">
        <f t="shared" si="339"/>
        <v>33282.678938627025</v>
      </c>
      <c r="AS667" s="155">
        <f t="shared" si="340"/>
        <v>0</v>
      </c>
      <c r="AT667" s="155">
        <f t="shared" si="341"/>
        <v>0</v>
      </c>
      <c r="AU667" s="155">
        <f t="shared" si="342"/>
        <v>2266.0937981544935</v>
      </c>
      <c r="AV667" s="155">
        <f t="shared" si="343"/>
        <v>4330.8041437134052</v>
      </c>
      <c r="AW667" s="155">
        <f t="shared" si="344"/>
        <v>16011.271935442557</v>
      </c>
      <c r="AX667" s="159">
        <f t="shared" si="345"/>
        <v>6390.9197811749063</v>
      </c>
      <c r="AZ667" s="40">
        <f t="shared" si="346"/>
        <v>100986.61898008263</v>
      </c>
      <c r="BA667" s="173">
        <f t="shared" si="347"/>
        <v>107885.95216588776</v>
      </c>
      <c r="BB667" s="41">
        <f t="shared" si="348"/>
        <v>108557.72658047374</v>
      </c>
      <c r="BC667" s="173">
        <f t="shared" si="349"/>
        <v>123861.06125704756</v>
      </c>
      <c r="BD667" s="41">
        <f t="shared" si="350"/>
        <v>123254.68593008352</v>
      </c>
      <c r="BE667" s="173">
        <f t="shared" si="351"/>
        <v>119751.50505956193</v>
      </c>
      <c r="BF667" s="42">
        <f t="shared" si="352"/>
        <v>115404.67304054399</v>
      </c>
    </row>
    <row r="668" spans="2:58" x14ac:dyDescent="0.25">
      <c r="B668" s="24">
        <v>252</v>
      </c>
      <c r="C668" s="10">
        <f>Cash!B674</f>
        <v>20171106</v>
      </c>
      <c r="D668" s="24">
        <f>Cash!F266</f>
        <v>1.6375999999999999</v>
      </c>
      <c r="E668" s="27">
        <f>Balanced!F266</f>
        <v>2.7351999999999999</v>
      </c>
      <c r="F668" s="27">
        <f>Growth!F266</f>
        <v>3.3391999999999999</v>
      </c>
      <c r="G668" s="27">
        <f>'High Growth 1'!F266</f>
        <v>6.7716000000000003</v>
      </c>
      <c r="H668" s="27">
        <f>'High Growth 2'!F266</f>
        <v>3.5230999999999999</v>
      </c>
      <c r="I668" s="27">
        <f>'High Growth 3'!F266</f>
        <v>0.93379999999999996</v>
      </c>
      <c r="J668" s="43">
        <f>'High Growth 4'!F266</f>
        <v>2.2385999999999999</v>
      </c>
      <c r="K668" s="10" t="str">
        <f>Growth!P266</f>
        <v>No</v>
      </c>
      <c r="L668" s="152"/>
      <c r="M668" s="147">
        <f>Summary!$G$67</f>
        <v>0.5</v>
      </c>
      <c r="N668" s="146">
        <f>Summary!$G$68</f>
        <v>0</v>
      </c>
      <c r="O668" s="146">
        <f>Summary!$G$69</f>
        <v>0</v>
      </c>
      <c r="P668" s="146">
        <f>Summary!$G$70</f>
        <v>0.125</v>
      </c>
      <c r="Q668" s="146">
        <f>Summary!$G$71</f>
        <v>0.125</v>
      </c>
      <c r="R668" s="146">
        <f>Summary!$G$72</f>
        <v>0.125</v>
      </c>
      <c r="S668" s="211">
        <f>Summary!$G$73</f>
        <v>0.125</v>
      </c>
      <c r="T668" s="150">
        <f t="shared" si="353"/>
        <v>1</v>
      </c>
      <c r="U668" s="158">
        <f t="shared" si="325"/>
        <v>33282.678938627025</v>
      </c>
      <c r="V668" s="155">
        <f t="shared" si="326"/>
        <v>0</v>
      </c>
      <c r="W668" s="155">
        <f t="shared" si="327"/>
        <v>0</v>
      </c>
      <c r="X668" s="155">
        <f t="shared" si="328"/>
        <v>2266.0937981544935</v>
      </c>
      <c r="Y668" s="155">
        <f t="shared" si="329"/>
        <v>4330.8041437134052</v>
      </c>
      <c r="Z668" s="155">
        <f t="shared" si="330"/>
        <v>16011.271935442557</v>
      </c>
      <c r="AA668" s="159">
        <f t="shared" si="331"/>
        <v>6390.9197811749063</v>
      </c>
      <c r="AB668" s="38">
        <f t="shared" si="354"/>
        <v>54503.715029895611</v>
      </c>
      <c r="AC668" s="35">
        <f t="shared" si="332"/>
        <v>0</v>
      </c>
      <c r="AD668" s="35">
        <f t="shared" si="333"/>
        <v>0</v>
      </c>
      <c r="AE668" s="35">
        <f t="shared" si="334"/>
        <v>15345.080763582968</v>
      </c>
      <c r="AF668" s="35">
        <f t="shared" si="335"/>
        <v>15257.856078716697</v>
      </c>
      <c r="AG668" s="35">
        <f t="shared" si="336"/>
        <v>14951.32573331626</v>
      </c>
      <c r="AH668" s="163">
        <f t="shared" si="337"/>
        <v>14306.713022138145</v>
      </c>
      <c r="AI668" s="144">
        <f t="shared" si="338"/>
        <v>114364.69062764969</v>
      </c>
      <c r="AJ668" s="144" t="e">
        <f t="shared" si="355"/>
        <v>#N/A</v>
      </c>
      <c r="AK668" s="35">
        <f>IF(OR(K668="Yes",Summary!$G$77="EP"),$AI668*M668,AB668)</f>
        <v>54503.715029895611</v>
      </c>
      <c r="AL668" s="38">
        <f>IF(OR(L668="Yes",Summary!$G$77="EP"),$AI668*N668,AC668)</f>
        <v>0</v>
      </c>
      <c r="AM668" s="38">
        <f>IF(OR(M668="Yes",Summary!$G$77="EP"),$AI668*O668,AD668)</f>
        <v>0</v>
      </c>
      <c r="AN668" s="38">
        <f>IF(OR(N668="Yes",Summary!$G$77="EP"),$AI668*P668,AE668)</f>
        <v>15345.080763582968</v>
      </c>
      <c r="AO668" s="38">
        <f>IF(OR(O668="Yes",Summary!$G$77="EP"),$AI668*Q668,AF668)</f>
        <v>15257.856078716697</v>
      </c>
      <c r="AP668" s="38">
        <f>IF(OR(P668="Yes",Summary!$G$77="EP"),$AI668*R668,AG668)</f>
        <v>14951.32573331626</v>
      </c>
      <c r="AQ668" s="156">
        <f>IF(OR(Q668="Yes",Summary!$G$77="EP"),$AI668*S668,AH668)</f>
        <v>14306.713022138145</v>
      </c>
      <c r="AR668" s="158">
        <f t="shared" si="339"/>
        <v>33282.678938627025</v>
      </c>
      <c r="AS668" s="155">
        <f t="shared" si="340"/>
        <v>0</v>
      </c>
      <c r="AT668" s="155">
        <f t="shared" si="341"/>
        <v>0</v>
      </c>
      <c r="AU668" s="155">
        <f t="shared" si="342"/>
        <v>2266.0937981544935</v>
      </c>
      <c r="AV668" s="155">
        <f t="shared" si="343"/>
        <v>4330.8041437134052</v>
      </c>
      <c r="AW668" s="155">
        <f t="shared" si="344"/>
        <v>16011.271935442557</v>
      </c>
      <c r="AX668" s="159">
        <f t="shared" si="345"/>
        <v>6390.9197811749063</v>
      </c>
      <c r="AZ668" s="40">
        <f t="shared" si="346"/>
        <v>100980.45261145711</v>
      </c>
      <c r="BA668" s="173">
        <f t="shared" si="347"/>
        <v>107418.60739111651</v>
      </c>
      <c r="BB668" s="41">
        <f t="shared" si="348"/>
        <v>108201.28965360811</v>
      </c>
      <c r="BC668" s="173">
        <f t="shared" si="349"/>
        <v>122760.64610866374</v>
      </c>
      <c r="BD668" s="41">
        <f t="shared" si="350"/>
        <v>122062.84862973358</v>
      </c>
      <c r="BE668" s="173">
        <f t="shared" si="351"/>
        <v>119610.60586653004</v>
      </c>
      <c r="BF668" s="42">
        <f t="shared" si="352"/>
        <v>114453.70417710516</v>
      </c>
    </row>
    <row r="669" spans="2:58" x14ac:dyDescent="0.25">
      <c r="B669" s="24">
        <v>253</v>
      </c>
      <c r="C669" s="10">
        <f>Cash!B675</f>
        <v>20171103</v>
      </c>
      <c r="D669" s="24">
        <f>Cash!F267</f>
        <v>1.6373</v>
      </c>
      <c r="E669" s="27">
        <f>Balanced!F267</f>
        <v>2.7376</v>
      </c>
      <c r="F669" s="27">
        <f>Growth!F267</f>
        <v>3.3462000000000001</v>
      </c>
      <c r="G669" s="27">
        <f>'High Growth 1'!F267</f>
        <v>6.7705000000000002</v>
      </c>
      <c r="H669" s="27">
        <f>'High Growth 2'!F267</f>
        <v>3.5413000000000001</v>
      </c>
      <c r="I669" s="27">
        <f>'High Growth 3'!F267</f>
        <v>0.92400000000000004</v>
      </c>
      <c r="J669" s="43">
        <f>'High Growth 4'!F267</f>
        <v>2.2058</v>
      </c>
      <c r="K669" s="10" t="str">
        <f>Growth!P267</f>
        <v>No</v>
      </c>
      <c r="L669" s="152"/>
      <c r="M669" s="147">
        <f>Summary!$G$67</f>
        <v>0.5</v>
      </c>
      <c r="N669" s="146">
        <f>Summary!$G$68</f>
        <v>0</v>
      </c>
      <c r="O669" s="146">
        <f>Summary!$G$69</f>
        <v>0</v>
      </c>
      <c r="P669" s="146">
        <f>Summary!$G$70</f>
        <v>0.125</v>
      </c>
      <c r="Q669" s="146">
        <f>Summary!$G$71</f>
        <v>0.125</v>
      </c>
      <c r="R669" s="146">
        <f>Summary!$G$72</f>
        <v>0.125</v>
      </c>
      <c r="S669" s="211">
        <f>Summary!$G$73</f>
        <v>0.125</v>
      </c>
      <c r="T669" s="150">
        <f t="shared" si="353"/>
        <v>1</v>
      </c>
      <c r="U669" s="158">
        <f t="shared" si="325"/>
        <v>33282.678938627025</v>
      </c>
      <c r="V669" s="155">
        <f t="shared" si="326"/>
        <v>0</v>
      </c>
      <c r="W669" s="155">
        <f t="shared" si="327"/>
        <v>0</v>
      </c>
      <c r="X669" s="155">
        <f t="shared" si="328"/>
        <v>2266.0937981544935</v>
      </c>
      <c r="Y669" s="155">
        <f t="shared" si="329"/>
        <v>4330.8041437134052</v>
      </c>
      <c r="Z669" s="155">
        <f t="shared" si="330"/>
        <v>16011.271935442557</v>
      </c>
      <c r="AA669" s="159">
        <f t="shared" si="331"/>
        <v>6390.9197811749063</v>
      </c>
      <c r="AB669" s="38">
        <f t="shared" si="354"/>
        <v>54493.730226214029</v>
      </c>
      <c r="AC669" s="35">
        <f t="shared" si="332"/>
        <v>0</v>
      </c>
      <c r="AD669" s="35">
        <f t="shared" si="333"/>
        <v>0</v>
      </c>
      <c r="AE669" s="35">
        <f t="shared" si="334"/>
        <v>15342.588060404998</v>
      </c>
      <c r="AF669" s="35">
        <f t="shared" si="335"/>
        <v>15336.676714132282</v>
      </c>
      <c r="AG669" s="35">
        <f t="shared" si="336"/>
        <v>14794.415268348923</v>
      </c>
      <c r="AH669" s="163">
        <f t="shared" si="337"/>
        <v>14097.090853315609</v>
      </c>
      <c r="AI669" s="144">
        <f t="shared" si="338"/>
        <v>114064.50112241584</v>
      </c>
      <c r="AJ669" s="144" t="e">
        <f t="shared" si="355"/>
        <v>#N/A</v>
      </c>
      <c r="AK669" s="35">
        <f>IF(OR(K669="Yes",Summary!$G$77="EP"),$AI669*M669,AB669)</f>
        <v>54493.730226214029</v>
      </c>
      <c r="AL669" s="38">
        <f>IF(OR(L669="Yes",Summary!$G$77="EP"),$AI669*N669,AC669)</f>
        <v>0</v>
      </c>
      <c r="AM669" s="38">
        <f>IF(OR(M669="Yes",Summary!$G$77="EP"),$AI669*O669,AD669)</f>
        <v>0</v>
      </c>
      <c r="AN669" s="38">
        <f>IF(OR(N669="Yes",Summary!$G$77="EP"),$AI669*P669,AE669)</f>
        <v>15342.588060404998</v>
      </c>
      <c r="AO669" s="38">
        <f>IF(OR(O669="Yes",Summary!$G$77="EP"),$AI669*Q669,AF669)</f>
        <v>15336.676714132282</v>
      </c>
      <c r="AP669" s="38">
        <f>IF(OR(P669="Yes",Summary!$G$77="EP"),$AI669*R669,AG669)</f>
        <v>14794.415268348923</v>
      </c>
      <c r="AQ669" s="156">
        <f>IF(OR(Q669="Yes",Summary!$G$77="EP"),$AI669*S669,AH669)</f>
        <v>14097.090853315609</v>
      </c>
      <c r="AR669" s="158">
        <f t="shared" si="339"/>
        <v>33282.678938627025</v>
      </c>
      <c r="AS669" s="155">
        <f t="shared" si="340"/>
        <v>0</v>
      </c>
      <c r="AT669" s="155">
        <f t="shared" si="341"/>
        <v>0</v>
      </c>
      <c r="AU669" s="155">
        <f t="shared" si="342"/>
        <v>2266.0937981544935</v>
      </c>
      <c r="AV669" s="155">
        <f t="shared" si="343"/>
        <v>4330.8041437134052</v>
      </c>
      <c r="AW669" s="155">
        <f t="shared" si="344"/>
        <v>16011.271935442557</v>
      </c>
      <c r="AX669" s="159">
        <f t="shared" si="345"/>
        <v>6390.9197811749063</v>
      </c>
      <c r="AZ669" s="40">
        <f t="shared" si="346"/>
        <v>100961.95350558056</v>
      </c>
      <c r="BA669" s="173">
        <f t="shared" si="347"/>
        <v>107512.86179947374</v>
      </c>
      <c r="BB669" s="41">
        <f t="shared" si="348"/>
        <v>108428.11315252259</v>
      </c>
      <c r="BC669" s="173">
        <f t="shared" si="349"/>
        <v>122740.70448323998</v>
      </c>
      <c r="BD669" s="41">
        <f t="shared" si="350"/>
        <v>122693.41371305825</v>
      </c>
      <c r="BE669" s="173">
        <f t="shared" si="351"/>
        <v>118355.32214679135</v>
      </c>
      <c r="BF669" s="42">
        <f t="shared" si="352"/>
        <v>112776.72682652487</v>
      </c>
    </row>
    <row r="670" spans="2:58" x14ac:dyDescent="0.25">
      <c r="B670" s="24">
        <v>254</v>
      </c>
      <c r="C670" s="10">
        <f>Cash!B676</f>
        <v>20171102</v>
      </c>
      <c r="D670" s="24">
        <f>Cash!F268</f>
        <v>1.6372</v>
      </c>
      <c r="E670" s="27">
        <f>Balanced!F268</f>
        <v>2.7360000000000002</v>
      </c>
      <c r="F670" s="27">
        <f>Growth!F268</f>
        <v>3.3380999999999998</v>
      </c>
      <c r="G670" s="27">
        <f>'High Growth 1'!F268</f>
        <v>6.7396000000000003</v>
      </c>
      <c r="H670" s="27">
        <f>'High Growth 2'!F268</f>
        <v>3.5341999999999998</v>
      </c>
      <c r="I670" s="27">
        <f>'High Growth 3'!F268</f>
        <v>0.92359999999999998</v>
      </c>
      <c r="J670" s="43">
        <f>'High Growth 4'!F268</f>
        <v>2.2077</v>
      </c>
      <c r="K670" s="10" t="str">
        <f>Growth!P268</f>
        <v>No</v>
      </c>
      <c r="L670" s="152"/>
      <c r="M670" s="147">
        <f>Summary!$G$67</f>
        <v>0.5</v>
      </c>
      <c r="N670" s="146">
        <f>Summary!$G$68</f>
        <v>0</v>
      </c>
      <c r="O670" s="146">
        <f>Summary!$G$69</f>
        <v>0</v>
      </c>
      <c r="P670" s="146">
        <f>Summary!$G$70</f>
        <v>0.125</v>
      </c>
      <c r="Q670" s="146">
        <f>Summary!$G$71</f>
        <v>0.125</v>
      </c>
      <c r="R670" s="146">
        <f>Summary!$G$72</f>
        <v>0.125</v>
      </c>
      <c r="S670" s="211">
        <f>Summary!$G$73</f>
        <v>0.125</v>
      </c>
      <c r="T670" s="150">
        <f t="shared" si="353"/>
        <v>1</v>
      </c>
      <c r="U670" s="158">
        <f t="shared" si="325"/>
        <v>33282.678938627025</v>
      </c>
      <c r="V670" s="155">
        <f t="shared" si="326"/>
        <v>0</v>
      </c>
      <c r="W670" s="155">
        <f t="shared" si="327"/>
        <v>0</v>
      </c>
      <c r="X670" s="155">
        <f t="shared" si="328"/>
        <v>2266.0937981544935</v>
      </c>
      <c r="Y670" s="155">
        <f t="shared" si="329"/>
        <v>4330.8041437134052</v>
      </c>
      <c r="Z670" s="155">
        <f t="shared" si="330"/>
        <v>16011.271935442557</v>
      </c>
      <c r="AA670" s="159">
        <f t="shared" si="331"/>
        <v>6390.9197811749063</v>
      </c>
      <c r="AB670" s="38">
        <f t="shared" si="354"/>
        <v>54490.401958320166</v>
      </c>
      <c r="AC670" s="35">
        <f t="shared" si="332"/>
        <v>0</v>
      </c>
      <c r="AD670" s="35">
        <f t="shared" si="333"/>
        <v>0</v>
      </c>
      <c r="AE670" s="35">
        <f t="shared" si="334"/>
        <v>15272.565762042024</v>
      </c>
      <c r="AF670" s="35">
        <f t="shared" si="335"/>
        <v>15305.928004711915</v>
      </c>
      <c r="AG670" s="35">
        <f t="shared" si="336"/>
        <v>14788.010759574745</v>
      </c>
      <c r="AH670" s="163">
        <f t="shared" si="337"/>
        <v>14109.233600899841</v>
      </c>
      <c r="AI670" s="144">
        <f t="shared" si="338"/>
        <v>113966.14008554867</v>
      </c>
      <c r="AJ670" s="144" t="e">
        <f t="shared" si="355"/>
        <v>#N/A</v>
      </c>
      <c r="AK670" s="35">
        <f>IF(OR(K670="Yes",Summary!$G$77="EP"),$AI670*M670,AB670)</f>
        <v>54490.401958320166</v>
      </c>
      <c r="AL670" s="38">
        <f>IF(OR(L670="Yes",Summary!$G$77="EP"),$AI670*N670,AC670)</f>
        <v>0</v>
      </c>
      <c r="AM670" s="38">
        <f>IF(OR(M670="Yes",Summary!$G$77="EP"),$AI670*O670,AD670)</f>
        <v>0</v>
      </c>
      <c r="AN670" s="38">
        <f>IF(OR(N670="Yes",Summary!$G$77="EP"),$AI670*P670,AE670)</f>
        <v>15272.565762042024</v>
      </c>
      <c r="AO670" s="38">
        <f>IF(OR(O670="Yes",Summary!$G$77="EP"),$AI670*Q670,AF670)</f>
        <v>15305.928004711915</v>
      </c>
      <c r="AP670" s="38">
        <f>IF(OR(P670="Yes",Summary!$G$77="EP"),$AI670*R670,AG670)</f>
        <v>14788.010759574745</v>
      </c>
      <c r="AQ670" s="156">
        <f>IF(OR(Q670="Yes",Summary!$G$77="EP"),$AI670*S670,AH670)</f>
        <v>14109.233600899841</v>
      </c>
      <c r="AR670" s="158">
        <f t="shared" si="339"/>
        <v>33282.678938627025</v>
      </c>
      <c r="AS670" s="155">
        <f t="shared" si="340"/>
        <v>0</v>
      </c>
      <c r="AT670" s="155">
        <f t="shared" si="341"/>
        <v>0</v>
      </c>
      <c r="AU670" s="155">
        <f t="shared" si="342"/>
        <v>2266.0937981544935</v>
      </c>
      <c r="AV670" s="155">
        <f t="shared" si="343"/>
        <v>4330.8041437134052</v>
      </c>
      <c r="AW670" s="155">
        <f t="shared" si="344"/>
        <v>16011.271935442557</v>
      </c>
      <c r="AX670" s="159">
        <f t="shared" si="345"/>
        <v>6390.9197811749063</v>
      </c>
      <c r="AZ670" s="40">
        <f t="shared" si="346"/>
        <v>100955.78713695506</v>
      </c>
      <c r="BA670" s="173">
        <f t="shared" si="347"/>
        <v>107450.0255272356</v>
      </c>
      <c r="BB670" s="41">
        <f t="shared" si="348"/>
        <v>108165.64596092154</v>
      </c>
      <c r="BC670" s="173">
        <f t="shared" si="349"/>
        <v>122180.52609633619</v>
      </c>
      <c r="BD670" s="41">
        <f t="shared" si="350"/>
        <v>122447.42403769532</v>
      </c>
      <c r="BE670" s="173">
        <f t="shared" si="351"/>
        <v>118304.08607659792</v>
      </c>
      <c r="BF670" s="42">
        <f t="shared" si="352"/>
        <v>112873.86880719873</v>
      </c>
    </row>
    <row r="671" spans="2:58" x14ac:dyDescent="0.25">
      <c r="B671" s="24">
        <v>255</v>
      </c>
      <c r="C671" s="10">
        <f>Cash!B677</f>
        <v>20171101</v>
      </c>
      <c r="D671" s="24">
        <f>Cash!F269</f>
        <v>1.6371</v>
      </c>
      <c r="E671" s="27">
        <f>Balanced!F269</f>
        <v>2.7322000000000002</v>
      </c>
      <c r="F671" s="27">
        <f>Growth!F269</f>
        <v>3.3351999999999999</v>
      </c>
      <c r="G671" s="27">
        <f>'High Growth 1'!F269</f>
        <v>6.7081</v>
      </c>
      <c r="H671" s="27">
        <f>'High Growth 2'!F269</f>
        <v>3.5457000000000001</v>
      </c>
      <c r="I671" s="27">
        <f>'High Growth 3'!F269</f>
        <v>0.9143</v>
      </c>
      <c r="J671" s="43">
        <f>'High Growth 4'!F269</f>
        <v>2.1926999999999999</v>
      </c>
      <c r="K671" s="10" t="str">
        <f>Growth!P269</f>
        <v>No</v>
      </c>
      <c r="L671" s="152"/>
      <c r="M671" s="147">
        <f>Summary!$G$67</f>
        <v>0.5</v>
      </c>
      <c r="N671" s="146">
        <f>Summary!$G$68</f>
        <v>0</v>
      </c>
      <c r="O671" s="146">
        <f>Summary!$G$69</f>
        <v>0</v>
      </c>
      <c r="P671" s="146">
        <f>Summary!$G$70</f>
        <v>0.125</v>
      </c>
      <c r="Q671" s="146">
        <f>Summary!$G$71</f>
        <v>0.125</v>
      </c>
      <c r="R671" s="146">
        <f>Summary!$G$72</f>
        <v>0.125</v>
      </c>
      <c r="S671" s="211">
        <f>Summary!$G$73</f>
        <v>0.125</v>
      </c>
      <c r="T671" s="150">
        <f t="shared" si="353"/>
        <v>1</v>
      </c>
      <c r="U671" s="158">
        <f t="shared" si="325"/>
        <v>33282.678938627025</v>
      </c>
      <c r="V671" s="155">
        <f t="shared" si="326"/>
        <v>0</v>
      </c>
      <c r="W671" s="155">
        <f t="shared" si="327"/>
        <v>0</v>
      </c>
      <c r="X671" s="155">
        <f t="shared" si="328"/>
        <v>2266.0937981544935</v>
      </c>
      <c r="Y671" s="155">
        <f t="shared" si="329"/>
        <v>4330.8041437134052</v>
      </c>
      <c r="Z671" s="155">
        <f t="shared" si="330"/>
        <v>16011.271935442557</v>
      </c>
      <c r="AA671" s="159">
        <f t="shared" si="331"/>
        <v>6390.9197811749063</v>
      </c>
      <c r="AB671" s="38">
        <f t="shared" si="354"/>
        <v>54487.073690426303</v>
      </c>
      <c r="AC671" s="35">
        <f t="shared" si="332"/>
        <v>0</v>
      </c>
      <c r="AD671" s="35">
        <f t="shared" si="333"/>
        <v>0</v>
      </c>
      <c r="AE671" s="35">
        <f t="shared" si="334"/>
        <v>15201.183807400157</v>
      </c>
      <c r="AF671" s="35">
        <f t="shared" si="335"/>
        <v>15355.732252364622</v>
      </c>
      <c r="AG671" s="35">
        <f t="shared" si="336"/>
        <v>14639.10593057513</v>
      </c>
      <c r="AH671" s="163">
        <f t="shared" si="337"/>
        <v>14013.369804182217</v>
      </c>
      <c r="AI671" s="144">
        <f t="shared" si="338"/>
        <v>113696.46548494842</v>
      </c>
      <c r="AJ671" s="144" t="e">
        <f t="shared" si="355"/>
        <v>#N/A</v>
      </c>
      <c r="AK671" s="35">
        <f>IF(OR(K671="Yes",Summary!$G$77="EP"),$AI671*M671,AB671)</f>
        <v>54487.073690426303</v>
      </c>
      <c r="AL671" s="38">
        <f>IF(OR(L671="Yes",Summary!$G$77="EP"),$AI671*N671,AC671)</f>
        <v>0</v>
      </c>
      <c r="AM671" s="38">
        <f>IF(OR(M671="Yes",Summary!$G$77="EP"),$AI671*O671,AD671)</f>
        <v>0</v>
      </c>
      <c r="AN671" s="38">
        <f>IF(OR(N671="Yes",Summary!$G$77="EP"),$AI671*P671,AE671)</f>
        <v>15201.183807400157</v>
      </c>
      <c r="AO671" s="38">
        <f>IF(OR(O671="Yes",Summary!$G$77="EP"),$AI671*Q671,AF671)</f>
        <v>15355.732252364622</v>
      </c>
      <c r="AP671" s="38">
        <f>IF(OR(P671="Yes",Summary!$G$77="EP"),$AI671*R671,AG671)</f>
        <v>14639.10593057513</v>
      </c>
      <c r="AQ671" s="156">
        <f>IF(OR(Q671="Yes",Summary!$G$77="EP"),$AI671*S671,AH671)</f>
        <v>14013.369804182217</v>
      </c>
      <c r="AR671" s="158">
        <f t="shared" si="339"/>
        <v>33282.678938627025</v>
      </c>
      <c r="AS671" s="155">
        <f t="shared" si="340"/>
        <v>0</v>
      </c>
      <c r="AT671" s="155">
        <f t="shared" si="341"/>
        <v>0</v>
      </c>
      <c r="AU671" s="155">
        <f t="shared" si="342"/>
        <v>2266.0937981544935</v>
      </c>
      <c r="AV671" s="155">
        <f t="shared" si="343"/>
        <v>4330.8041437134052</v>
      </c>
      <c r="AW671" s="155">
        <f t="shared" si="344"/>
        <v>16011.271935442557</v>
      </c>
      <c r="AX671" s="159">
        <f t="shared" si="345"/>
        <v>6390.9197811749063</v>
      </c>
      <c r="AZ671" s="40">
        <f t="shared" si="346"/>
        <v>100949.62076832954</v>
      </c>
      <c r="BA671" s="173">
        <f t="shared" si="347"/>
        <v>107300.78938067</v>
      </c>
      <c r="BB671" s="41">
        <f t="shared" si="348"/>
        <v>108071.67622565696</v>
      </c>
      <c r="BC671" s="173">
        <f t="shared" si="349"/>
        <v>121609.47045920126</v>
      </c>
      <c r="BD671" s="41">
        <f t="shared" si="350"/>
        <v>122845.85801891697</v>
      </c>
      <c r="BE671" s="173">
        <f t="shared" si="351"/>
        <v>117112.84744460099</v>
      </c>
      <c r="BF671" s="42">
        <f t="shared" si="352"/>
        <v>112106.95843345774</v>
      </c>
    </row>
    <row r="672" spans="2:58" x14ac:dyDescent="0.25">
      <c r="B672" s="24">
        <v>256</v>
      </c>
      <c r="C672" s="10">
        <f>Cash!B678</f>
        <v>20171031</v>
      </c>
      <c r="D672" s="24">
        <f>Cash!F270</f>
        <v>1.637</v>
      </c>
      <c r="E672" s="27">
        <f>Balanced!F270</f>
        <v>2.7321</v>
      </c>
      <c r="F672" s="27">
        <f>Growth!F270</f>
        <v>3.3361000000000001</v>
      </c>
      <c r="G672" s="27">
        <f>'High Growth 1'!F270</f>
        <v>6.7445000000000004</v>
      </c>
      <c r="H672" s="27">
        <f>'High Growth 2'!F270</f>
        <v>3.5142000000000002</v>
      </c>
      <c r="I672" s="27">
        <f>'High Growth 3'!F270</f>
        <v>0.9163</v>
      </c>
      <c r="J672" s="43">
        <f>'High Growth 4'!F270</f>
        <v>2.2029999999999998</v>
      </c>
      <c r="K672" s="10" t="str">
        <f>Growth!P270</f>
        <v>No</v>
      </c>
      <c r="L672" s="152"/>
      <c r="M672" s="147">
        <f>Summary!$G$67</f>
        <v>0.5</v>
      </c>
      <c r="N672" s="146">
        <f>Summary!$G$68</f>
        <v>0</v>
      </c>
      <c r="O672" s="146">
        <f>Summary!$G$69</f>
        <v>0</v>
      </c>
      <c r="P672" s="146">
        <f>Summary!$G$70</f>
        <v>0.125</v>
      </c>
      <c r="Q672" s="146">
        <f>Summary!$G$71</f>
        <v>0.125</v>
      </c>
      <c r="R672" s="146">
        <f>Summary!$G$72</f>
        <v>0.125</v>
      </c>
      <c r="S672" s="211">
        <f>Summary!$G$73</f>
        <v>0.125</v>
      </c>
      <c r="T672" s="150">
        <f t="shared" si="353"/>
        <v>1</v>
      </c>
      <c r="U672" s="158">
        <f t="shared" si="325"/>
        <v>33282.678938627025</v>
      </c>
      <c r="V672" s="155">
        <f t="shared" si="326"/>
        <v>0</v>
      </c>
      <c r="W672" s="155">
        <f t="shared" si="327"/>
        <v>0</v>
      </c>
      <c r="X672" s="155">
        <f t="shared" si="328"/>
        <v>2266.0937981544935</v>
      </c>
      <c r="Y672" s="155">
        <f t="shared" si="329"/>
        <v>4330.8041437134052</v>
      </c>
      <c r="Z672" s="155">
        <f t="shared" si="330"/>
        <v>16011.271935442557</v>
      </c>
      <c r="AA672" s="159">
        <f t="shared" si="331"/>
        <v>6390.9197811749063</v>
      </c>
      <c r="AB672" s="38">
        <f t="shared" si="354"/>
        <v>54483.74542253244</v>
      </c>
      <c r="AC672" s="35">
        <f t="shared" si="332"/>
        <v>0</v>
      </c>
      <c r="AD672" s="35">
        <f t="shared" si="333"/>
        <v>0</v>
      </c>
      <c r="AE672" s="35">
        <f t="shared" si="334"/>
        <v>15283.669621652982</v>
      </c>
      <c r="AF672" s="35">
        <f t="shared" si="335"/>
        <v>15219.311921837649</v>
      </c>
      <c r="AG672" s="35">
        <f t="shared" si="336"/>
        <v>14671.128474446015</v>
      </c>
      <c r="AH672" s="163">
        <f t="shared" si="337"/>
        <v>14079.196277928319</v>
      </c>
      <c r="AI672" s="144">
        <f t="shared" si="338"/>
        <v>113737.0517183974</v>
      </c>
      <c r="AJ672" s="144" t="e">
        <f t="shared" si="355"/>
        <v>#N/A</v>
      </c>
      <c r="AK672" s="35">
        <f>IF(OR(K672="Yes",Summary!$G$77="EP"),$AI672*M672,AB672)</f>
        <v>54483.74542253244</v>
      </c>
      <c r="AL672" s="38">
        <f>IF(OR(L672="Yes",Summary!$G$77="EP"),$AI672*N672,AC672)</f>
        <v>0</v>
      </c>
      <c r="AM672" s="38">
        <f>IF(OR(M672="Yes",Summary!$G$77="EP"),$AI672*O672,AD672)</f>
        <v>0</v>
      </c>
      <c r="AN672" s="38">
        <f>IF(OR(N672="Yes",Summary!$G$77="EP"),$AI672*P672,AE672)</f>
        <v>15283.669621652982</v>
      </c>
      <c r="AO672" s="38">
        <f>IF(OR(O672="Yes",Summary!$G$77="EP"),$AI672*Q672,AF672)</f>
        <v>15219.311921837649</v>
      </c>
      <c r="AP672" s="38">
        <f>IF(OR(P672="Yes",Summary!$G$77="EP"),$AI672*R672,AG672)</f>
        <v>14671.128474446015</v>
      </c>
      <c r="AQ672" s="156">
        <f>IF(OR(Q672="Yes",Summary!$G$77="EP"),$AI672*S672,AH672)</f>
        <v>14079.196277928319</v>
      </c>
      <c r="AR672" s="158">
        <f t="shared" si="339"/>
        <v>33282.678938627025</v>
      </c>
      <c r="AS672" s="155">
        <f t="shared" si="340"/>
        <v>0</v>
      </c>
      <c r="AT672" s="155">
        <f t="shared" si="341"/>
        <v>0</v>
      </c>
      <c r="AU672" s="155">
        <f t="shared" si="342"/>
        <v>2266.0937981544935</v>
      </c>
      <c r="AV672" s="155">
        <f t="shared" si="343"/>
        <v>4330.8041437134052</v>
      </c>
      <c r="AW672" s="155">
        <f t="shared" si="344"/>
        <v>16011.271935442557</v>
      </c>
      <c r="AX672" s="159">
        <f t="shared" si="345"/>
        <v>6390.9197811749063</v>
      </c>
      <c r="AZ672" s="40">
        <f t="shared" si="346"/>
        <v>100943.45439970402</v>
      </c>
      <c r="BA672" s="173">
        <f t="shared" si="347"/>
        <v>107296.86211365511</v>
      </c>
      <c r="BB672" s="41">
        <f t="shared" si="348"/>
        <v>108100.83924694598</v>
      </c>
      <c r="BC672" s="173">
        <f t="shared" si="349"/>
        <v>122269.35697322385</v>
      </c>
      <c r="BD672" s="41">
        <f t="shared" si="350"/>
        <v>121754.49537470119</v>
      </c>
      <c r="BE672" s="173">
        <f t="shared" si="351"/>
        <v>117369.02779556808</v>
      </c>
      <c r="BF672" s="42">
        <f t="shared" si="352"/>
        <v>112633.57022342655</v>
      </c>
    </row>
    <row r="673" spans="2:58" x14ac:dyDescent="0.25">
      <c r="B673" s="24">
        <v>257</v>
      </c>
      <c r="C673" s="10">
        <f>Cash!B679</f>
        <v>20171030</v>
      </c>
      <c r="D673" s="24">
        <f>Cash!F271</f>
        <v>1.6368</v>
      </c>
      <c r="E673" s="27">
        <f>Balanced!F271</f>
        <v>2.7117</v>
      </c>
      <c r="F673" s="27">
        <f>Growth!F271</f>
        <v>3.2875999999999999</v>
      </c>
      <c r="G673" s="27">
        <f>'High Growth 1'!F271</f>
        <v>6.5462999999999996</v>
      </c>
      <c r="H673" s="27">
        <f>'High Growth 2'!F271</f>
        <v>3.4390000000000001</v>
      </c>
      <c r="I673" s="27">
        <f>'High Growth 3'!F271</f>
        <v>0.91059999999999997</v>
      </c>
      <c r="J673" s="43">
        <f>'High Growth 4'!F271</f>
        <v>2.1537000000000002</v>
      </c>
      <c r="K673" s="10" t="str">
        <f>Growth!P271</f>
        <v>No</v>
      </c>
      <c r="L673" s="152"/>
      <c r="M673" s="147">
        <f>Summary!$G$67</f>
        <v>0.5</v>
      </c>
      <c r="N673" s="146">
        <f>Summary!$G$68</f>
        <v>0</v>
      </c>
      <c r="O673" s="146">
        <f>Summary!$G$69</f>
        <v>0</v>
      </c>
      <c r="P673" s="146">
        <f>Summary!$G$70</f>
        <v>0.125</v>
      </c>
      <c r="Q673" s="146">
        <f>Summary!$G$71</f>
        <v>0.125</v>
      </c>
      <c r="R673" s="146">
        <f>Summary!$G$72</f>
        <v>0.125</v>
      </c>
      <c r="S673" s="211">
        <f>Summary!$G$73</f>
        <v>0.125</v>
      </c>
      <c r="T673" s="150">
        <f t="shared" si="353"/>
        <v>1</v>
      </c>
      <c r="U673" s="158">
        <f t="shared" ref="U673:U736" si="356">AR674</f>
        <v>33282.678938627025</v>
      </c>
      <c r="V673" s="155">
        <f t="shared" ref="V673:V736" si="357">AS674</f>
        <v>0</v>
      </c>
      <c r="W673" s="155">
        <f t="shared" ref="W673:W736" si="358">AT674</f>
        <v>0</v>
      </c>
      <c r="X673" s="155">
        <f t="shared" ref="X673:X736" si="359">AU674</f>
        <v>2266.0937981544935</v>
      </c>
      <c r="Y673" s="155">
        <f t="shared" ref="Y673:Y736" si="360">AV674</f>
        <v>4330.8041437134052</v>
      </c>
      <c r="Z673" s="155">
        <f t="shared" ref="Z673:Z736" si="361">AW674</f>
        <v>16011.271935442557</v>
      </c>
      <c r="AA673" s="159">
        <f t="shared" ref="AA673:AA736" si="362">AX674</f>
        <v>6390.9197811749063</v>
      </c>
      <c r="AB673" s="38">
        <f t="shared" si="354"/>
        <v>54477.088886744714</v>
      </c>
      <c r="AC673" s="35">
        <f t="shared" ref="AC673:AC736" si="363">V673*E673</f>
        <v>0</v>
      </c>
      <c r="AD673" s="35">
        <f t="shared" ref="AD673:AD736" si="364">W673*F673</f>
        <v>0</v>
      </c>
      <c r="AE673" s="35">
        <f t="shared" ref="AE673:AE736" si="365">X673*G673</f>
        <v>14834.529830858759</v>
      </c>
      <c r="AF673" s="35">
        <f t="shared" ref="AF673:AF736" si="366">Y673*H673</f>
        <v>14893.6354502304</v>
      </c>
      <c r="AG673" s="35">
        <f t="shared" ref="AG673:AG736" si="367">Z673*I673</f>
        <v>14579.864224413992</v>
      </c>
      <c r="AH673" s="163">
        <f t="shared" ref="AH673:AH736" si="368">AA673*J673</f>
        <v>13764.123932716397</v>
      </c>
      <c r="AI673" s="144">
        <f t="shared" ref="AI673:AI736" si="369">SUM(AB673:AH673)</f>
        <v>112549.24232496426</v>
      </c>
      <c r="AJ673" s="144" t="e">
        <f t="shared" si="355"/>
        <v>#N/A</v>
      </c>
      <c r="AK673" s="35">
        <f>IF(OR(K673="Yes",Summary!$G$77="EP"),$AI673*M673,AB673)</f>
        <v>54477.088886744714</v>
      </c>
      <c r="AL673" s="38">
        <f>IF(OR(L673="Yes",Summary!$G$77="EP"),$AI673*N673,AC673)</f>
        <v>0</v>
      </c>
      <c r="AM673" s="38">
        <f>IF(OR(M673="Yes",Summary!$G$77="EP"),$AI673*O673,AD673)</f>
        <v>0</v>
      </c>
      <c r="AN673" s="38">
        <f>IF(OR(N673="Yes",Summary!$G$77="EP"),$AI673*P673,AE673)</f>
        <v>14834.529830858759</v>
      </c>
      <c r="AO673" s="38">
        <f>IF(OR(O673="Yes",Summary!$G$77="EP"),$AI673*Q673,AF673)</f>
        <v>14893.6354502304</v>
      </c>
      <c r="AP673" s="38">
        <f>IF(OR(P673="Yes",Summary!$G$77="EP"),$AI673*R673,AG673)</f>
        <v>14579.864224413992</v>
      </c>
      <c r="AQ673" s="156">
        <f>IF(OR(Q673="Yes",Summary!$G$77="EP"),$AI673*S673,AH673)</f>
        <v>13764.123932716397</v>
      </c>
      <c r="AR673" s="158">
        <f t="shared" ref="AR673:AR736" si="370">AK673/D673</f>
        <v>33282.678938627025</v>
      </c>
      <c r="AS673" s="155">
        <f t="shared" ref="AS673:AS736" si="371">AL673/E673</f>
        <v>0</v>
      </c>
      <c r="AT673" s="155">
        <f t="shared" ref="AT673:AT736" si="372">AM673/F673</f>
        <v>0</v>
      </c>
      <c r="AU673" s="155">
        <f t="shared" ref="AU673:AU736" si="373">AN673/G673</f>
        <v>2266.0937981544935</v>
      </c>
      <c r="AV673" s="155">
        <f t="shared" ref="AV673:AV736" si="374">AO673/H673</f>
        <v>4330.8041437134052</v>
      </c>
      <c r="AW673" s="155">
        <f t="shared" ref="AW673:AW736" si="375">AP673/I673</f>
        <v>16011.271935442557</v>
      </c>
      <c r="AX673" s="159">
        <f t="shared" ref="AX673:AX736" si="376">AQ673/J673</f>
        <v>6390.9197811749063</v>
      </c>
      <c r="AZ673" s="40">
        <f t="shared" ref="AZ673:AZ736" si="377">($L$408/$D$408)*D673</f>
        <v>100931.12166245299</v>
      </c>
      <c r="BA673" s="173">
        <f t="shared" ref="BA673:BA736" si="378">($L$408/$E$408)*E673</f>
        <v>106495.6996426187</v>
      </c>
      <c r="BB673" s="41">
        <f t="shared" ref="BB673:BB736" si="379">($L$408/$F$408)*F673</f>
        <v>106529.27643303845</v>
      </c>
      <c r="BC673" s="173">
        <f t="shared" ref="BC673:BC736" si="380">($L$408/$G$408)*G673</f>
        <v>118676.23864687007</v>
      </c>
      <c r="BD673" s="41">
        <f t="shared" ref="BD673:BD736" si="381">($L$408/$H$408)*H673</f>
        <v>119149.0836018432</v>
      </c>
      <c r="BE673" s="173">
        <f t="shared" ref="BE673:BE736" si="382">($L$408/$I$408)*I673</f>
        <v>116638.91379531189</v>
      </c>
      <c r="BF673" s="42">
        <f t="shared" ref="BF673:BF736" si="383">($L$408/$J$408)*J673</f>
        <v>110112.99146173117</v>
      </c>
    </row>
    <row r="674" spans="2:58" x14ac:dyDescent="0.25">
      <c r="B674" s="24">
        <v>258</v>
      </c>
      <c r="C674" s="10">
        <f>Cash!B680</f>
        <v>20171027</v>
      </c>
      <c r="D674" s="24">
        <f>Cash!F272</f>
        <v>1.6368</v>
      </c>
      <c r="E674" s="27">
        <f>Balanced!F272</f>
        <v>2.7025999999999999</v>
      </c>
      <c r="F674" s="27">
        <f>Growth!F272</f>
        <v>3.2585000000000002</v>
      </c>
      <c r="G674" s="27">
        <f>'High Growth 1'!F272</f>
        <v>6.4257999999999997</v>
      </c>
      <c r="H674" s="27">
        <f>'High Growth 2'!F272</f>
        <v>3.3805999999999998</v>
      </c>
      <c r="I674" s="27">
        <f>'High Growth 3'!F272</f>
        <v>0.90980000000000005</v>
      </c>
      <c r="J674" s="43">
        <f>'High Growth 4'!F272</f>
        <v>2.1236999999999999</v>
      </c>
      <c r="K674" s="10" t="str">
        <f>Growth!P272</f>
        <v>No</v>
      </c>
      <c r="L674" s="152"/>
      <c r="M674" s="147">
        <f>Summary!$G$67</f>
        <v>0.5</v>
      </c>
      <c r="N674" s="146">
        <f>Summary!$G$68</f>
        <v>0</v>
      </c>
      <c r="O674" s="146">
        <f>Summary!$G$69</f>
        <v>0</v>
      </c>
      <c r="P674" s="146">
        <f>Summary!$G$70</f>
        <v>0.125</v>
      </c>
      <c r="Q674" s="146">
        <f>Summary!$G$71</f>
        <v>0.125</v>
      </c>
      <c r="R674" s="146">
        <f>Summary!$G$72</f>
        <v>0.125</v>
      </c>
      <c r="S674" s="211">
        <f>Summary!$G$73</f>
        <v>0.125</v>
      </c>
      <c r="T674" s="150">
        <f t="shared" ref="T674:T737" si="384">SUM(M674:S674)</f>
        <v>1</v>
      </c>
      <c r="U674" s="158">
        <f t="shared" si="356"/>
        <v>33282.678938627025</v>
      </c>
      <c r="V674" s="155">
        <f t="shared" si="357"/>
        <v>0</v>
      </c>
      <c r="W674" s="155">
        <f t="shared" si="358"/>
        <v>0</v>
      </c>
      <c r="X674" s="155">
        <f t="shared" si="359"/>
        <v>2266.0937981544935</v>
      </c>
      <c r="Y674" s="155">
        <f t="shared" si="360"/>
        <v>4330.8041437134052</v>
      </c>
      <c r="Z674" s="155">
        <f t="shared" si="361"/>
        <v>16011.271935442557</v>
      </c>
      <c r="AA674" s="159">
        <f t="shared" si="362"/>
        <v>6390.9197811749063</v>
      </c>
      <c r="AB674" s="38">
        <f t="shared" ref="AB674:AB737" si="385">U674*D674</f>
        <v>54477.088886744714</v>
      </c>
      <c r="AC674" s="35">
        <f t="shared" si="363"/>
        <v>0</v>
      </c>
      <c r="AD674" s="35">
        <f t="shared" si="364"/>
        <v>0</v>
      </c>
      <c r="AE674" s="35">
        <f t="shared" si="365"/>
        <v>14561.465528181143</v>
      </c>
      <c r="AF674" s="35">
        <f t="shared" si="366"/>
        <v>14640.716488237536</v>
      </c>
      <c r="AG674" s="35">
        <f t="shared" si="367"/>
        <v>14567.05520686564</v>
      </c>
      <c r="AH674" s="163">
        <f t="shared" si="368"/>
        <v>13572.396339281147</v>
      </c>
      <c r="AI674" s="144">
        <f t="shared" si="369"/>
        <v>111818.72244931018</v>
      </c>
      <c r="AJ674" s="144" t="e">
        <f t="shared" ref="AJ674:AJ737" si="386">IF(K674="Yes",AI674,NA())</f>
        <v>#N/A</v>
      </c>
      <c r="AK674" s="35">
        <f>IF(OR(K674="Yes",Summary!$G$77="EP"),$AI674*M674,AB674)</f>
        <v>54477.088886744714</v>
      </c>
      <c r="AL674" s="38">
        <f>IF(OR(L674="Yes",Summary!$G$77="EP"),$AI674*N674,AC674)</f>
        <v>0</v>
      </c>
      <c r="AM674" s="38">
        <f>IF(OR(M674="Yes",Summary!$G$77="EP"),$AI674*O674,AD674)</f>
        <v>0</v>
      </c>
      <c r="AN674" s="38">
        <f>IF(OR(N674="Yes",Summary!$G$77="EP"),$AI674*P674,AE674)</f>
        <v>14561.465528181143</v>
      </c>
      <c r="AO674" s="38">
        <f>IF(OR(O674="Yes",Summary!$G$77="EP"),$AI674*Q674,AF674)</f>
        <v>14640.716488237536</v>
      </c>
      <c r="AP674" s="38">
        <f>IF(OR(P674="Yes",Summary!$G$77="EP"),$AI674*R674,AG674)</f>
        <v>14567.05520686564</v>
      </c>
      <c r="AQ674" s="156">
        <f>IF(OR(Q674="Yes",Summary!$G$77="EP"),$AI674*S674,AH674)</f>
        <v>13572.396339281147</v>
      </c>
      <c r="AR674" s="158">
        <f t="shared" si="370"/>
        <v>33282.678938627025</v>
      </c>
      <c r="AS674" s="155">
        <f t="shared" si="371"/>
        <v>0</v>
      </c>
      <c r="AT674" s="155">
        <f t="shared" si="372"/>
        <v>0</v>
      </c>
      <c r="AU674" s="155">
        <f t="shared" si="373"/>
        <v>2266.0937981544935</v>
      </c>
      <c r="AV674" s="155">
        <f t="shared" si="374"/>
        <v>4330.8041437134052</v>
      </c>
      <c r="AW674" s="155">
        <f t="shared" si="375"/>
        <v>16011.271935442557</v>
      </c>
      <c r="AX674" s="159">
        <f t="shared" si="376"/>
        <v>6390.9197811749063</v>
      </c>
      <c r="AZ674" s="40">
        <f t="shared" si="377"/>
        <v>100931.12166245299</v>
      </c>
      <c r="BA674" s="173">
        <f t="shared" si="378"/>
        <v>106138.31834426422</v>
      </c>
      <c r="BB674" s="41">
        <f t="shared" si="379"/>
        <v>105586.33874469395</v>
      </c>
      <c r="BC674" s="173">
        <f t="shared" si="380"/>
        <v>116491.72422544914</v>
      </c>
      <c r="BD674" s="41">
        <f t="shared" si="381"/>
        <v>117125.73190590029</v>
      </c>
      <c r="BE674" s="173">
        <f t="shared" si="382"/>
        <v>116536.44165492507</v>
      </c>
      <c r="BF674" s="42">
        <f t="shared" si="383"/>
        <v>108579.17071424918</v>
      </c>
    </row>
    <row r="675" spans="2:58" x14ac:dyDescent="0.25">
      <c r="B675" s="24">
        <v>259</v>
      </c>
      <c r="C675" s="10">
        <f>Cash!B681</f>
        <v>20171026</v>
      </c>
      <c r="D675" s="24">
        <f>Cash!F273</f>
        <v>1.6367</v>
      </c>
      <c r="E675" s="27">
        <f>Balanced!F273</f>
        <v>2.6981000000000002</v>
      </c>
      <c r="F675" s="27">
        <f>Growth!F273</f>
        <v>3.2515999999999998</v>
      </c>
      <c r="G675" s="27">
        <f>'High Growth 1'!F273</f>
        <v>6.3994</v>
      </c>
      <c r="H675" s="27">
        <f>'High Growth 2'!F273</f>
        <v>3.3466999999999998</v>
      </c>
      <c r="I675" s="27">
        <f>'High Growth 3'!F273</f>
        <v>0.90429999999999999</v>
      </c>
      <c r="J675" s="43">
        <f>'High Growth 4'!F273</f>
        <v>2.1156999999999999</v>
      </c>
      <c r="K675" s="10" t="str">
        <f>Growth!P273</f>
        <v>No</v>
      </c>
      <c r="L675" s="152"/>
      <c r="M675" s="147">
        <f>Summary!$G$67</f>
        <v>0.5</v>
      </c>
      <c r="N675" s="146">
        <f>Summary!$G$68</f>
        <v>0</v>
      </c>
      <c r="O675" s="146">
        <f>Summary!$G$69</f>
        <v>0</v>
      </c>
      <c r="P675" s="146">
        <f>Summary!$G$70</f>
        <v>0.125</v>
      </c>
      <c r="Q675" s="146">
        <f>Summary!$G$71</f>
        <v>0.125</v>
      </c>
      <c r="R675" s="146">
        <f>Summary!$G$72</f>
        <v>0.125</v>
      </c>
      <c r="S675" s="211">
        <f>Summary!$G$73</f>
        <v>0.125</v>
      </c>
      <c r="T675" s="150">
        <f t="shared" si="384"/>
        <v>1</v>
      </c>
      <c r="U675" s="158">
        <f t="shared" si="356"/>
        <v>33282.678938627025</v>
      </c>
      <c r="V675" s="155">
        <f t="shared" si="357"/>
        <v>0</v>
      </c>
      <c r="W675" s="155">
        <f t="shared" si="358"/>
        <v>0</v>
      </c>
      <c r="X675" s="155">
        <f t="shared" si="359"/>
        <v>2266.0937981544935</v>
      </c>
      <c r="Y675" s="155">
        <f t="shared" si="360"/>
        <v>4330.8041437134052</v>
      </c>
      <c r="Z675" s="155">
        <f t="shared" si="361"/>
        <v>16011.271935442557</v>
      </c>
      <c r="AA675" s="159">
        <f t="shared" si="362"/>
        <v>6390.9197811749063</v>
      </c>
      <c r="AB675" s="38">
        <f t="shared" si="385"/>
        <v>54473.760618850851</v>
      </c>
      <c r="AC675" s="35">
        <f t="shared" si="363"/>
        <v>0</v>
      </c>
      <c r="AD675" s="35">
        <f t="shared" si="364"/>
        <v>0</v>
      </c>
      <c r="AE675" s="35">
        <f t="shared" si="365"/>
        <v>14501.640651909865</v>
      </c>
      <c r="AF675" s="35">
        <f t="shared" si="366"/>
        <v>14493.902227765653</v>
      </c>
      <c r="AG675" s="35">
        <f t="shared" si="367"/>
        <v>14478.993211220704</v>
      </c>
      <c r="AH675" s="163">
        <f t="shared" si="368"/>
        <v>13521.26898103175</v>
      </c>
      <c r="AI675" s="144">
        <f t="shared" si="369"/>
        <v>111469.56569077882</v>
      </c>
      <c r="AJ675" s="144" t="e">
        <f t="shared" si="386"/>
        <v>#N/A</v>
      </c>
      <c r="AK675" s="35">
        <f>IF(OR(K675="Yes",Summary!$G$77="EP"),$AI675*M675,AB675)</f>
        <v>54473.760618850851</v>
      </c>
      <c r="AL675" s="38">
        <f>IF(OR(L675="Yes",Summary!$G$77="EP"),$AI675*N675,AC675)</f>
        <v>0</v>
      </c>
      <c r="AM675" s="38">
        <f>IF(OR(M675="Yes",Summary!$G$77="EP"),$AI675*O675,AD675)</f>
        <v>0</v>
      </c>
      <c r="AN675" s="38">
        <f>IF(OR(N675="Yes",Summary!$G$77="EP"),$AI675*P675,AE675)</f>
        <v>14501.640651909865</v>
      </c>
      <c r="AO675" s="38">
        <f>IF(OR(O675="Yes",Summary!$G$77="EP"),$AI675*Q675,AF675)</f>
        <v>14493.902227765653</v>
      </c>
      <c r="AP675" s="38">
        <f>IF(OR(P675="Yes",Summary!$G$77="EP"),$AI675*R675,AG675)</f>
        <v>14478.993211220704</v>
      </c>
      <c r="AQ675" s="156">
        <f>IF(OR(Q675="Yes",Summary!$G$77="EP"),$AI675*S675,AH675)</f>
        <v>13521.26898103175</v>
      </c>
      <c r="AR675" s="158">
        <f t="shared" si="370"/>
        <v>33282.678938627025</v>
      </c>
      <c r="AS675" s="155">
        <f t="shared" si="371"/>
        <v>0</v>
      </c>
      <c r="AT675" s="155">
        <f t="shared" si="372"/>
        <v>0</v>
      </c>
      <c r="AU675" s="155">
        <f t="shared" si="373"/>
        <v>2266.0937981544935</v>
      </c>
      <c r="AV675" s="155">
        <f t="shared" si="374"/>
        <v>4330.8041437134052</v>
      </c>
      <c r="AW675" s="155">
        <f t="shared" si="375"/>
        <v>16011.271935442557</v>
      </c>
      <c r="AX675" s="159">
        <f t="shared" si="376"/>
        <v>6390.9197811749063</v>
      </c>
      <c r="AZ675" s="40">
        <f t="shared" si="377"/>
        <v>100924.95529382747</v>
      </c>
      <c r="BA675" s="173">
        <f t="shared" si="378"/>
        <v>105961.59132859444</v>
      </c>
      <c r="BB675" s="41">
        <f t="shared" si="379"/>
        <v>105362.75558147822</v>
      </c>
      <c r="BC675" s="173">
        <f t="shared" si="380"/>
        <v>116013.12521527892</v>
      </c>
      <c r="BD675" s="41">
        <f t="shared" si="381"/>
        <v>115951.21782212523</v>
      </c>
      <c r="BE675" s="173">
        <f t="shared" si="382"/>
        <v>115831.94568976559</v>
      </c>
      <c r="BF675" s="42">
        <f t="shared" si="383"/>
        <v>108170.151848254</v>
      </c>
    </row>
    <row r="676" spans="2:58" x14ac:dyDescent="0.25">
      <c r="B676" s="24">
        <v>260</v>
      </c>
      <c r="C676" s="10">
        <f>Cash!B682</f>
        <v>20171025</v>
      </c>
      <c r="D676" s="24">
        <f>Cash!F274</f>
        <v>1.6366000000000001</v>
      </c>
      <c r="E676" s="27">
        <f>Balanced!F274</f>
        <v>2.6886999999999999</v>
      </c>
      <c r="F676" s="27">
        <f>Growth!F274</f>
        <v>3.2332000000000001</v>
      </c>
      <c r="G676" s="27">
        <f>'High Growth 1'!F274</f>
        <v>6.3106</v>
      </c>
      <c r="H676" s="27">
        <f>'High Growth 2'!F274</f>
        <v>3.3248000000000002</v>
      </c>
      <c r="I676" s="27">
        <f>'High Growth 3'!F274</f>
        <v>0.879</v>
      </c>
      <c r="J676" s="43">
        <f>'High Growth 4'!F274</f>
        <v>2.1051000000000002</v>
      </c>
      <c r="K676" s="10" t="str">
        <f>Growth!P274</f>
        <v>No</v>
      </c>
      <c r="L676" s="152"/>
      <c r="M676" s="147">
        <f>Summary!$G$67</f>
        <v>0.5</v>
      </c>
      <c r="N676" s="146">
        <f>Summary!$G$68</f>
        <v>0</v>
      </c>
      <c r="O676" s="146">
        <f>Summary!$G$69</f>
        <v>0</v>
      </c>
      <c r="P676" s="146">
        <f>Summary!$G$70</f>
        <v>0.125</v>
      </c>
      <c r="Q676" s="146">
        <f>Summary!$G$71</f>
        <v>0.125</v>
      </c>
      <c r="R676" s="146">
        <f>Summary!$G$72</f>
        <v>0.125</v>
      </c>
      <c r="S676" s="211">
        <f>Summary!$G$73</f>
        <v>0.125</v>
      </c>
      <c r="T676" s="150">
        <f t="shared" si="384"/>
        <v>1</v>
      </c>
      <c r="U676" s="158">
        <f t="shared" si="356"/>
        <v>33282.678938627025</v>
      </c>
      <c r="V676" s="155">
        <f t="shared" si="357"/>
        <v>0</v>
      </c>
      <c r="W676" s="155">
        <f t="shared" si="358"/>
        <v>0</v>
      </c>
      <c r="X676" s="155">
        <f t="shared" si="359"/>
        <v>2266.0937981544935</v>
      </c>
      <c r="Y676" s="155">
        <f t="shared" si="360"/>
        <v>4330.8041437134052</v>
      </c>
      <c r="Z676" s="155">
        <f t="shared" si="361"/>
        <v>16011.271935442557</v>
      </c>
      <c r="AA676" s="159">
        <f t="shared" si="362"/>
        <v>6390.9197811749063</v>
      </c>
      <c r="AB676" s="38">
        <f t="shared" si="385"/>
        <v>54470.432350956988</v>
      </c>
      <c r="AC676" s="35">
        <f t="shared" si="363"/>
        <v>0</v>
      </c>
      <c r="AD676" s="35">
        <f t="shared" si="364"/>
        <v>0</v>
      </c>
      <c r="AE676" s="35">
        <f t="shared" si="365"/>
        <v>14300.411522633747</v>
      </c>
      <c r="AF676" s="35">
        <f t="shared" si="366"/>
        <v>14399.05761701833</v>
      </c>
      <c r="AG676" s="35">
        <f t="shared" si="367"/>
        <v>14073.908031254008</v>
      </c>
      <c r="AH676" s="163">
        <f t="shared" si="368"/>
        <v>13453.525231351297</v>
      </c>
      <c r="AI676" s="144">
        <f t="shared" si="369"/>
        <v>110697.33475321438</v>
      </c>
      <c r="AJ676" s="144" t="e">
        <f t="shared" si="386"/>
        <v>#N/A</v>
      </c>
      <c r="AK676" s="35">
        <f>IF(OR(K676="Yes",Summary!$G$77="EP"),$AI676*M676,AB676)</f>
        <v>54470.432350956988</v>
      </c>
      <c r="AL676" s="38">
        <f>IF(OR(L676="Yes",Summary!$G$77="EP"),$AI676*N676,AC676)</f>
        <v>0</v>
      </c>
      <c r="AM676" s="38">
        <f>IF(OR(M676="Yes",Summary!$G$77="EP"),$AI676*O676,AD676)</f>
        <v>0</v>
      </c>
      <c r="AN676" s="38">
        <f>IF(OR(N676="Yes",Summary!$G$77="EP"),$AI676*P676,AE676)</f>
        <v>14300.411522633747</v>
      </c>
      <c r="AO676" s="38">
        <f>IF(OR(O676="Yes",Summary!$G$77="EP"),$AI676*Q676,AF676)</f>
        <v>14399.05761701833</v>
      </c>
      <c r="AP676" s="38">
        <f>IF(OR(P676="Yes",Summary!$G$77="EP"),$AI676*R676,AG676)</f>
        <v>14073.908031254008</v>
      </c>
      <c r="AQ676" s="156">
        <f>IF(OR(Q676="Yes",Summary!$G$77="EP"),$AI676*S676,AH676)</f>
        <v>13453.525231351297</v>
      </c>
      <c r="AR676" s="158">
        <f t="shared" si="370"/>
        <v>33282.678938627025</v>
      </c>
      <c r="AS676" s="155">
        <f t="shared" si="371"/>
        <v>0</v>
      </c>
      <c r="AT676" s="155">
        <f t="shared" si="372"/>
        <v>0</v>
      </c>
      <c r="AU676" s="155">
        <f t="shared" si="373"/>
        <v>2266.0937981544935</v>
      </c>
      <c r="AV676" s="155">
        <f t="shared" si="374"/>
        <v>4330.8041437134052</v>
      </c>
      <c r="AW676" s="155">
        <f t="shared" si="375"/>
        <v>16011.271935442557</v>
      </c>
      <c r="AX676" s="159">
        <f t="shared" si="376"/>
        <v>6390.9197811749063</v>
      </c>
      <c r="AZ676" s="40">
        <f t="shared" si="377"/>
        <v>100918.78892520195</v>
      </c>
      <c r="BA676" s="173">
        <f t="shared" si="378"/>
        <v>105592.4282291953</v>
      </c>
      <c r="BB676" s="41">
        <f t="shared" si="379"/>
        <v>104766.53381290301</v>
      </c>
      <c r="BC676" s="173">
        <f t="shared" si="380"/>
        <v>114403.29218106998</v>
      </c>
      <c r="BD676" s="41">
        <f t="shared" si="381"/>
        <v>115192.46093614664</v>
      </c>
      <c r="BE676" s="173">
        <f t="shared" si="382"/>
        <v>112591.26425003202</v>
      </c>
      <c r="BF676" s="42">
        <f t="shared" si="383"/>
        <v>107628.20185081038</v>
      </c>
    </row>
    <row r="677" spans="2:58" x14ac:dyDescent="0.25">
      <c r="B677" s="24">
        <v>261</v>
      </c>
      <c r="C677" s="10">
        <f>Cash!B683</f>
        <v>20171024</v>
      </c>
      <c r="D677" s="24">
        <f>Cash!F275</f>
        <v>1.6366000000000001</v>
      </c>
      <c r="E677" s="27">
        <f>Balanced!F275</f>
        <v>2.6789000000000001</v>
      </c>
      <c r="F677" s="27">
        <f>Growth!F275</f>
        <v>3.2250999999999999</v>
      </c>
      <c r="G677" s="27">
        <f>'High Growth 1'!F275</f>
        <v>6.3174000000000001</v>
      </c>
      <c r="H677" s="27">
        <f>'High Growth 2'!F275</f>
        <v>3.3094000000000001</v>
      </c>
      <c r="I677" s="27">
        <f>'High Growth 3'!F275</f>
        <v>0.88670000000000004</v>
      </c>
      <c r="J677" s="43">
        <f>'High Growth 4'!F275</f>
        <v>2.0720999999999998</v>
      </c>
      <c r="K677" s="10" t="str">
        <f>Growth!P275</f>
        <v>No</v>
      </c>
      <c r="L677" s="152"/>
      <c r="M677" s="147">
        <f>Summary!$G$67</f>
        <v>0.5</v>
      </c>
      <c r="N677" s="146">
        <f>Summary!$G$68</f>
        <v>0</v>
      </c>
      <c r="O677" s="146">
        <f>Summary!$G$69</f>
        <v>0</v>
      </c>
      <c r="P677" s="146">
        <f>Summary!$G$70</f>
        <v>0.125</v>
      </c>
      <c r="Q677" s="146">
        <f>Summary!$G$71</f>
        <v>0.125</v>
      </c>
      <c r="R677" s="146">
        <f>Summary!$G$72</f>
        <v>0.125</v>
      </c>
      <c r="S677" s="211">
        <f>Summary!$G$73</f>
        <v>0.125</v>
      </c>
      <c r="T677" s="150">
        <f t="shared" si="384"/>
        <v>1</v>
      </c>
      <c r="U677" s="158">
        <f t="shared" si="356"/>
        <v>33282.678938627025</v>
      </c>
      <c r="V677" s="155">
        <f t="shared" si="357"/>
        <v>0</v>
      </c>
      <c r="W677" s="155">
        <f t="shared" si="358"/>
        <v>0</v>
      </c>
      <c r="X677" s="155">
        <f t="shared" si="359"/>
        <v>2266.0937981544935</v>
      </c>
      <c r="Y677" s="155">
        <f t="shared" si="360"/>
        <v>4330.8041437134052</v>
      </c>
      <c r="Z677" s="155">
        <f t="shared" si="361"/>
        <v>16011.271935442557</v>
      </c>
      <c r="AA677" s="159">
        <f t="shared" si="362"/>
        <v>6390.9197811749063</v>
      </c>
      <c r="AB677" s="38">
        <f t="shared" si="385"/>
        <v>54470.432350956988</v>
      </c>
      <c r="AC677" s="35">
        <f t="shared" si="363"/>
        <v>0</v>
      </c>
      <c r="AD677" s="35">
        <f t="shared" si="364"/>
        <v>0</v>
      </c>
      <c r="AE677" s="35">
        <f t="shared" si="365"/>
        <v>14315.820960461197</v>
      </c>
      <c r="AF677" s="35">
        <f t="shared" si="366"/>
        <v>14332.363233205144</v>
      </c>
      <c r="AG677" s="35">
        <f t="shared" si="367"/>
        <v>14197.194825156916</v>
      </c>
      <c r="AH677" s="163">
        <f t="shared" si="368"/>
        <v>13242.624878572522</v>
      </c>
      <c r="AI677" s="144">
        <f t="shared" si="369"/>
        <v>110558.43624835277</v>
      </c>
      <c r="AJ677" s="144" t="e">
        <f t="shared" si="386"/>
        <v>#N/A</v>
      </c>
      <c r="AK677" s="35">
        <f>IF(OR(K677="Yes",Summary!$G$77="EP"),$AI677*M677,AB677)</f>
        <v>54470.432350956988</v>
      </c>
      <c r="AL677" s="38">
        <f>IF(OR(L677="Yes",Summary!$G$77="EP"),$AI677*N677,AC677)</f>
        <v>0</v>
      </c>
      <c r="AM677" s="38">
        <f>IF(OR(M677="Yes",Summary!$G$77="EP"),$AI677*O677,AD677)</f>
        <v>0</v>
      </c>
      <c r="AN677" s="38">
        <f>IF(OR(N677="Yes",Summary!$G$77="EP"),$AI677*P677,AE677)</f>
        <v>14315.820960461197</v>
      </c>
      <c r="AO677" s="38">
        <f>IF(OR(O677="Yes",Summary!$G$77="EP"),$AI677*Q677,AF677)</f>
        <v>14332.363233205144</v>
      </c>
      <c r="AP677" s="38">
        <f>IF(OR(P677="Yes",Summary!$G$77="EP"),$AI677*R677,AG677)</f>
        <v>14197.194825156916</v>
      </c>
      <c r="AQ677" s="156">
        <f>IF(OR(Q677="Yes",Summary!$G$77="EP"),$AI677*S677,AH677)</f>
        <v>13242.624878572522</v>
      </c>
      <c r="AR677" s="158">
        <f t="shared" si="370"/>
        <v>33282.678938627025</v>
      </c>
      <c r="AS677" s="155">
        <f t="shared" si="371"/>
        <v>0</v>
      </c>
      <c r="AT677" s="155">
        <f t="shared" si="372"/>
        <v>0</v>
      </c>
      <c r="AU677" s="155">
        <f t="shared" si="373"/>
        <v>2266.0937981544935</v>
      </c>
      <c r="AV677" s="155">
        <f t="shared" si="374"/>
        <v>4330.8041437134052</v>
      </c>
      <c r="AW677" s="155">
        <f t="shared" si="375"/>
        <v>16011.271935442557</v>
      </c>
      <c r="AX677" s="159">
        <f t="shared" si="376"/>
        <v>6390.9197811749063</v>
      </c>
      <c r="AZ677" s="40">
        <f t="shared" si="377"/>
        <v>100918.78892520195</v>
      </c>
      <c r="BA677" s="173">
        <f t="shared" si="378"/>
        <v>105207.55606173664</v>
      </c>
      <c r="BB677" s="41">
        <f t="shared" si="379"/>
        <v>104504.06662130196</v>
      </c>
      <c r="BC677" s="173">
        <f t="shared" si="380"/>
        <v>114526.56768368957</v>
      </c>
      <c r="BD677" s="41">
        <f t="shared" si="381"/>
        <v>114658.90586564115</v>
      </c>
      <c r="BE677" s="173">
        <f t="shared" si="382"/>
        <v>113577.5586012553</v>
      </c>
      <c r="BF677" s="42">
        <f t="shared" si="383"/>
        <v>105940.99902858018</v>
      </c>
    </row>
    <row r="678" spans="2:58" x14ac:dyDescent="0.25">
      <c r="B678" s="24">
        <v>262</v>
      </c>
      <c r="C678" s="10">
        <f>Cash!B684</f>
        <v>20171023</v>
      </c>
      <c r="D678" s="24">
        <f>Cash!F276</f>
        <v>1.6364000000000001</v>
      </c>
      <c r="E678" s="27">
        <f>Balanced!F276</f>
        <v>2.6848999999999998</v>
      </c>
      <c r="F678" s="27">
        <f>Growth!F276</f>
        <v>3.2690999999999999</v>
      </c>
      <c r="G678" s="27">
        <f>'High Growth 1'!F276</f>
        <v>6.4793000000000003</v>
      </c>
      <c r="H678" s="27">
        <f>'High Growth 2'!F276</f>
        <v>3.3822999999999999</v>
      </c>
      <c r="I678" s="27">
        <f>'High Growth 3'!F276</f>
        <v>0.88360000000000005</v>
      </c>
      <c r="J678" s="43">
        <f>'High Growth 4'!F276</f>
        <v>2.1103999999999998</v>
      </c>
      <c r="K678" s="10" t="str">
        <f>Growth!P276</f>
        <v>No</v>
      </c>
      <c r="L678" s="152"/>
      <c r="M678" s="147">
        <f>Summary!$G$67</f>
        <v>0.5</v>
      </c>
      <c r="N678" s="146">
        <f>Summary!$G$68</f>
        <v>0</v>
      </c>
      <c r="O678" s="146">
        <f>Summary!$G$69</f>
        <v>0</v>
      </c>
      <c r="P678" s="146">
        <f>Summary!$G$70</f>
        <v>0.125</v>
      </c>
      <c r="Q678" s="146">
        <f>Summary!$G$71</f>
        <v>0.125</v>
      </c>
      <c r="R678" s="146">
        <f>Summary!$G$72</f>
        <v>0.125</v>
      </c>
      <c r="S678" s="211">
        <f>Summary!$G$73</f>
        <v>0.125</v>
      </c>
      <c r="T678" s="150">
        <f t="shared" si="384"/>
        <v>1</v>
      </c>
      <c r="U678" s="158">
        <f t="shared" si="356"/>
        <v>33282.678938627025</v>
      </c>
      <c r="V678" s="155">
        <f t="shared" si="357"/>
        <v>0</v>
      </c>
      <c r="W678" s="155">
        <f t="shared" si="358"/>
        <v>0</v>
      </c>
      <c r="X678" s="155">
        <f t="shared" si="359"/>
        <v>2266.0937981544935</v>
      </c>
      <c r="Y678" s="155">
        <f t="shared" si="360"/>
        <v>4330.8041437134052</v>
      </c>
      <c r="Z678" s="155">
        <f t="shared" si="361"/>
        <v>16011.271935442557</v>
      </c>
      <c r="AA678" s="159">
        <f t="shared" si="362"/>
        <v>6390.9197811749063</v>
      </c>
      <c r="AB678" s="38">
        <f t="shared" si="385"/>
        <v>54463.775815169269</v>
      </c>
      <c r="AC678" s="35">
        <f t="shared" si="363"/>
        <v>0</v>
      </c>
      <c r="AD678" s="35">
        <f t="shared" si="364"/>
        <v>0</v>
      </c>
      <c r="AE678" s="35">
        <f t="shared" si="365"/>
        <v>14682.70154638241</v>
      </c>
      <c r="AF678" s="35">
        <f t="shared" si="366"/>
        <v>14648.07885528185</v>
      </c>
      <c r="AG678" s="35">
        <f t="shared" si="367"/>
        <v>14147.559882157044</v>
      </c>
      <c r="AH678" s="163">
        <f t="shared" si="368"/>
        <v>13487.397106191522</v>
      </c>
      <c r="AI678" s="144">
        <f t="shared" si="369"/>
        <v>111429.5132051821</v>
      </c>
      <c r="AJ678" s="144" t="e">
        <f t="shared" si="386"/>
        <v>#N/A</v>
      </c>
      <c r="AK678" s="35">
        <f>IF(OR(K678="Yes",Summary!$G$77="EP"),$AI678*M678,AB678)</f>
        <v>54463.775815169269</v>
      </c>
      <c r="AL678" s="38">
        <f>IF(OR(L678="Yes",Summary!$G$77="EP"),$AI678*N678,AC678)</f>
        <v>0</v>
      </c>
      <c r="AM678" s="38">
        <f>IF(OR(M678="Yes",Summary!$G$77="EP"),$AI678*O678,AD678)</f>
        <v>0</v>
      </c>
      <c r="AN678" s="38">
        <f>IF(OR(N678="Yes",Summary!$G$77="EP"),$AI678*P678,AE678)</f>
        <v>14682.70154638241</v>
      </c>
      <c r="AO678" s="38">
        <f>IF(OR(O678="Yes",Summary!$G$77="EP"),$AI678*Q678,AF678)</f>
        <v>14648.07885528185</v>
      </c>
      <c r="AP678" s="38">
        <f>IF(OR(P678="Yes",Summary!$G$77="EP"),$AI678*R678,AG678)</f>
        <v>14147.559882157044</v>
      </c>
      <c r="AQ678" s="156">
        <f>IF(OR(Q678="Yes",Summary!$G$77="EP"),$AI678*S678,AH678)</f>
        <v>13487.397106191522</v>
      </c>
      <c r="AR678" s="158">
        <f t="shared" si="370"/>
        <v>33282.678938627025</v>
      </c>
      <c r="AS678" s="155">
        <f t="shared" si="371"/>
        <v>0</v>
      </c>
      <c r="AT678" s="155">
        <f t="shared" si="372"/>
        <v>0</v>
      </c>
      <c r="AU678" s="155">
        <f t="shared" si="373"/>
        <v>2266.0937981544935</v>
      </c>
      <c r="AV678" s="155">
        <f t="shared" si="374"/>
        <v>4330.8041437134052</v>
      </c>
      <c r="AW678" s="155">
        <f t="shared" si="375"/>
        <v>16011.271935442557</v>
      </c>
      <c r="AX678" s="159">
        <f t="shared" si="376"/>
        <v>6390.9197811749063</v>
      </c>
      <c r="AZ678" s="40">
        <f t="shared" si="377"/>
        <v>100906.45618795093</v>
      </c>
      <c r="BA678" s="173">
        <f t="shared" si="378"/>
        <v>105443.19208262968</v>
      </c>
      <c r="BB678" s="41">
        <f t="shared" si="379"/>
        <v>105929.81432876445</v>
      </c>
      <c r="BC678" s="173">
        <f t="shared" si="380"/>
        <v>117461.61237105928</v>
      </c>
      <c r="BD678" s="41">
        <f t="shared" si="381"/>
        <v>117184.6308422548</v>
      </c>
      <c r="BE678" s="173">
        <f t="shared" si="382"/>
        <v>113180.47905725632</v>
      </c>
      <c r="BF678" s="42">
        <f t="shared" si="383"/>
        <v>107899.17684953217</v>
      </c>
    </row>
    <row r="679" spans="2:58" x14ac:dyDescent="0.25">
      <c r="B679" s="24">
        <v>263</v>
      </c>
      <c r="C679" s="10">
        <f>Cash!B685</f>
        <v>20171020</v>
      </c>
      <c r="D679" s="24">
        <f>Cash!F277</f>
        <v>1.6363000000000001</v>
      </c>
      <c r="E679" s="27">
        <f>Balanced!F277</f>
        <v>2.6901000000000002</v>
      </c>
      <c r="F679" s="27">
        <f>Growth!F277</f>
        <v>3.2774000000000001</v>
      </c>
      <c r="G679" s="27">
        <f>'High Growth 1'!F277</f>
        <v>6.5049000000000001</v>
      </c>
      <c r="H679" s="27">
        <f>'High Growth 2'!F277</f>
        <v>3.3955000000000002</v>
      </c>
      <c r="I679" s="27">
        <f>'High Growth 3'!F277</f>
        <v>0.88180000000000003</v>
      </c>
      <c r="J679" s="43">
        <f>'High Growth 4'!F277</f>
        <v>2.1415000000000002</v>
      </c>
      <c r="K679" s="10" t="str">
        <f>Growth!P277</f>
        <v>No</v>
      </c>
      <c r="L679" s="152"/>
      <c r="M679" s="147">
        <f>Summary!$G$67</f>
        <v>0.5</v>
      </c>
      <c r="N679" s="146">
        <f>Summary!$G$68</f>
        <v>0</v>
      </c>
      <c r="O679" s="146">
        <f>Summary!$G$69</f>
        <v>0</v>
      </c>
      <c r="P679" s="146">
        <f>Summary!$G$70</f>
        <v>0.125</v>
      </c>
      <c r="Q679" s="146">
        <f>Summary!$G$71</f>
        <v>0.125</v>
      </c>
      <c r="R679" s="146">
        <f>Summary!$G$72</f>
        <v>0.125</v>
      </c>
      <c r="S679" s="211">
        <f>Summary!$G$73</f>
        <v>0.125</v>
      </c>
      <c r="T679" s="150">
        <f t="shared" si="384"/>
        <v>1</v>
      </c>
      <c r="U679" s="158">
        <f t="shared" si="356"/>
        <v>33282.678938627025</v>
      </c>
      <c r="V679" s="155">
        <f t="shared" si="357"/>
        <v>0</v>
      </c>
      <c r="W679" s="155">
        <f t="shared" si="358"/>
        <v>0</v>
      </c>
      <c r="X679" s="155">
        <f t="shared" si="359"/>
        <v>2266.0937981544935</v>
      </c>
      <c r="Y679" s="155">
        <f t="shared" si="360"/>
        <v>4330.8041437134052</v>
      </c>
      <c r="Z679" s="155">
        <f t="shared" si="361"/>
        <v>16011.271935442557</v>
      </c>
      <c r="AA679" s="159">
        <f t="shared" si="362"/>
        <v>6390.9197811749063</v>
      </c>
      <c r="AB679" s="38">
        <f t="shared" si="385"/>
        <v>54460.447547275406</v>
      </c>
      <c r="AC679" s="35">
        <f t="shared" si="363"/>
        <v>0</v>
      </c>
      <c r="AD679" s="35">
        <f t="shared" si="364"/>
        <v>0</v>
      </c>
      <c r="AE679" s="35">
        <f t="shared" si="365"/>
        <v>14740.713547615165</v>
      </c>
      <c r="AF679" s="35">
        <f t="shared" si="366"/>
        <v>14705.245469978869</v>
      </c>
      <c r="AG679" s="35">
        <f t="shared" si="367"/>
        <v>14118.739592673248</v>
      </c>
      <c r="AH679" s="163">
        <f t="shared" si="368"/>
        <v>13686.154711386063</v>
      </c>
      <c r="AI679" s="144">
        <f t="shared" si="369"/>
        <v>111711.30086892874</v>
      </c>
      <c r="AJ679" s="144" t="e">
        <f t="shared" si="386"/>
        <v>#N/A</v>
      </c>
      <c r="AK679" s="35">
        <f>IF(OR(K679="Yes",Summary!$G$77="EP"),$AI679*M679,AB679)</f>
        <v>54460.447547275406</v>
      </c>
      <c r="AL679" s="38">
        <f>IF(OR(L679="Yes",Summary!$G$77="EP"),$AI679*N679,AC679)</f>
        <v>0</v>
      </c>
      <c r="AM679" s="38">
        <f>IF(OR(M679="Yes",Summary!$G$77="EP"),$AI679*O679,AD679)</f>
        <v>0</v>
      </c>
      <c r="AN679" s="38">
        <f>IF(OR(N679="Yes",Summary!$G$77="EP"),$AI679*P679,AE679)</f>
        <v>14740.713547615165</v>
      </c>
      <c r="AO679" s="38">
        <f>IF(OR(O679="Yes",Summary!$G$77="EP"),$AI679*Q679,AF679)</f>
        <v>14705.245469978869</v>
      </c>
      <c r="AP679" s="38">
        <f>IF(OR(P679="Yes",Summary!$G$77="EP"),$AI679*R679,AG679)</f>
        <v>14118.739592673248</v>
      </c>
      <c r="AQ679" s="156">
        <f>IF(OR(Q679="Yes",Summary!$G$77="EP"),$AI679*S679,AH679)</f>
        <v>13686.154711386063</v>
      </c>
      <c r="AR679" s="158">
        <f t="shared" si="370"/>
        <v>33282.678938627025</v>
      </c>
      <c r="AS679" s="155">
        <f t="shared" si="371"/>
        <v>0</v>
      </c>
      <c r="AT679" s="155">
        <f t="shared" si="372"/>
        <v>0</v>
      </c>
      <c r="AU679" s="155">
        <f t="shared" si="373"/>
        <v>2266.0937981544935</v>
      </c>
      <c r="AV679" s="155">
        <f t="shared" si="374"/>
        <v>4330.8041437134052</v>
      </c>
      <c r="AW679" s="155">
        <f t="shared" si="375"/>
        <v>16011.271935442557</v>
      </c>
      <c r="AX679" s="159">
        <f t="shared" si="376"/>
        <v>6390.9197811749063</v>
      </c>
      <c r="AZ679" s="40">
        <f t="shared" si="377"/>
        <v>100900.28981932541</v>
      </c>
      <c r="BA679" s="173">
        <f t="shared" si="378"/>
        <v>105647.40996740368</v>
      </c>
      <c r="BB679" s="41">
        <f t="shared" si="379"/>
        <v>106198.76219176306</v>
      </c>
      <c r="BC679" s="173">
        <f t="shared" si="380"/>
        <v>117925.70838092132</v>
      </c>
      <c r="BD679" s="41">
        <f t="shared" si="381"/>
        <v>117641.96375983095</v>
      </c>
      <c r="BE679" s="173">
        <f t="shared" si="382"/>
        <v>112949.91674138594</v>
      </c>
      <c r="BF679" s="42">
        <f t="shared" si="383"/>
        <v>109489.23769108851</v>
      </c>
    </row>
    <row r="680" spans="2:58" x14ac:dyDescent="0.25">
      <c r="B680" s="24">
        <v>264</v>
      </c>
      <c r="C680" s="10">
        <f>Cash!B686</f>
        <v>20171019</v>
      </c>
      <c r="D680" s="24">
        <f>Cash!F278</f>
        <v>1.6362000000000001</v>
      </c>
      <c r="E680" s="27">
        <f>Balanced!F278</f>
        <v>2.6930999999999998</v>
      </c>
      <c r="F680" s="27">
        <f>Growth!F278</f>
        <v>3.2984</v>
      </c>
      <c r="G680" s="27">
        <f>'High Growth 1'!F278</f>
        <v>6.5964</v>
      </c>
      <c r="H680" s="27">
        <f>'High Growth 2'!F278</f>
        <v>3.4359000000000002</v>
      </c>
      <c r="I680" s="27">
        <f>'High Growth 3'!F278</f>
        <v>0.88370000000000004</v>
      </c>
      <c r="J680" s="43">
        <f>'High Growth 4'!F278</f>
        <v>2.1307999999999998</v>
      </c>
      <c r="K680" s="10" t="str">
        <f>Growth!P278</f>
        <v>No</v>
      </c>
      <c r="L680" s="152"/>
      <c r="M680" s="147">
        <f>Summary!$G$67</f>
        <v>0.5</v>
      </c>
      <c r="N680" s="146">
        <f>Summary!$G$68</f>
        <v>0</v>
      </c>
      <c r="O680" s="146">
        <f>Summary!$G$69</f>
        <v>0</v>
      </c>
      <c r="P680" s="146">
        <f>Summary!$G$70</f>
        <v>0.125</v>
      </c>
      <c r="Q680" s="146">
        <f>Summary!$G$71</f>
        <v>0.125</v>
      </c>
      <c r="R680" s="146">
        <f>Summary!$G$72</f>
        <v>0.125</v>
      </c>
      <c r="S680" s="211">
        <f>Summary!$G$73</f>
        <v>0.125</v>
      </c>
      <c r="T680" s="150">
        <f t="shared" si="384"/>
        <v>1</v>
      </c>
      <c r="U680" s="158">
        <f t="shared" si="356"/>
        <v>33282.678938627025</v>
      </c>
      <c r="V680" s="155">
        <f t="shared" si="357"/>
        <v>0</v>
      </c>
      <c r="W680" s="155">
        <f t="shared" si="358"/>
        <v>0</v>
      </c>
      <c r="X680" s="155">
        <f t="shared" si="359"/>
        <v>2266.0937981544935</v>
      </c>
      <c r="Y680" s="155">
        <f t="shared" si="360"/>
        <v>4330.8041437134052</v>
      </c>
      <c r="Z680" s="155">
        <f t="shared" si="361"/>
        <v>16011.271935442557</v>
      </c>
      <c r="AA680" s="159">
        <f t="shared" si="362"/>
        <v>6390.9197811749063</v>
      </c>
      <c r="AB680" s="38">
        <f t="shared" si="385"/>
        <v>54457.119279381543</v>
      </c>
      <c r="AC680" s="35">
        <f t="shared" si="363"/>
        <v>0</v>
      </c>
      <c r="AD680" s="35">
        <f t="shared" si="364"/>
        <v>0</v>
      </c>
      <c r="AE680" s="35">
        <f t="shared" si="365"/>
        <v>14948.061130146301</v>
      </c>
      <c r="AF680" s="35">
        <f t="shared" si="366"/>
        <v>14880.20995738489</v>
      </c>
      <c r="AG680" s="35">
        <f t="shared" si="367"/>
        <v>14149.161009350588</v>
      </c>
      <c r="AH680" s="163">
        <f t="shared" si="368"/>
        <v>13617.771869727489</v>
      </c>
      <c r="AI680" s="144">
        <f t="shared" si="369"/>
        <v>112052.3232459908</v>
      </c>
      <c r="AJ680" s="144" t="e">
        <f t="shared" si="386"/>
        <v>#N/A</v>
      </c>
      <c r="AK680" s="35">
        <f>IF(OR(K680="Yes",Summary!$G$77="EP"),$AI680*M680,AB680)</f>
        <v>54457.119279381543</v>
      </c>
      <c r="AL680" s="38">
        <f>IF(OR(L680="Yes",Summary!$G$77="EP"),$AI680*N680,AC680)</f>
        <v>0</v>
      </c>
      <c r="AM680" s="38">
        <f>IF(OR(M680="Yes",Summary!$G$77="EP"),$AI680*O680,AD680)</f>
        <v>0</v>
      </c>
      <c r="AN680" s="38">
        <f>IF(OR(N680="Yes",Summary!$G$77="EP"),$AI680*P680,AE680)</f>
        <v>14948.061130146301</v>
      </c>
      <c r="AO680" s="38">
        <f>IF(OR(O680="Yes",Summary!$G$77="EP"),$AI680*Q680,AF680)</f>
        <v>14880.20995738489</v>
      </c>
      <c r="AP680" s="38">
        <f>IF(OR(P680="Yes",Summary!$G$77="EP"),$AI680*R680,AG680)</f>
        <v>14149.161009350588</v>
      </c>
      <c r="AQ680" s="156">
        <f>IF(OR(Q680="Yes",Summary!$G$77="EP"),$AI680*S680,AH680)</f>
        <v>13617.771869727489</v>
      </c>
      <c r="AR680" s="158">
        <f t="shared" si="370"/>
        <v>33282.678938627025</v>
      </c>
      <c r="AS680" s="155">
        <f t="shared" si="371"/>
        <v>0</v>
      </c>
      <c r="AT680" s="155">
        <f t="shared" si="372"/>
        <v>0</v>
      </c>
      <c r="AU680" s="155">
        <f t="shared" si="373"/>
        <v>2266.0937981544935</v>
      </c>
      <c r="AV680" s="155">
        <f t="shared" si="374"/>
        <v>4330.8041437134052</v>
      </c>
      <c r="AW680" s="155">
        <f t="shared" si="375"/>
        <v>16011.271935442557</v>
      </c>
      <c r="AX680" s="159">
        <f t="shared" si="376"/>
        <v>6390.9197811749063</v>
      </c>
      <c r="AZ680" s="40">
        <f t="shared" si="377"/>
        <v>100894.12345069989</v>
      </c>
      <c r="BA680" s="173">
        <f t="shared" si="378"/>
        <v>105765.22797785021</v>
      </c>
      <c r="BB680" s="41">
        <f t="shared" si="379"/>
        <v>106879.23268850653</v>
      </c>
      <c r="BC680" s="173">
        <f t="shared" si="380"/>
        <v>119584.48904117041</v>
      </c>
      <c r="BD680" s="41">
        <f t="shared" si="381"/>
        <v>119041.67965907912</v>
      </c>
      <c r="BE680" s="173">
        <f t="shared" si="382"/>
        <v>113193.28807480467</v>
      </c>
      <c r="BF680" s="42">
        <f t="shared" si="383"/>
        <v>108942.17495781991</v>
      </c>
    </row>
    <row r="681" spans="2:58" x14ac:dyDescent="0.25">
      <c r="B681" s="24">
        <v>265</v>
      </c>
      <c r="C681" s="10">
        <f>Cash!B687</f>
        <v>20171018</v>
      </c>
      <c r="D681" s="24">
        <f>Cash!F279</f>
        <v>1.6361000000000001</v>
      </c>
      <c r="E681" s="27">
        <f>Balanced!F279</f>
        <v>2.7037</v>
      </c>
      <c r="F681" s="27">
        <f>Growth!F279</f>
        <v>3.319</v>
      </c>
      <c r="G681" s="27">
        <f>'High Growth 1'!F279</f>
        <v>6.6833</v>
      </c>
      <c r="H681" s="27">
        <f>'High Growth 2'!F279</f>
        <v>3.4691999999999998</v>
      </c>
      <c r="I681" s="27">
        <f>'High Growth 3'!F279</f>
        <v>0.89880000000000004</v>
      </c>
      <c r="J681" s="43">
        <f>'High Growth 4'!F279</f>
        <v>2.1535000000000002</v>
      </c>
      <c r="K681" s="10" t="str">
        <f>Growth!P279</f>
        <v>No</v>
      </c>
      <c r="L681" s="152"/>
      <c r="M681" s="147">
        <f>Summary!$G$67</f>
        <v>0.5</v>
      </c>
      <c r="N681" s="146">
        <f>Summary!$G$68</f>
        <v>0</v>
      </c>
      <c r="O681" s="146">
        <f>Summary!$G$69</f>
        <v>0</v>
      </c>
      <c r="P681" s="146">
        <f>Summary!$G$70</f>
        <v>0.125</v>
      </c>
      <c r="Q681" s="146">
        <f>Summary!$G$71</f>
        <v>0.125</v>
      </c>
      <c r="R681" s="146">
        <f>Summary!$G$72</f>
        <v>0.125</v>
      </c>
      <c r="S681" s="211">
        <f>Summary!$G$73</f>
        <v>0.125</v>
      </c>
      <c r="T681" s="150">
        <f t="shared" si="384"/>
        <v>1</v>
      </c>
      <c r="U681" s="158">
        <f t="shared" si="356"/>
        <v>33282.678938627025</v>
      </c>
      <c r="V681" s="155">
        <f t="shared" si="357"/>
        <v>0</v>
      </c>
      <c r="W681" s="155">
        <f t="shared" si="358"/>
        <v>0</v>
      </c>
      <c r="X681" s="155">
        <f t="shared" si="359"/>
        <v>2266.0937981544935</v>
      </c>
      <c r="Y681" s="155">
        <f t="shared" si="360"/>
        <v>4330.8041437134052</v>
      </c>
      <c r="Z681" s="155">
        <f t="shared" si="361"/>
        <v>16011.271935442557</v>
      </c>
      <c r="AA681" s="159">
        <f t="shared" si="362"/>
        <v>6390.9197811749063</v>
      </c>
      <c r="AB681" s="38">
        <f t="shared" si="385"/>
        <v>54453.791011487679</v>
      </c>
      <c r="AC681" s="35">
        <f t="shared" si="363"/>
        <v>0</v>
      </c>
      <c r="AD681" s="35">
        <f t="shared" si="364"/>
        <v>0</v>
      </c>
      <c r="AE681" s="35">
        <f t="shared" si="365"/>
        <v>15144.984681205926</v>
      </c>
      <c r="AF681" s="35">
        <f t="shared" si="366"/>
        <v>15024.425735370545</v>
      </c>
      <c r="AG681" s="35">
        <f t="shared" si="367"/>
        <v>14390.931215575771</v>
      </c>
      <c r="AH681" s="163">
        <f t="shared" si="368"/>
        <v>13762.845748760163</v>
      </c>
      <c r="AI681" s="144">
        <f t="shared" si="369"/>
        <v>112776.97839240008</v>
      </c>
      <c r="AJ681" s="144" t="e">
        <f t="shared" si="386"/>
        <v>#N/A</v>
      </c>
      <c r="AK681" s="35">
        <f>IF(OR(K681="Yes",Summary!$G$77="EP"),$AI681*M681,AB681)</f>
        <v>54453.791011487679</v>
      </c>
      <c r="AL681" s="38">
        <f>IF(OR(L681="Yes",Summary!$G$77="EP"),$AI681*N681,AC681)</f>
        <v>0</v>
      </c>
      <c r="AM681" s="38">
        <f>IF(OR(M681="Yes",Summary!$G$77="EP"),$AI681*O681,AD681)</f>
        <v>0</v>
      </c>
      <c r="AN681" s="38">
        <f>IF(OR(N681="Yes",Summary!$G$77="EP"),$AI681*P681,AE681)</f>
        <v>15144.984681205926</v>
      </c>
      <c r="AO681" s="38">
        <f>IF(OR(O681="Yes",Summary!$G$77="EP"),$AI681*Q681,AF681)</f>
        <v>15024.425735370545</v>
      </c>
      <c r="AP681" s="38">
        <f>IF(OR(P681="Yes",Summary!$G$77="EP"),$AI681*R681,AG681)</f>
        <v>14390.931215575771</v>
      </c>
      <c r="AQ681" s="156">
        <f>IF(OR(Q681="Yes",Summary!$G$77="EP"),$AI681*S681,AH681)</f>
        <v>13762.845748760163</v>
      </c>
      <c r="AR681" s="158">
        <f t="shared" si="370"/>
        <v>33282.678938627025</v>
      </c>
      <c r="AS681" s="155">
        <f t="shared" si="371"/>
        <v>0</v>
      </c>
      <c r="AT681" s="155">
        <f t="shared" si="372"/>
        <v>0</v>
      </c>
      <c r="AU681" s="155">
        <f t="shared" si="373"/>
        <v>2266.0937981544935</v>
      </c>
      <c r="AV681" s="155">
        <f t="shared" si="374"/>
        <v>4330.8041437134052</v>
      </c>
      <c r="AW681" s="155">
        <f t="shared" si="375"/>
        <v>16011.271935442557</v>
      </c>
      <c r="AX681" s="159">
        <f t="shared" si="376"/>
        <v>6390.9197811749063</v>
      </c>
      <c r="AZ681" s="40">
        <f t="shared" si="377"/>
        <v>100887.95708207438</v>
      </c>
      <c r="BA681" s="173">
        <f t="shared" si="378"/>
        <v>106181.51828142795</v>
      </c>
      <c r="BB681" s="41">
        <f t="shared" si="379"/>
        <v>107546.74184245487</v>
      </c>
      <c r="BC681" s="173">
        <f t="shared" si="380"/>
        <v>121159.87744964741</v>
      </c>
      <c r="BD681" s="41">
        <f t="shared" si="381"/>
        <v>120195.40588296436</v>
      </c>
      <c r="BE681" s="173">
        <f t="shared" si="382"/>
        <v>115127.44972460614</v>
      </c>
      <c r="BF681" s="42">
        <f t="shared" si="383"/>
        <v>110102.7659900813</v>
      </c>
    </row>
    <row r="682" spans="2:58" x14ac:dyDescent="0.25">
      <c r="B682" s="24">
        <v>266</v>
      </c>
      <c r="C682" s="10">
        <f>Cash!B688</f>
        <v>20171017</v>
      </c>
      <c r="D682" s="24">
        <f>Cash!F280</f>
        <v>1.6359999999999999</v>
      </c>
      <c r="E682" s="27">
        <f>Balanced!F280</f>
        <v>2.7075999999999998</v>
      </c>
      <c r="F682" s="27">
        <f>Growth!F280</f>
        <v>3.3010000000000002</v>
      </c>
      <c r="G682" s="27">
        <f>'High Growth 1'!F280</f>
        <v>6.6135999999999999</v>
      </c>
      <c r="H682" s="27">
        <f>'High Growth 2'!F280</f>
        <v>3.4537</v>
      </c>
      <c r="I682" s="27">
        <f>'High Growth 3'!F280</f>
        <v>0.91169999999999995</v>
      </c>
      <c r="J682" s="43">
        <f>'High Growth 4'!F280</f>
        <v>2.1570999999999998</v>
      </c>
      <c r="K682" s="10" t="str">
        <f>Growth!P280</f>
        <v>No</v>
      </c>
      <c r="L682" s="152"/>
      <c r="M682" s="147">
        <f>Summary!$G$67</f>
        <v>0.5</v>
      </c>
      <c r="N682" s="146">
        <f>Summary!$G$68</f>
        <v>0</v>
      </c>
      <c r="O682" s="146">
        <f>Summary!$G$69</f>
        <v>0</v>
      </c>
      <c r="P682" s="146">
        <f>Summary!$G$70</f>
        <v>0.125</v>
      </c>
      <c r="Q682" s="146">
        <f>Summary!$G$71</f>
        <v>0.125</v>
      </c>
      <c r="R682" s="146">
        <f>Summary!$G$72</f>
        <v>0.125</v>
      </c>
      <c r="S682" s="211">
        <f>Summary!$G$73</f>
        <v>0.125</v>
      </c>
      <c r="T682" s="150">
        <f t="shared" si="384"/>
        <v>1</v>
      </c>
      <c r="U682" s="158">
        <f t="shared" si="356"/>
        <v>33282.678938627025</v>
      </c>
      <c r="V682" s="155">
        <f t="shared" si="357"/>
        <v>0</v>
      </c>
      <c r="W682" s="155">
        <f t="shared" si="358"/>
        <v>0</v>
      </c>
      <c r="X682" s="155">
        <f t="shared" si="359"/>
        <v>2266.0937981544935</v>
      </c>
      <c r="Y682" s="155">
        <f t="shared" si="360"/>
        <v>4330.8041437134052</v>
      </c>
      <c r="Z682" s="155">
        <f t="shared" si="361"/>
        <v>16011.271935442557</v>
      </c>
      <c r="AA682" s="159">
        <f t="shared" si="362"/>
        <v>6390.9197811749063</v>
      </c>
      <c r="AB682" s="38">
        <f t="shared" si="385"/>
        <v>54450.462743593809</v>
      </c>
      <c r="AC682" s="35">
        <f t="shared" si="363"/>
        <v>0</v>
      </c>
      <c r="AD682" s="35">
        <f t="shared" si="364"/>
        <v>0</v>
      </c>
      <c r="AE682" s="35">
        <f t="shared" si="365"/>
        <v>14987.037943474557</v>
      </c>
      <c r="AF682" s="35">
        <f t="shared" si="366"/>
        <v>14957.298271142987</v>
      </c>
      <c r="AG682" s="35">
        <f t="shared" si="367"/>
        <v>14597.476623542978</v>
      </c>
      <c r="AH682" s="163">
        <f t="shared" si="368"/>
        <v>13785.853059972389</v>
      </c>
      <c r="AI682" s="144">
        <f t="shared" si="369"/>
        <v>112778.12864172673</v>
      </c>
      <c r="AJ682" s="144" t="e">
        <f t="shared" si="386"/>
        <v>#N/A</v>
      </c>
      <c r="AK682" s="35">
        <f>IF(OR(K682="Yes",Summary!$G$77="EP"),$AI682*M682,AB682)</f>
        <v>54450.462743593809</v>
      </c>
      <c r="AL682" s="38">
        <f>IF(OR(L682="Yes",Summary!$G$77="EP"),$AI682*N682,AC682)</f>
        <v>0</v>
      </c>
      <c r="AM682" s="38">
        <f>IF(OR(M682="Yes",Summary!$G$77="EP"),$AI682*O682,AD682)</f>
        <v>0</v>
      </c>
      <c r="AN682" s="38">
        <f>IF(OR(N682="Yes",Summary!$G$77="EP"),$AI682*P682,AE682)</f>
        <v>14987.037943474557</v>
      </c>
      <c r="AO682" s="38">
        <f>IF(OR(O682="Yes",Summary!$G$77="EP"),$AI682*Q682,AF682)</f>
        <v>14957.298271142987</v>
      </c>
      <c r="AP682" s="38">
        <f>IF(OR(P682="Yes",Summary!$G$77="EP"),$AI682*R682,AG682)</f>
        <v>14597.476623542978</v>
      </c>
      <c r="AQ682" s="156">
        <f>IF(OR(Q682="Yes",Summary!$G$77="EP"),$AI682*S682,AH682)</f>
        <v>13785.853059972389</v>
      </c>
      <c r="AR682" s="158">
        <f t="shared" si="370"/>
        <v>33282.678938627025</v>
      </c>
      <c r="AS682" s="155">
        <f t="shared" si="371"/>
        <v>0</v>
      </c>
      <c r="AT682" s="155">
        <f t="shared" si="372"/>
        <v>0</v>
      </c>
      <c r="AU682" s="155">
        <f t="shared" si="373"/>
        <v>2266.0937981544935</v>
      </c>
      <c r="AV682" s="155">
        <f t="shared" si="374"/>
        <v>4330.8041437134052</v>
      </c>
      <c r="AW682" s="155">
        <f t="shared" si="375"/>
        <v>16011.271935442557</v>
      </c>
      <c r="AX682" s="159">
        <f t="shared" si="376"/>
        <v>6390.9197811749063</v>
      </c>
      <c r="AZ682" s="40">
        <f t="shared" si="377"/>
        <v>100881.79071344885</v>
      </c>
      <c r="BA682" s="173">
        <f t="shared" si="378"/>
        <v>106334.68169500843</v>
      </c>
      <c r="BB682" s="41">
        <f t="shared" si="379"/>
        <v>106963.48141667477</v>
      </c>
      <c r="BC682" s="173">
        <f t="shared" si="380"/>
        <v>119896.30354779646</v>
      </c>
      <c r="BD682" s="41">
        <f t="shared" si="381"/>
        <v>119658.38616914389</v>
      </c>
      <c r="BE682" s="173">
        <f t="shared" si="382"/>
        <v>116779.81298834379</v>
      </c>
      <c r="BF682" s="42">
        <f t="shared" si="383"/>
        <v>110286.82447977911</v>
      </c>
    </row>
    <row r="683" spans="2:58" x14ac:dyDescent="0.25">
      <c r="B683" s="24">
        <v>267</v>
      </c>
      <c r="C683" s="10">
        <f>Cash!B689</f>
        <v>20171016</v>
      </c>
      <c r="D683" s="24">
        <f>Cash!F281</f>
        <v>1.6358999999999999</v>
      </c>
      <c r="E683" s="27">
        <f>Balanced!F281</f>
        <v>2.7073</v>
      </c>
      <c r="F683" s="27">
        <f>Growth!F281</f>
        <v>3.3018000000000001</v>
      </c>
      <c r="G683" s="27">
        <f>'High Growth 1'!F281</f>
        <v>6.6184000000000003</v>
      </c>
      <c r="H683" s="27">
        <f>'High Growth 2'!F281</f>
        <v>3.4809000000000001</v>
      </c>
      <c r="I683" s="27">
        <f>'High Growth 3'!F281</f>
        <v>0.91110000000000002</v>
      </c>
      <c r="J683" s="43">
        <f>'High Growth 4'!F281</f>
        <v>2.1564000000000001</v>
      </c>
      <c r="K683" s="10" t="str">
        <f>Growth!P281</f>
        <v>No</v>
      </c>
      <c r="L683" s="152"/>
      <c r="M683" s="147">
        <f>Summary!$G$67</f>
        <v>0.5</v>
      </c>
      <c r="N683" s="146">
        <f>Summary!$G$68</f>
        <v>0</v>
      </c>
      <c r="O683" s="146">
        <f>Summary!$G$69</f>
        <v>0</v>
      </c>
      <c r="P683" s="146">
        <f>Summary!$G$70</f>
        <v>0.125</v>
      </c>
      <c r="Q683" s="146">
        <f>Summary!$G$71</f>
        <v>0.125</v>
      </c>
      <c r="R683" s="146">
        <f>Summary!$G$72</f>
        <v>0.125</v>
      </c>
      <c r="S683" s="211">
        <f>Summary!$G$73</f>
        <v>0.125</v>
      </c>
      <c r="T683" s="150">
        <f t="shared" si="384"/>
        <v>1</v>
      </c>
      <c r="U683" s="158">
        <f t="shared" si="356"/>
        <v>33282.678938627025</v>
      </c>
      <c r="V683" s="155">
        <f t="shared" si="357"/>
        <v>0</v>
      </c>
      <c r="W683" s="155">
        <f t="shared" si="358"/>
        <v>0</v>
      </c>
      <c r="X683" s="155">
        <f t="shared" si="359"/>
        <v>2266.0937981544935</v>
      </c>
      <c r="Y683" s="155">
        <f t="shared" si="360"/>
        <v>4330.8041437134052</v>
      </c>
      <c r="Z683" s="155">
        <f t="shared" si="361"/>
        <v>16011.271935442557</v>
      </c>
      <c r="AA683" s="159">
        <f t="shared" si="362"/>
        <v>6390.9197811749063</v>
      </c>
      <c r="AB683" s="38">
        <f t="shared" si="385"/>
        <v>54447.134475699946</v>
      </c>
      <c r="AC683" s="35">
        <f t="shared" si="363"/>
        <v>0</v>
      </c>
      <c r="AD683" s="35">
        <f t="shared" si="364"/>
        <v>0</v>
      </c>
      <c r="AE683" s="35">
        <f t="shared" si="365"/>
        <v>14997.915193705699</v>
      </c>
      <c r="AF683" s="35">
        <f t="shared" si="366"/>
        <v>15075.096143851993</v>
      </c>
      <c r="AG683" s="35">
        <f t="shared" si="367"/>
        <v>14587.869860381714</v>
      </c>
      <c r="AH683" s="163">
        <f t="shared" si="368"/>
        <v>13781.379416125568</v>
      </c>
      <c r="AI683" s="144">
        <f t="shared" si="369"/>
        <v>112889.39508976492</v>
      </c>
      <c r="AJ683" s="144" t="e">
        <f t="shared" si="386"/>
        <v>#N/A</v>
      </c>
      <c r="AK683" s="35">
        <f>IF(OR(K683="Yes",Summary!$G$77="EP"),$AI683*M683,AB683)</f>
        <v>54447.134475699946</v>
      </c>
      <c r="AL683" s="38">
        <f>IF(OR(L683="Yes",Summary!$G$77="EP"),$AI683*N683,AC683)</f>
        <v>0</v>
      </c>
      <c r="AM683" s="38">
        <f>IF(OR(M683="Yes",Summary!$G$77="EP"),$AI683*O683,AD683)</f>
        <v>0</v>
      </c>
      <c r="AN683" s="38">
        <f>IF(OR(N683="Yes",Summary!$G$77="EP"),$AI683*P683,AE683)</f>
        <v>14997.915193705699</v>
      </c>
      <c r="AO683" s="38">
        <f>IF(OR(O683="Yes",Summary!$G$77="EP"),$AI683*Q683,AF683)</f>
        <v>15075.096143851993</v>
      </c>
      <c r="AP683" s="38">
        <f>IF(OR(P683="Yes",Summary!$G$77="EP"),$AI683*R683,AG683)</f>
        <v>14587.869860381714</v>
      </c>
      <c r="AQ683" s="156">
        <f>IF(OR(Q683="Yes",Summary!$G$77="EP"),$AI683*S683,AH683)</f>
        <v>13781.379416125568</v>
      </c>
      <c r="AR683" s="158">
        <f t="shared" si="370"/>
        <v>33282.678938627025</v>
      </c>
      <c r="AS683" s="155">
        <f t="shared" si="371"/>
        <v>0</v>
      </c>
      <c r="AT683" s="155">
        <f t="shared" si="372"/>
        <v>0</v>
      </c>
      <c r="AU683" s="155">
        <f t="shared" si="373"/>
        <v>2266.0937981544935</v>
      </c>
      <c r="AV683" s="155">
        <f t="shared" si="374"/>
        <v>4330.8041437134052</v>
      </c>
      <c r="AW683" s="155">
        <f t="shared" si="375"/>
        <v>16011.271935442557</v>
      </c>
      <c r="AX683" s="159">
        <f t="shared" si="376"/>
        <v>6390.9197811749063</v>
      </c>
      <c r="AZ683" s="40">
        <f t="shared" si="377"/>
        <v>100875.62434482333</v>
      </c>
      <c r="BA683" s="173">
        <f t="shared" si="378"/>
        <v>106322.8998939638</v>
      </c>
      <c r="BB683" s="41">
        <f t="shared" si="379"/>
        <v>106989.40410226499</v>
      </c>
      <c r="BC683" s="173">
        <f t="shared" si="380"/>
        <v>119983.3215496456</v>
      </c>
      <c r="BD683" s="41">
        <f t="shared" si="381"/>
        <v>120600.76915081595</v>
      </c>
      <c r="BE683" s="173">
        <f t="shared" si="382"/>
        <v>116702.95888305367</v>
      </c>
      <c r="BF683" s="42">
        <f t="shared" si="383"/>
        <v>110251.03532900455</v>
      </c>
    </row>
    <row r="684" spans="2:58" x14ac:dyDescent="0.25">
      <c r="B684" s="24">
        <v>268</v>
      </c>
      <c r="C684" s="10">
        <f>Cash!B690</f>
        <v>20171013</v>
      </c>
      <c r="D684" s="24">
        <f>Cash!F282</f>
        <v>1.6357999999999999</v>
      </c>
      <c r="E684" s="27">
        <f>Balanced!F282</f>
        <v>2.7077</v>
      </c>
      <c r="F684" s="27">
        <f>Growth!F282</f>
        <v>3.3195000000000001</v>
      </c>
      <c r="G684" s="27">
        <f>'High Growth 1'!F282</f>
        <v>6.6749999999999998</v>
      </c>
      <c r="H684" s="27">
        <f>'High Growth 2'!F282</f>
        <v>3.5036</v>
      </c>
      <c r="I684" s="27">
        <f>'High Growth 3'!F282</f>
        <v>0.90410000000000001</v>
      </c>
      <c r="J684" s="43">
        <f>'High Growth 4'!F282</f>
        <v>2.1593</v>
      </c>
      <c r="K684" s="10" t="str">
        <f>Growth!P282</f>
        <v>No</v>
      </c>
      <c r="L684" s="152"/>
      <c r="M684" s="147">
        <f>Summary!$G$67</f>
        <v>0.5</v>
      </c>
      <c r="N684" s="146">
        <f>Summary!$G$68</f>
        <v>0</v>
      </c>
      <c r="O684" s="146">
        <f>Summary!$G$69</f>
        <v>0</v>
      </c>
      <c r="P684" s="146">
        <f>Summary!$G$70</f>
        <v>0.125</v>
      </c>
      <c r="Q684" s="146">
        <f>Summary!$G$71</f>
        <v>0.125</v>
      </c>
      <c r="R684" s="146">
        <f>Summary!$G$72</f>
        <v>0.125</v>
      </c>
      <c r="S684" s="211">
        <f>Summary!$G$73</f>
        <v>0.125</v>
      </c>
      <c r="T684" s="150">
        <f t="shared" si="384"/>
        <v>1</v>
      </c>
      <c r="U684" s="158">
        <f t="shared" si="356"/>
        <v>33282.678938627025</v>
      </c>
      <c r="V684" s="155">
        <f t="shared" si="357"/>
        <v>0</v>
      </c>
      <c r="W684" s="155">
        <f t="shared" si="358"/>
        <v>0</v>
      </c>
      <c r="X684" s="155">
        <f t="shared" si="359"/>
        <v>2266.0937981544935</v>
      </c>
      <c r="Y684" s="155">
        <f t="shared" si="360"/>
        <v>4330.8041437134052</v>
      </c>
      <c r="Z684" s="155">
        <f t="shared" si="361"/>
        <v>16011.271935442557</v>
      </c>
      <c r="AA684" s="159">
        <f t="shared" si="362"/>
        <v>6390.9197811749063</v>
      </c>
      <c r="AB684" s="38">
        <f t="shared" si="385"/>
        <v>54443.806207806083</v>
      </c>
      <c r="AC684" s="35">
        <f t="shared" si="363"/>
        <v>0</v>
      </c>
      <c r="AD684" s="35">
        <f t="shared" si="364"/>
        <v>0</v>
      </c>
      <c r="AE684" s="35">
        <f t="shared" si="365"/>
        <v>15126.176102681244</v>
      </c>
      <c r="AF684" s="35">
        <f t="shared" si="366"/>
        <v>15173.405397914286</v>
      </c>
      <c r="AG684" s="35">
        <f t="shared" si="367"/>
        <v>14475.790956833616</v>
      </c>
      <c r="AH684" s="163">
        <f t="shared" si="368"/>
        <v>13799.913083490976</v>
      </c>
      <c r="AI684" s="144">
        <f t="shared" si="369"/>
        <v>113019.0917487262</v>
      </c>
      <c r="AJ684" s="144" t="e">
        <f t="shared" si="386"/>
        <v>#N/A</v>
      </c>
      <c r="AK684" s="35">
        <f>IF(OR(K684="Yes",Summary!$G$77="EP"),$AI684*M684,AB684)</f>
        <v>54443.806207806083</v>
      </c>
      <c r="AL684" s="38">
        <f>IF(OR(L684="Yes",Summary!$G$77="EP"),$AI684*N684,AC684)</f>
        <v>0</v>
      </c>
      <c r="AM684" s="38">
        <f>IF(OR(M684="Yes",Summary!$G$77="EP"),$AI684*O684,AD684)</f>
        <v>0</v>
      </c>
      <c r="AN684" s="38">
        <f>IF(OR(N684="Yes",Summary!$G$77="EP"),$AI684*P684,AE684)</f>
        <v>15126.176102681244</v>
      </c>
      <c r="AO684" s="38">
        <f>IF(OR(O684="Yes",Summary!$G$77="EP"),$AI684*Q684,AF684)</f>
        <v>15173.405397914286</v>
      </c>
      <c r="AP684" s="38">
        <f>IF(OR(P684="Yes",Summary!$G$77="EP"),$AI684*R684,AG684)</f>
        <v>14475.790956833616</v>
      </c>
      <c r="AQ684" s="156">
        <f>IF(OR(Q684="Yes",Summary!$G$77="EP"),$AI684*S684,AH684)</f>
        <v>13799.913083490976</v>
      </c>
      <c r="AR684" s="158">
        <f t="shared" si="370"/>
        <v>33282.678938627025</v>
      </c>
      <c r="AS684" s="155">
        <f t="shared" si="371"/>
        <v>0</v>
      </c>
      <c r="AT684" s="155">
        <f t="shared" si="372"/>
        <v>0</v>
      </c>
      <c r="AU684" s="155">
        <f t="shared" si="373"/>
        <v>2266.0937981544935</v>
      </c>
      <c r="AV684" s="155">
        <f t="shared" si="374"/>
        <v>4330.8041437134052</v>
      </c>
      <c r="AW684" s="155">
        <f t="shared" si="375"/>
        <v>16011.271935442557</v>
      </c>
      <c r="AX684" s="159">
        <f t="shared" si="376"/>
        <v>6390.9197811749063</v>
      </c>
      <c r="AZ684" s="40">
        <f t="shared" si="377"/>
        <v>100869.45797619781</v>
      </c>
      <c r="BA684" s="173">
        <f t="shared" si="378"/>
        <v>106338.60896202333</v>
      </c>
      <c r="BB684" s="41">
        <f t="shared" si="379"/>
        <v>107562.94352094877</v>
      </c>
      <c r="BC684" s="173">
        <f t="shared" si="380"/>
        <v>121009.40882144995</v>
      </c>
      <c r="BD684" s="41">
        <f t="shared" si="381"/>
        <v>121387.24318331429</v>
      </c>
      <c r="BE684" s="173">
        <f t="shared" si="382"/>
        <v>115806.32765466889</v>
      </c>
      <c r="BF684" s="42">
        <f t="shared" si="383"/>
        <v>110399.3046679278</v>
      </c>
    </row>
    <row r="685" spans="2:58" x14ac:dyDescent="0.25">
      <c r="B685" s="24">
        <v>269</v>
      </c>
      <c r="C685" s="10">
        <f>Cash!B691</f>
        <v>20171012</v>
      </c>
      <c r="D685" s="24">
        <f>Cash!F283</f>
        <v>1.6356999999999999</v>
      </c>
      <c r="E685" s="27">
        <f>Balanced!F283</f>
        <v>2.7168000000000001</v>
      </c>
      <c r="F685" s="27">
        <f>Growth!F283</f>
        <v>3.3277000000000001</v>
      </c>
      <c r="G685" s="27">
        <f>'High Growth 1'!F283</f>
        <v>6.6985999999999999</v>
      </c>
      <c r="H685" s="27">
        <f>'High Growth 2'!F283</f>
        <v>3.4807000000000001</v>
      </c>
      <c r="I685" s="27">
        <f>'High Growth 3'!F283</f>
        <v>0.90680000000000005</v>
      </c>
      <c r="J685" s="43">
        <f>'High Growth 4'!F283</f>
        <v>2.2038000000000002</v>
      </c>
      <c r="K685" s="10" t="str">
        <f>Growth!P283</f>
        <v>No</v>
      </c>
      <c r="L685" s="152"/>
      <c r="M685" s="147">
        <f>Summary!$G$67</f>
        <v>0.5</v>
      </c>
      <c r="N685" s="146">
        <f>Summary!$G$68</f>
        <v>0</v>
      </c>
      <c r="O685" s="146">
        <f>Summary!$G$69</f>
        <v>0</v>
      </c>
      <c r="P685" s="146">
        <f>Summary!$G$70</f>
        <v>0.125</v>
      </c>
      <c r="Q685" s="146">
        <f>Summary!$G$71</f>
        <v>0.125</v>
      </c>
      <c r="R685" s="146">
        <f>Summary!$G$72</f>
        <v>0.125</v>
      </c>
      <c r="S685" s="211">
        <f>Summary!$G$73</f>
        <v>0.125</v>
      </c>
      <c r="T685" s="150">
        <f t="shared" si="384"/>
        <v>1</v>
      </c>
      <c r="U685" s="158">
        <f t="shared" si="356"/>
        <v>33282.678938627025</v>
      </c>
      <c r="V685" s="155">
        <f t="shared" si="357"/>
        <v>0</v>
      </c>
      <c r="W685" s="155">
        <f t="shared" si="358"/>
        <v>0</v>
      </c>
      <c r="X685" s="155">
        <f t="shared" si="359"/>
        <v>2266.0937981544935</v>
      </c>
      <c r="Y685" s="155">
        <f t="shared" si="360"/>
        <v>4330.8041437134052</v>
      </c>
      <c r="Z685" s="155">
        <f t="shared" si="361"/>
        <v>16011.271935442557</v>
      </c>
      <c r="AA685" s="159">
        <f t="shared" si="362"/>
        <v>6390.9197811749063</v>
      </c>
      <c r="AB685" s="38">
        <f t="shared" si="385"/>
        <v>54440.47793991222</v>
      </c>
      <c r="AC685" s="35">
        <f t="shared" si="363"/>
        <v>0</v>
      </c>
      <c r="AD685" s="35">
        <f t="shared" si="364"/>
        <v>0</v>
      </c>
      <c r="AE685" s="35">
        <f t="shared" si="365"/>
        <v>15179.65591631769</v>
      </c>
      <c r="AF685" s="35">
        <f t="shared" si="366"/>
        <v>15074.22998302325</v>
      </c>
      <c r="AG685" s="35">
        <f t="shared" si="367"/>
        <v>14519.021391059312</v>
      </c>
      <c r="AH685" s="163">
        <f t="shared" si="368"/>
        <v>14084.30901375326</v>
      </c>
      <c r="AI685" s="144">
        <f t="shared" si="369"/>
        <v>113297.69424406573</v>
      </c>
      <c r="AJ685" s="144" t="e">
        <f t="shared" si="386"/>
        <v>#N/A</v>
      </c>
      <c r="AK685" s="35">
        <f>IF(OR(K685="Yes",Summary!$G$77="EP"),$AI685*M685,AB685)</f>
        <v>54440.47793991222</v>
      </c>
      <c r="AL685" s="38">
        <f>IF(OR(L685="Yes",Summary!$G$77="EP"),$AI685*N685,AC685)</f>
        <v>0</v>
      </c>
      <c r="AM685" s="38">
        <f>IF(OR(M685="Yes",Summary!$G$77="EP"),$AI685*O685,AD685)</f>
        <v>0</v>
      </c>
      <c r="AN685" s="38">
        <f>IF(OR(N685="Yes",Summary!$G$77="EP"),$AI685*P685,AE685)</f>
        <v>15179.65591631769</v>
      </c>
      <c r="AO685" s="38">
        <f>IF(OR(O685="Yes",Summary!$G$77="EP"),$AI685*Q685,AF685)</f>
        <v>15074.22998302325</v>
      </c>
      <c r="AP685" s="38">
        <f>IF(OR(P685="Yes",Summary!$G$77="EP"),$AI685*R685,AG685)</f>
        <v>14519.021391059312</v>
      </c>
      <c r="AQ685" s="156">
        <f>IF(OR(Q685="Yes",Summary!$G$77="EP"),$AI685*S685,AH685)</f>
        <v>14084.30901375326</v>
      </c>
      <c r="AR685" s="158">
        <f t="shared" si="370"/>
        <v>33282.678938627025</v>
      </c>
      <c r="AS685" s="155">
        <f t="shared" si="371"/>
        <v>0</v>
      </c>
      <c r="AT685" s="155">
        <f t="shared" si="372"/>
        <v>0</v>
      </c>
      <c r="AU685" s="155">
        <f t="shared" si="373"/>
        <v>2266.0937981544935</v>
      </c>
      <c r="AV685" s="155">
        <f t="shared" si="374"/>
        <v>4330.8041437134052</v>
      </c>
      <c r="AW685" s="155">
        <f t="shared" si="375"/>
        <v>16011.271935442557</v>
      </c>
      <c r="AX685" s="159">
        <f t="shared" si="376"/>
        <v>6390.9197811749063</v>
      </c>
      <c r="AZ685" s="40">
        <f t="shared" si="377"/>
        <v>100863.2916075723</v>
      </c>
      <c r="BA685" s="173">
        <f t="shared" si="378"/>
        <v>106695.9902603778</v>
      </c>
      <c r="BB685" s="41">
        <f t="shared" si="379"/>
        <v>107828.65104824859</v>
      </c>
      <c r="BC685" s="173">
        <f t="shared" si="380"/>
        <v>121437.24733054152</v>
      </c>
      <c r="BD685" s="41">
        <f t="shared" si="381"/>
        <v>120593.839864186</v>
      </c>
      <c r="BE685" s="173">
        <f t="shared" si="382"/>
        <v>116152.17112847445</v>
      </c>
      <c r="BF685" s="42">
        <f t="shared" si="383"/>
        <v>112674.47211002608</v>
      </c>
    </row>
    <row r="686" spans="2:58" x14ac:dyDescent="0.25">
      <c r="B686" s="24">
        <v>270</v>
      </c>
      <c r="C686" s="10">
        <f>Cash!B692</f>
        <v>20171011</v>
      </c>
      <c r="D686" s="24">
        <f>Cash!F284</f>
        <v>1.6355</v>
      </c>
      <c r="E686" s="27">
        <f>Balanced!F284</f>
        <v>2.7172999999999998</v>
      </c>
      <c r="F686" s="27">
        <f>Growth!F284</f>
        <v>3.3212000000000002</v>
      </c>
      <c r="G686" s="27">
        <f>'High Growth 1'!F284</f>
        <v>6.6806000000000001</v>
      </c>
      <c r="H686" s="27">
        <f>'High Growth 2'!F284</f>
        <v>3.4693999999999998</v>
      </c>
      <c r="I686" s="27">
        <f>'High Growth 3'!F284</f>
        <v>0.91279999999999994</v>
      </c>
      <c r="J686" s="43">
        <f>'High Growth 4'!F284</f>
        <v>2.2077</v>
      </c>
      <c r="K686" s="10" t="str">
        <f>Growth!P284</f>
        <v>No</v>
      </c>
      <c r="L686" s="152"/>
      <c r="M686" s="147">
        <f>Summary!$G$67</f>
        <v>0.5</v>
      </c>
      <c r="N686" s="146">
        <f>Summary!$G$68</f>
        <v>0</v>
      </c>
      <c r="O686" s="146">
        <f>Summary!$G$69</f>
        <v>0</v>
      </c>
      <c r="P686" s="146">
        <f>Summary!$G$70</f>
        <v>0.125</v>
      </c>
      <c r="Q686" s="146">
        <f>Summary!$G$71</f>
        <v>0.125</v>
      </c>
      <c r="R686" s="146">
        <f>Summary!$G$72</f>
        <v>0.125</v>
      </c>
      <c r="S686" s="211">
        <f>Summary!$G$73</f>
        <v>0.125</v>
      </c>
      <c r="T686" s="150">
        <f t="shared" si="384"/>
        <v>1</v>
      </c>
      <c r="U686" s="158">
        <f t="shared" si="356"/>
        <v>33282.678938627025</v>
      </c>
      <c r="V686" s="155">
        <f t="shared" si="357"/>
        <v>0</v>
      </c>
      <c r="W686" s="155">
        <f t="shared" si="358"/>
        <v>0</v>
      </c>
      <c r="X686" s="155">
        <f t="shared" si="359"/>
        <v>2266.0937981544935</v>
      </c>
      <c r="Y686" s="155">
        <f t="shared" si="360"/>
        <v>4330.8041437134052</v>
      </c>
      <c r="Z686" s="155">
        <f t="shared" si="361"/>
        <v>16011.271935442557</v>
      </c>
      <c r="AA686" s="159">
        <f t="shared" si="362"/>
        <v>6390.9197811749063</v>
      </c>
      <c r="AB686" s="38">
        <f t="shared" si="385"/>
        <v>54433.821404124501</v>
      </c>
      <c r="AC686" s="35">
        <f t="shared" si="363"/>
        <v>0</v>
      </c>
      <c r="AD686" s="35">
        <f t="shared" si="364"/>
        <v>0</v>
      </c>
      <c r="AE686" s="35">
        <f t="shared" si="365"/>
        <v>15138.86622795091</v>
      </c>
      <c r="AF686" s="35">
        <f t="shared" si="366"/>
        <v>15025.291896199287</v>
      </c>
      <c r="AG686" s="35">
        <f t="shared" si="367"/>
        <v>14615.089022671966</v>
      </c>
      <c r="AH686" s="163">
        <f t="shared" si="368"/>
        <v>14109.233600899841</v>
      </c>
      <c r="AI686" s="144">
        <f t="shared" si="369"/>
        <v>113322.3021518465</v>
      </c>
      <c r="AJ686" s="144" t="e">
        <f t="shared" si="386"/>
        <v>#N/A</v>
      </c>
      <c r="AK686" s="35">
        <f>IF(OR(K686="Yes",Summary!$G$77="EP"),$AI686*M686,AB686)</f>
        <v>54433.821404124501</v>
      </c>
      <c r="AL686" s="38">
        <f>IF(OR(L686="Yes",Summary!$G$77="EP"),$AI686*N686,AC686)</f>
        <v>0</v>
      </c>
      <c r="AM686" s="38">
        <f>IF(OR(M686="Yes",Summary!$G$77="EP"),$AI686*O686,AD686)</f>
        <v>0</v>
      </c>
      <c r="AN686" s="38">
        <f>IF(OR(N686="Yes",Summary!$G$77="EP"),$AI686*P686,AE686)</f>
        <v>15138.86622795091</v>
      </c>
      <c r="AO686" s="38">
        <f>IF(OR(O686="Yes",Summary!$G$77="EP"),$AI686*Q686,AF686)</f>
        <v>15025.291896199287</v>
      </c>
      <c r="AP686" s="38">
        <f>IF(OR(P686="Yes",Summary!$G$77="EP"),$AI686*R686,AG686)</f>
        <v>14615.089022671966</v>
      </c>
      <c r="AQ686" s="156">
        <f>IF(OR(Q686="Yes",Summary!$G$77="EP"),$AI686*S686,AH686)</f>
        <v>14109.233600899841</v>
      </c>
      <c r="AR686" s="158">
        <f t="shared" si="370"/>
        <v>33282.678938627025</v>
      </c>
      <c r="AS686" s="155">
        <f t="shared" si="371"/>
        <v>0</v>
      </c>
      <c r="AT686" s="155">
        <f t="shared" si="372"/>
        <v>0</v>
      </c>
      <c r="AU686" s="155">
        <f t="shared" si="373"/>
        <v>2266.0937981544935</v>
      </c>
      <c r="AV686" s="155">
        <f t="shared" si="374"/>
        <v>4330.8041437134052</v>
      </c>
      <c r="AW686" s="155">
        <f t="shared" si="375"/>
        <v>16011.271935442557</v>
      </c>
      <c r="AX686" s="159">
        <f t="shared" si="376"/>
        <v>6390.9197811749063</v>
      </c>
      <c r="AZ686" s="40">
        <f t="shared" si="377"/>
        <v>100850.95887032126</v>
      </c>
      <c r="BA686" s="173">
        <f t="shared" si="378"/>
        <v>106715.62659545221</v>
      </c>
      <c r="BB686" s="41">
        <f t="shared" si="379"/>
        <v>107618.029227828</v>
      </c>
      <c r="BC686" s="173">
        <f t="shared" si="380"/>
        <v>121110.92982360728</v>
      </c>
      <c r="BD686" s="41">
        <f t="shared" si="381"/>
        <v>120202.3351695943</v>
      </c>
      <c r="BE686" s="173">
        <f t="shared" si="382"/>
        <v>116920.71218137568</v>
      </c>
      <c r="BF686" s="42">
        <f t="shared" si="383"/>
        <v>112873.86880719873</v>
      </c>
    </row>
    <row r="687" spans="2:58" x14ac:dyDescent="0.25">
      <c r="B687" s="24">
        <v>271</v>
      </c>
      <c r="C687" s="10">
        <f>Cash!B693</f>
        <v>20171010</v>
      </c>
      <c r="D687" s="24">
        <f>Cash!F285</f>
        <v>1.6354</v>
      </c>
      <c r="E687" s="27">
        <f>Balanced!F285</f>
        <v>2.7073999999999998</v>
      </c>
      <c r="F687" s="27">
        <f>Growth!F285</f>
        <v>3.3153000000000001</v>
      </c>
      <c r="G687" s="27">
        <f>'High Growth 1'!F285</f>
        <v>6.6803999999999997</v>
      </c>
      <c r="H687" s="27">
        <f>'High Growth 2'!F285</f>
        <v>3.4632999999999998</v>
      </c>
      <c r="I687" s="27">
        <f>'High Growth 3'!F285</f>
        <v>0.89949999999999997</v>
      </c>
      <c r="J687" s="43">
        <f>'High Growth 4'!F285</f>
        <v>2.1808999999999998</v>
      </c>
      <c r="K687" s="10" t="str">
        <f>Growth!P285</f>
        <v>No</v>
      </c>
      <c r="L687" s="152"/>
      <c r="M687" s="147">
        <f>Summary!$G$67</f>
        <v>0.5</v>
      </c>
      <c r="N687" s="146">
        <f>Summary!$G$68</f>
        <v>0</v>
      </c>
      <c r="O687" s="146">
        <f>Summary!$G$69</f>
        <v>0</v>
      </c>
      <c r="P687" s="146">
        <f>Summary!$G$70</f>
        <v>0.125</v>
      </c>
      <c r="Q687" s="146">
        <f>Summary!$G$71</f>
        <v>0.125</v>
      </c>
      <c r="R687" s="146">
        <f>Summary!$G$72</f>
        <v>0.125</v>
      </c>
      <c r="S687" s="211">
        <f>Summary!$G$73</f>
        <v>0.125</v>
      </c>
      <c r="T687" s="150">
        <f t="shared" si="384"/>
        <v>1</v>
      </c>
      <c r="U687" s="158">
        <f t="shared" si="356"/>
        <v>33282.678938627025</v>
      </c>
      <c r="V687" s="155">
        <f t="shared" si="357"/>
        <v>0</v>
      </c>
      <c r="W687" s="155">
        <f t="shared" si="358"/>
        <v>0</v>
      </c>
      <c r="X687" s="155">
        <f t="shared" si="359"/>
        <v>2266.0937981544935</v>
      </c>
      <c r="Y687" s="155">
        <f t="shared" si="360"/>
        <v>4330.8041437134052</v>
      </c>
      <c r="Z687" s="155">
        <f t="shared" si="361"/>
        <v>16011.271935442557</v>
      </c>
      <c r="AA687" s="159">
        <f t="shared" si="362"/>
        <v>6390.9197811749063</v>
      </c>
      <c r="AB687" s="38">
        <f t="shared" si="385"/>
        <v>54430.493136230638</v>
      </c>
      <c r="AC687" s="35">
        <f t="shared" si="363"/>
        <v>0</v>
      </c>
      <c r="AD687" s="35">
        <f t="shared" si="364"/>
        <v>0</v>
      </c>
      <c r="AE687" s="35">
        <f t="shared" si="365"/>
        <v>15138.413009191278</v>
      </c>
      <c r="AF687" s="35">
        <f t="shared" si="366"/>
        <v>14998.873990922635</v>
      </c>
      <c r="AG687" s="35">
        <f t="shared" si="367"/>
        <v>14402.139105930579</v>
      </c>
      <c r="AH687" s="163">
        <f t="shared" si="368"/>
        <v>13937.956950764352</v>
      </c>
      <c r="AI687" s="144">
        <f t="shared" si="369"/>
        <v>112907.87619303947</v>
      </c>
      <c r="AJ687" s="144" t="e">
        <f t="shared" si="386"/>
        <v>#N/A</v>
      </c>
      <c r="AK687" s="35">
        <f>IF(OR(K687="Yes",Summary!$G$77="EP"),$AI687*M687,AB687)</f>
        <v>54430.493136230638</v>
      </c>
      <c r="AL687" s="38">
        <f>IF(OR(L687="Yes",Summary!$G$77="EP"),$AI687*N687,AC687)</f>
        <v>0</v>
      </c>
      <c r="AM687" s="38">
        <f>IF(OR(M687="Yes",Summary!$G$77="EP"),$AI687*O687,AD687)</f>
        <v>0</v>
      </c>
      <c r="AN687" s="38">
        <f>IF(OR(N687="Yes",Summary!$G$77="EP"),$AI687*P687,AE687)</f>
        <v>15138.413009191278</v>
      </c>
      <c r="AO687" s="38">
        <f>IF(OR(O687="Yes",Summary!$G$77="EP"),$AI687*Q687,AF687)</f>
        <v>14998.873990922635</v>
      </c>
      <c r="AP687" s="38">
        <f>IF(OR(P687="Yes",Summary!$G$77="EP"),$AI687*R687,AG687)</f>
        <v>14402.139105930579</v>
      </c>
      <c r="AQ687" s="156">
        <f>IF(OR(Q687="Yes",Summary!$G$77="EP"),$AI687*S687,AH687)</f>
        <v>13937.956950764352</v>
      </c>
      <c r="AR687" s="158">
        <f t="shared" si="370"/>
        <v>33282.678938627025</v>
      </c>
      <c r="AS687" s="155">
        <f t="shared" si="371"/>
        <v>0</v>
      </c>
      <c r="AT687" s="155">
        <f t="shared" si="372"/>
        <v>0</v>
      </c>
      <c r="AU687" s="155">
        <f t="shared" si="373"/>
        <v>2266.0937981544935</v>
      </c>
      <c r="AV687" s="155">
        <f t="shared" si="374"/>
        <v>4330.8041437134052</v>
      </c>
      <c r="AW687" s="155">
        <f t="shared" si="375"/>
        <v>16011.271935442557</v>
      </c>
      <c r="AX687" s="159">
        <f t="shared" si="376"/>
        <v>6390.9197811749063</v>
      </c>
      <c r="AZ687" s="40">
        <f t="shared" si="377"/>
        <v>100844.79250169575</v>
      </c>
      <c r="BA687" s="173">
        <f t="shared" si="378"/>
        <v>106326.82716097866</v>
      </c>
      <c r="BB687" s="41">
        <f t="shared" si="379"/>
        <v>107426.84942160008</v>
      </c>
      <c r="BC687" s="173">
        <f t="shared" si="380"/>
        <v>121107.30407353022</v>
      </c>
      <c r="BD687" s="41">
        <f t="shared" si="381"/>
        <v>119990.99192738108</v>
      </c>
      <c r="BE687" s="173">
        <f t="shared" si="382"/>
        <v>115217.1128474446</v>
      </c>
      <c r="BF687" s="42">
        <f t="shared" si="383"/>
        <v>111503.65560611481</v>
      </c>
    </row>
    <row r="688" spans="2:58" x14ac:dyDescent="0.25">
      <c r="B688" s="24">
        <v>272</v>
      </c>
      <c r="C688" s="10">
        <f>Cash!B694</f>
        <v>20171009</v>
      </c>
      <c r="D688" s="24">
        <f>Cash!F286</f>
        <v>1.6353</v>
      </c>
      <c r="E688" s="27">
        <f>Balanced!F286</f>
        <v>2.6997</v>
      </c>
      <c r="F688" s="27">
        <f>Growth!F286</f>
        <v>3.2698</v>
      </c>
      <c r="G688" s="27">
        <f>'High Growth 1'!F286</f>
        <v>6.5092999999999996</v>
      </c>
      <c r="H688" s="27">
        <f>'High Growth 2'!F286</f>
        <v>3.4205000000000001</v>
      </c>
      <c r="I688" s="27">
        <f>'High Growth 3'!F286</f>
        <v>0.9073</v>
      </c>
      <c r="J688" s="43">
        <f>'High Growth 4'!F286</f>
        <v>2.2376</v>
      </c>
      <c r="K688" s="10" t="str">
        <f>Growth!P286</f>
        <v>No</v>
      </c>
      <c r="L688" s="152"/>
      <c r="M688" s="147">
        <f>Summary!$G$67</f>
        <v>0.5</v>
      </c>
      <c r="N688" s="146">
        <f>Summary!$G$68</f>
        <v>0</v>
      </c>
      <c r="O688" s="146">
        <f>Summary!$G$69</f>
        <v>0</v>
      </c>
      <c r="P688" s="146">
        <f>Summary!$G$70</f>
        <v>0.125</v>
      </c>
      <c r="Q688" s="146">
        <f>Summary!$G$71</f>
        <v>0.125</v>
      </c>
      <c r="R688" s="146">
        <f>Summary!$G$72</f>
        <v>0.125</v>
      </c>
      <c r="S688" s="211">
        <f>Summary!$G$73</f>
        <v>0.125</v>
      </c>
      <c r="T688" s="150">
        <f t="shared" si="384"/>
        <v>1</v>
      </c>
      <c r="U688" s="158">
        <f t="shared" si="356"/>
        <v>33282.678938627025</v>
      </c>
      <c r="V688" s="155">
        <f t="shared" si="357"/>
        <v>0</v>
      </c>
      <c r="W688" s="155">
        <f t="shared" si="358"/>
        <v>0</v>
      </c>
      <c r="X688" s="155">
        <f t="shared" si="359"/>
        <v>2266.0937981544935</v>
      </c>
      <c r="Y688" s="155">
        <f t="shared" si="360"/>
        <v>4330.8041437134052</v>
      </c>
      <c r="Z688" s="155">
        <f t="shared" si="361"/>
        <v>16011.271935442557</v>
      </c>
      <c r="AA688" s="159">
        <f t="shared" si="362"/>
        <v>6390.9197811749063</v>
      </c>
      <c r="AB688" s="38">
        <f t="shared" si="385"/>
        <v>54427.164868336775</v>
      </c>
      <c r="AC688" s="35">
        <f t="shared" si="363"/>
        <v>0</v>
      </c>
      <c r="AD688" s="35">
        <f t="shared" si="364"/>
        <v>0</v>
      </c>
      <c r="AE688" s="35">
        <f t="shared" si="365"/>
        <v>14750.684360327043</v>
      </c>
      <c r="AF688" s="35">
        <f t="shared" si="366"/>
        <v>14813.515573571703</v>
      </c>
      <c r="AG688" s="35">
        <f t="shared" si="367"/>
        <v>14527.027027027032</v>
      </c>
      <c r="AH688" s="163">
        <f t="shared" si="368"/>
        <v>14300.322102356971</v>
      </c>
      <c r="AI688" s="144">
        <f t="shared" si="369"/>
        <v>112818.71393161951</v>
      </c>
      <c r="AJ688" s="144" t="e">
        <f t="shared" si="386"/>
        <v>#N/A</v>
      </c>
      <c r="AK688" s="35">
        <f>IF(OR(K688="Yes",Summary!$G$77="EP"),$AI688*M688,AB688)</f>
        <v>54427.164868336775</v>
      </c>
      <c r="AL688" s="38">
        <f>IF(OR(L688="Yes",Summary!$G$77="EP"),$AI688*N688,AC688)</f>
        <v>0</v>
      </c>
      <c r="AM688" s="38">
        <f>IF(OR(M688="Yes",Summary!$G$77="EP"),$AI688*O688,AD688)</f>
        <v>0</v>
      </c>
      <c r="AN688" s="38">
        <f>IF(OR(N688="Yes",Summary!$G$77="EP"),$AI688*P688,AE688)</f>
        <v>14750.684360327043</v>
      </c>
      <c r="AO688" s="38">
        <f>IF(OR(O688="Yes",Summary!$G$77="EP"),$AI688*Q688,AF688)</f>
        <v>14813.515573571703</v>
      </c>
      <c r="AP688" s="38">
        <f>IF(OR(P688="Yes",Summary!$G$77="EP"),$AI688*R688,AG688)</f>
        <v>14527.027027027032</v>
      </c>
      <c r="AQ688" s="156">
        <f>IF(OR(Q688="Yes",Summary!$G$77="EP"),$AI688*S688,AH688)</f>
        <v>14300.322102356971</v>
      </c>
      <c r="AR688" s="158">
        <f t="shared" si="370"/>
        <v>33282.678938627025</v>
      </c>
      <c r="AS688" s="155">
        <f t="shared" si="371"/>
        <v>0</v>
      </c>
      <c r="AT688" s="155">
        <f t="shared" si="372"/>
        <v>0</v>
      </c>
      <c r="AU688" s="155">
        <f t="shared" si="373"/>
        <v>2266.0937981544935</v>
      </c>
      <c r="AV688" s="155">
        <f t="shared" si="374"/>
        <v>4330.8041437134052</v>
      </c>
      <c r="AW688" s="155">
        <f t="shared" si="375"/>
        <v>16011.271935442557</v>
      </c>
      <c r="AX688" s="159">
        <f t="shared" si="376"/>
        <v>6390.9197811749063</v>
      </c>
      <c r="AZ688" s="40">
        <f t="shared" si="377"/>
        <v>100838.62613307024</v>
      </c>
      <c r="BA688" s="173">
        <f t="shared" si="378"/>
        <v>106024.42760083258</v>
      </c>
      <c r="BB688" s="41">
        <f t="shared" si="379"/>
        <v>105952.49667865591</v>
      </c>
      <c r="BC688" s="173">
        <f t="shared" si="380"/>
        <v>118005.47488261634</v>
      </c>
      <c r="BD688" s="41">
        <f t="shared" si="381"/>
        <v>118508.12458857363</v>
      </c>
      <c r="BE688" s="173">
        <f t="shared" si="382"/>
        <v>116216.21621621621</v>
      </c>
      <c r="BF688" s="42">
        <f t="shared" si="383"/>
        <v>114402.57681885577</v>
      </c>
    </row>
    <row r="689" spans="2:58" x14ac:dyDescent="0.25">
      <c r="B689" s="24">
        <v>273</v>
      </c>
      <c r="C689" s="10">
        <f>Cash!B695</f>
        <v>20171006</v>
      </c>
      <c r="D689" s="24">
        <f>Cash!F287</f>
        <v>1.635</v>
      </c>
      <c r="E689" s="27">
        <f>Balanced!F287</f>
        <v>2.6972999999999998</v>
      </c>
      <c r="F689" s="27">
        <f>Growth!F287</f>
        <v>3.2507000000000001</v>
      </c>
      <c r="G689" s="27">
        <f>'High Growth 1'!F287</f>
        <v>6.4256000000000002</v>
      </c>
      <c r="H689" s="27">
        <f>'High Growth 2'!F287</f>
        <v>3.3767999999999998</v>
      </c>
      <c r="I689" s="27">
        <f>'High Growth 3'!F287</f>
        <v>0.91020000000000001</v>
      </c>
      <c r="J689" s="43">
        <f>'High Growth 4'!F287</f>
        <v>2.2696000000000001</v>
      </c>
      <c r="K689" s="10" t="str">
        <f>Growth!P287</f>
        <v>No</v>
      </c>
      <c r="L689" s="152"/>
      <c r="M689" s="147">
        <f>Summary!$G$67</f>
        <v>0.5</v>
      </c>
      <c r="N689" s="146">
        <f>Summary!$G$68</f>
        <v>0</v>
      </c>
      <c r="O689" s="146">
        <f>Summary!$G$69</f>
        <v>0</v>
      </c>
      <c r="P689" s="146">
        <f>Summary!$G$70</f>
        <v>0.125</v>
      </c>
      <c r="Q689" s="146">
        <f>Summary!$G$71</f>
        <v>0.125</v>
      </c>
      <c r="R689" s="146">
        <f>Summary!$G$72</f>
        <v>0.125</v>
      </c>
      <c r="S689" s="211">
        <f>Summary!$G$73</f>
        <v>0.125</v>
      </c>
      <c r="T689" s="150">
        <f t="shared" si="384"/>
        <v>1</v>
      </c>
      <c r="U689" s="158">
        <f t="shared" si="356"/>
        <v>33282.678938627025</v>
      </c>
      <c r="V689" s="155">
        <f t="shared" si="357"/>
        <v>0</v>
      </c>
      <c r="W689" s="155">
        <f t="shared" si="358"/>
        <v>0</v>
      </c>
      <c r="X689" s="155">
        <f t="shared" si="359"/>
        <v>2266.0937981544935</v>
      </c>
      <c r="Y689" s="155">
        <f t="shared" si="360"/>
        <v>4330.8041437134052</v>
      </c>
      <c r="Z689" s="155">
        <f t="shared" si="361"/>
        <v>16011.271935442557</v>
      </c>
      <c r="AA689" s="159">
        <f t="shared" si="362"/>
        <v>6390.9197811749063</v>
      </c>
      <c r="AB689" s="38">
        <f t="shared" si="385"/>
        <v>54417.180064655186</v>
      </c>
      <c r="AC689" s="35">
        <f t="shared" si="363"/>
        <v>0</v>
      </c>
      <c r="AD689" s="35">
        <f t="shared" si="364"/>
        <v>0</v>
      </c>
      <c r="AE689" s="35">
        <f t="shared" si="365"/>
        <v>14561.012309421514</v>
      </c>
      <c r="AF689" s="35">
        <f t="shared" si="366"/>
        <v>14624.259432491426</v>
      </c>
      <c r="AG689" s="35">
        <f t="shared" si="367"/>
        <v>14573.459715639816</v>
      </c>
      <c r="AH689" s="163">
        <f t="shared" si="368"/>
        <v>14504.831535354568</v>
      </c>
      <c r="AI689" s="144">
        <f t="shared" si="369"/>
        <v>112680.74305756249</v>
      </c>
      <c r="AJ689" s="144" t="e">
        <f t="shared" si="386"/>
        <v>#N/A</v>
      </c>
      <c r="AK689" s="35">
        <f>IF(OR(K689="Yes",Summary!$G$77="EP"),$AI689*M689,AB689)</f>
        <v>54417.180064655186</v>
      </c>
      <c r="AL689" s="38">
        <f>IF(OR(L689="Yes",Summary!$G$77="EP"),$AI689*N689,AC689)</f>
        <v>0</v>
      </c>
      <c r="AM689" s="38">
        <f>IF(OR(M689="Yes",Summary!$G$77="EP"),$AI689*O689,AD689)</f>
        <v>0</v>
      </c>
      <c r="AN689" s="38">
        <f>IF(OR(N689="Yes",Summary!$G$77="EP"),$AI689*P689,AE689)</f>
        <v>14561.012309421514</v>
      </c>
      <c r="AO689" s="38">
        <f>IF(OR(O689="Yes",Summary!$G$77="EP"),$AI689*Q689,AF689)</f>
        <v>14624.259432491426</v>
      </c>
      <c r="AP689" s="38">
        <f>IF(OR(P689="Yes",Summary!$G$77="EP"),$AI689*R689,AG689)</f>
        <v>14573.459715639816</v>
      </c>
      <c r="AQ689" s="156">
        <f>IF(OR(Q689="Yes",Summary!$G$77="EP"),$AI689*S689,AH689)</f>
        <v>14504.831535354568</v>
      </c>
      <c r="AR689" s="158">
        <f t="shared" si="370"/>
        <v>33282.678938627025</v>
      </c>
      <c r="AS689" s="155">
        <f t="shared" si="371"/>
        <v>0</v>
      </c>
      <c r="AT689" s="155">
        <f t="shared" si="372"/>
        <v>0</v>
      </c>
      <c r="AU689" s="155">
        <f t="shared" si="373"/>
        <v>2266.0937981544935</v>
      </c>
      <c r="AV689" s="155">
        <f t="shared" si="374"/>
        <v>4330.8041437134052</v>
      </c>
      <c r="AW689" s="155">
        <f t="shared" si="375"/>
        <v>16011.271935442557</v>
      </c>
      <c r="AX689" s="159">
        <f t="shared" si="376"/>
        <v>6390.9197811749063</v>
      </c>
      <c r="AZ689" s="40">
        <f t="shared" si="377"/>
        <v>100820.1270271937</v>
      </c>
      <c r="BA689" s="173">
        <f t="shared" si="378"/>
        <v>105930.17319247534</v>
      </c>
      <c r="BB689" s="41">
        <f t="shared" si="379"/>
        <v>105333.59256018924</v>
      </c>
      <c r="BC689" s="173">
        <f t="shared" si="380"/>
        <v>116488.09847537211</v>
      </c>
      <c r="BD689" s="41">
        <f t="shared" si="381"/>
        <v>116994.07545993141</v>
      </c>
      <c r="BE689" s="173">
        <f t="shared" si="382"/>
        <v>116587.67772511848</v>
      </c>
      <c r="BF689" s="42">
        <f t="shared" si="383"/>
        <v>116038.65228283654</v>
      </c>
    </row>
    <row r="690" spans="2:58" x14ac:dyDescent="0.25">
      <c r="B690" s="24">
        <v>274</v>
      </c>
      <c r="C690" s="10">
        <f>Cash!B696</f>
        <v>20171005</v>
      </c>
      <c r="D690" s="24">
        <f>Cash!F288</f>
        <v>1.635</v>
      </c>
      <c r="E690" s="27">
        <f>Balanced!F288</f>
        <v>2.6846000000000001</v>
      </c>
      <c r="F690" s="27">
        <f>Growth!F288</f>
        <v>3.2244000000000002</v>
      </c>
      <c r="G690" s="27">
        <f>'High Growth 1'!F288</f>
        <v>6.3067000000000002</v>
      </c>
      <c r="H690" s="27">
        <f>'High Growth 2'!F288</f>
        <v>3.33</v>
      </c>
      <c r="I690" s="27">
        <f>'High Growth 3'!F288</f>
        <v>0.89790000000000003</v>
      </c>
      <c r="J690" s="43">
        <f>'High Growth 4'!F288</f>
        <v>2.2488999999999999</v>
      </c>
      <c r="K690" s="10" t="str">
        <f>Growth!P288</f>
        <v>No</v>
      </c>
      <c r="L690" s="152"/>
      <c r="M690" s="147">
        <f>Summary!$G$67</f>
        <v>0.5</v>
      </c>
      <c r="N690" s="146">
        <f>Summary!$G$68</f>
        <v>0</v>
      </c>
      <c r="O690" s="146">
        <f>Summary!$G$69</f>
        <v>0</v>
      </c>
      <c r="P690" s="146">
        <f>Summary!$G$70</f>
        <v>0.125</v>
      </c>
      <c r="Q690" s="146">
        <f>Summary!$G$71</f>
        <v>0.125</v>
      </c>
      <c r="R690" s="146">
        <f>Summary!$G$72</f>
        <v>0.125</v>
      </c>
      <c r="S690" s="211">
        <f>Summary!$G$73</f>
        <v>0.125</v>
      </c>
      <c r="T690" s="150">
        <f t="shared" si="384"/>
        <v>1</v>
      </c>
      <c r="U690" s="158">
        <f t="shared" si="356"/>
        <v>33282.678938627025</v>
      </c>
      <c r="V690" s="155">
        <f t="shared" si="357"/>
        <v>0</v>
      </c>
      <c r="W690" s="155">
        <f t="shared" si="358"/>
        <v>0</v>
      </c>
      <c r="X690" s="155">
        <f t="shared" si="359"/>
        <v>2266.0937981544935</v>
      </c>
      <c r="Y690" s="155">
        <f t="shared" si="360"/>
        <v>4330.8041437134052</v>
      </c>
      <c r="Z690" s="155">
        <f t="shared" si="361"/>
        <v>16011.271935442557</v>
      </c>
      <c r="AA690" s="159">
        <f t="shared" si="362"/>
        <v>6390.9197811749063</v>
      </c>
      <c r="AB690" s="38">
        <f t="shared" si="385"/>
        <v>54417.180064655186</v>
      </c>
      <c r="AC690" s="35">
        <f t="shared" si="363"/>
        <v>0</v>
      </c>
      <c r="AD690" s="35">
        <f t="shared" si="364"/>
        <v>0</v>
      </c>
      <c r="AE690" s="35">
        <f t="shared" si="365"/>
        <v>14291.573756820944</v>
      </c>
      <c r="AF690" s="35">
        <f t="shared" si="366"/>
        <v>14421.57779856564</v>
      </c>
      <c r="AG690" s="35">
        <f t="shared" si="367"/>
        <v>14376.521070833873</v>
      </c>
      <c r="AH690" s="163">
        <f t="shared" si="368"/>
        <v>14372.539495884246</v>
      </c>
      <c r="AI690" s="144">
        <f t="shared" si="369"/>
        <v>111879.3921867599</v>
      </c>
      <c r="AJ690" s="144" t="e">
        <f t="shared" si="386"/>
        <v>#N/A</v>
      </c>
      <c r="AK690" s="35">
        <f>IF(OR(K690="Yes",Summary!$G$77="EP"),$AI690*M690,AB690)</f>
        <v>54417.180064655186</v>
      </c>
      <c r="AL690" s="38">
        <f>IF(OR(L690="Yes",Summary!$G$77="EP"),$AI690*N690,AC690)</f>
        <v>0</v>
      </c>
      <c r="AM690" s="38">
        <f>IF(OR(M690="Yes",Summary!$G$77="EP"),$AI690*O690,AD690)</f>
        <v>0</v>
      </c>
      <c r="AN690" s="38">
        <f>IF(OR(N690="Yes",Summary!$G$77="EP"),$AI690*P690,AE690)</f>
        <v>14291.573756820944</v>
      </c>
      <c r="AO690" s="38">
        <f>IF(OR(O690="Yes",Summary!$G$77="EP"),$AI690*Q690,AF690)</f>
        <v>14421.57779856564</v>
      </c>
      <c r="AP690" s="38">
        <f>IF(OR(P690="Yes",Summary!$G$77="EP"),$AI690*R690,AG690)</f>
        <v>14376.521070833873</v>
      </c>
      <c r="AQ690" s="156">
        <f>IF(OR(Q690="Yes",Summary!$G$77="EP"),$AI690*S690,AH690)</f>
        <v>14372.539495884246</v>
      </c>
      <c r="AR690" s="158">
        <f t="shared" si="370"/>
        <v>33282.678938627025</v>
      </c>
      <c r="AS690" s="155">
        <f t="shared" si="371"/>
        <v>0</v>
      </c>
      <c r="AT690" s="155">
        <f t="shared" si="372"/>
        <v>0</v>
      </c>
      <c r="AU690" s="155">
        <f t="shared" si="373"/>
        <v>2266.0937981544935</v>
      </c>
      <c r="AV690" s="155">
        <f t="shared" si="374"/>
        <v>4330.8041437134052</v>
      </c>
      <c r="AW690" s="155">
        <f t="shared" si="375"/>
        <v>16011.271935442557</v>
      </c>
      <c r="AX690" s="159">
        <f t="shared" si="376"/>
        <v>6390.9197811749063</v>
      </c>
      <c r="AZ690" s="40">
        <f t="shared" si="377"/>
        <v>100820.1270271937</v>
      </c>
      <c r="BA690" s="173">
        <f t="shared" si="378"/>
        <v>105431.41028158505</v>
      </c>
      <c r="BB690" s="41">
        <f t="shared" si="379"/>
        <v>104481.38427141051</v>
      </c>
      <c r="BC690" s="173">
        <f t="shared" si="380"/>
        <v>114332.59005456755</v>
      </c>
      <c r="BD690" s="41">
        <f t="shared" si="381"/>
        <v>115372.62238852512</v>
      </c>
      <c r="BE690" s="173">
        <f t="shared" si="382"/>
        <v>115012.16856667094</v>
      </c>
      <c r="BF690" s="42">
        <f t="shared" si="383"/>
        <v>114980.31596707397</v>
      </c>
    </row>
    <row r="691" spans="2:58" x14ac:dyDescent="0.25">
      <c r="B691" s="24">
        <v>275</v>
      </c>
      <c r="C691" s="10">
        <f>Cash!B697</f>
        <v>20171004</v>
      </c>
      <c r="D691" s="24">
        <f>Cash!F289</f>
        <v>1.6349</v>
      </c>
      <c r="E691" s="27">
        <f>Balanced!F289</f>
        <v>2.6766000000000001</v>
      </c>
      <c r="F691" s="27">
        <f>Growth!F289</f>
        <v>3.1997</v>
      </c>
      <c r="G691" s="27">
        <f>'High Growth 1'!F289</f>
        <v>6.2066999999999997</v>
      </c>
      <c r="H691" s="27">
        <f>'High Growth 2'!F289</f>
        <v>3.3067000000000002</v>
      </c>
      <c r="I691" s="27">
        <f>'High Growth 3'!F289</f>
        <v>0.88959999999999995</v>
      </c>
      <c r="J691" s="43">
        <f>'High Growth 4'!F289</f>
        <v>2.2227000000000001</v>
      </c>
      <c r="K691" s="10" t="str">
        <f>Growth!P289</f>
        <v>No</v>
      </c>
      <c r="L691" s="152"/>
      <c r="M691" s="147">
        <f>Summary!$G$67</f>
        <v>0.5</v>
      </c>
      <c r="N691" s="146">
        <f>Summary!$G$68</f>
        <v>0</v>
      </c>
      <c r="O691" s="146">
        <f>Summary!$G$69</f>
        <v>0</v>
      </c>
      <c r="P691" s="146">
        <f>Summary!$G$70</f>
        <v>0.125</v>
      </c>
      <c r="Q691" s="146">
        <f>Summary!$G$71</f>
        <v>0.125</v>
      </c>
      <c r="R691" s="146">
        <f>Summary!$G$72</f>
        <v>0.125</v>
      </c>
      <c r="S691" s="211">
        <f>Summary!$G$73</f>
        <v>0.125</v>
      </c>
      <c r="T691" s="150">
        <f t="shared" si="384"/>
        <v>1</v>
      </c>
      <c r="U691" s="158">
        <f t="shared" si="356"/>
        <v>33282.678938627025</v>
      </c>
      <c r="V691" s="155">
        <f t="shared" si="357"/>
        <v>0</v>
      </c>
      <c r="W691" s="155">
        <f t="shared" si="358"/>
        <v>0</v>
      </c>
      <c r="X691" s="155">
        <f t="shared" si="359"/>
        <v>2266.0937981544935</v>
      </c>
      <c r="Y691" s="155">
        <f t="shared" si="360"/>
        <v>4330.8041437134052</v>
      </c>
      <c r="Z691" s="155">
        <f t="shared" si="361"/>
        <v>16011.271935442557</v>
      </c>
      <c r="AA691" s="159">
        <f t="shared" si="362"/>
        <v>6390.9197811749063</v>
      </c>
      <c r="AB691" s="38">
        <f t="shared" si="385"/>
        <v>54413.851796761322</v>
      </c>
      <c r="AC691" s="35">
        <f t="shared" si="363"/>
        <v>0</v>
      </c>
      <c r="AD691" s="35">
        <f t="shared" si="364"/>
        <v>0</v>
      </c>
      <c r="AE691" s="35">
        <f t="shared" si="365"/>
        <v>14064.964377005494</v>
      </c>
      <c r="AF691" s="35">
        <f t="shared" si="366"/>
        <v>14320.670062017118</v>
      </c>
      <c r="AG691" s="35">
        <f t="shared" si="367"/>
        <v>14243.627513769698</v>
      </c>
      <c r="AH691" s="163">
        <f t="shared" si="368"/>
        <v>14205.097397617465</v>
      </c>
      <c r="AI691" s="144">
        <f t="shared" si="369"/>
        <v>111248.2111471711</v>
      </c>
      <c r="AJ691" s="144" t="e">
        <f t="shared" si="386"/>
        <v>#N/A</v>
      </c>
      <c r="AK691" s="35">
        <f>IF(OR(K691="Yes",Summary!$G$77="EP"),$AI691*M691,AB691)</f>
        <v>54413.851796761322</v>
      </c>
      <c r="AL691" s="38">
        <f>IF(OR(L691="Yes",Summary!$G$77="EP"),$AI691*N691,AC691)</f>
        <v>0</v>
      </c>
      <c r="AM691" s="38">
        <f>IF(OR(M691="Yes",Summary!$G$77="EP"),$AI691*O691,AD691)</f>
        <v>0</v>
      </c>
      <c r="AN691" s="38">
        <f>IF(OR(N691="Yes",Summary!$G$77="EP"),$AI691*P691,AE691)</f>
        <v>14064.964377005494</v>
      </c>
      <c r="AO691" s="38">
        <f>IF(OR(O691="Yes",Summary!$G$77="EP"),$AI691*Q691,AF691)</f>
        <v>14320.670062017118</v>
      </c>
      <c r="AP691" s="38">
        <f>IF(OR(P691="Yes",Summary!$G$77="EP"),$AI691*R691,AG691)</f>
        <v>14243.627513769698</v>
      </c>
      <c r="AQ691" s="156">
        <f>IF(OR(Q691="Yes",Summary!$G$77="EP"),$AI691*S691,AH691)</f>
        <v>14205.097397617465</v>
      </c>
      <c r="AR691" s="158">
        <f t="shared" si="370"/>
        <v>33282.678938627025</v>
      </c>
      <c r="AS691" s="155">
        <f t="shared" si="371"/>
        <v>0</v>
      </c>
      <c r="AT691" s="155">
        <f t="shared" si="372"/>
        <v>0</v>
      </c>
      <c r="AU691" s="155">
        <f t="shared" si="373"/>
        <v>2266.0937981544935</v>
      </c>
      <c r="AV691" s="155">
        <f t="shared" si="374"/>
        <v>4330.8041437134052</v>
      </c>
      <c r="AW691" s="155">
        <f t="shared" si="375"/>
        <v>16011.271935442557</v>
      </c>
      <c r="AX691" s="159">
        <f t="shared" si="376"/>
        <v>6390.9197811749063</v>
      </c>
      <c r="AZ691" s="40">
        <f t="shared" si="377"/>
        <v>100813.96065856818</v>
      </c>
      <c r="BA691" s="173">
        <f t="shared" si="378"/>
        <v>105117.22892039429</v>
      </c>
      <c r="BB691" s="41">
        <f t="shared" si="379"/>
        <v>103681.02135381225</v>
      </c>
      <c r="BC691" s="173">
        <f t="shared" si="380"/>
        <v>112519.71501604395</v>
      </c>
      <c r="BD691" s="41">
        <f t="shared" si="381"/>
        <v>114565.36049613694</v>
      </c>
      <c r="BE691" s="173">
        <f t="shared" si="382"/>
        <v>113949.02011015755</v>
      </c>
      <c r="BF691" s="42">
        <f t="shared" si="383"/>
        <v>113640.77918093972</v>
      </c>
    </row>
    <row r="692" spans="2:58" x14ac:dyDescent="0.25">
      <c r="B692" s="24">
        <v>276</v>
      </c>
      <c r="C692" s="10">
        <f>Cash!B698</f>
        <v>20171003</v>
      </c>
      <c r="D692" s="24">
        <f>Cash!F290</f>
        <v>1.6348</v>
      </c>
      <c r="E692" s="27">
        <f>Balanced!F290</f>
        <v>2.6758000000000002</v>
      </c>
      <c r="F692" s="27">
        <f>Growth!F290</f>
        <v>3.2271999999999998</v>
      </c>
      <c r="G692" s="27">
        <f>'High Growth 1'!F290</f>
        <v>6.3234000000000004</v>
      </c>
      <c r="H692" s="27">
        <f>'High Growth 2'!F290</f>
        <v>3.3372000000000002</v>
      </c>
      <c r="I692" s="27">
        <f>'High Growth 3'!F290</f>
        <v>0.88849999999999996</v>
      </c>
      <c r="J692" s="43">
        <f>'High Growth 4'!F290</f>
        <v>2.1987999999999999</v>
      </c>
      <c r="K692" s="10" t="str">
        <f>Growth!P290</f>
        <v>No</v>
      </c>
      <c r="L692" s="152"/>
      <c r="M692" s="147">
        <f>Summary!$G$67</f>
        <v>0.5</v>
      </c>
      <c r="N692" s="146">
        <f>Summary!$G$68</f>
        <v>0</v>
      </c>
      <c r="O692" s="146">
        <f>Summary!$G$69</f>
        <v>0</v>
      </c>
      <c r="P692" s="146">
        <f>Summary!$G$70</f>
        <v>0.125</v>
      </c>
      <c r="Q692" s="146">
        <f>Summary!$G$71</f>
        <v>0.125</v>
      </c>
      <c r="R692" s="146">
        <f>Summary!$G$72</f>
        <v>0.125</v>
      </c>
      <c r="S692" s="211">
        <f>Summary!$G$73</f>
        <v>0.125</v>
      </c>
      <c r="T692" s="150">
        <f t="shared" si="384"/>
        <v>1</v>
      </c>
      <c r="U692" s="158">
        <f t="shared" si="356"/>
        <v>33282.678938627025</v>
      </c>
      <c r="V692" s="155">
        <f t="shared" si="357"/>
        <v>0</v>
      </c>
      <c r="W692" s="155">
        <f t="shared" si="358"/>
        <v>0</v>
      </c>
      <c r="X692" s="155">
        <f t="shared" si="359"/>
        <v>2266.0937981544935</v>
      </c>
      <c r="Y692" s="155">
        <f t="shared" si="360"/>
        <v>4330.8041437134052</v>
      </c>
      <c r="Z692" s="155">
        <f t="shared" si="361"/>
        <v>16011.271935442557</v>
      </c>
      <c r="AA692" s="159">
        <f t="shared" si="362"/>
        <v>6390.9197811749063</v>
      </c>
      <c r="AB692" s="38">
        <f t="shared" si="385"/>
        <v>54410.523528867459</v>
      </c>
      <c r="AC692" s="35">
        <f t="shared" si="363"/>
        <v>0</v>
      </c>
      <c r="AD692" s="35">
        <f t="shared" si="364"/>
        <v>0</v>
      </c>
      <c r="AE692" s="35">
        <f t="shared" si="365"/>
        <v>14329.417523250126</v>
      </c>
      <c r="AF692" s="35">
        <f t="shared" si="366"/>
        <v>14452.759588400377</v>
      </c>
      <c r="AG692" s="35">
        <f t="shared" si="367"/>
        <v>14226.015114640712</v>
      </c>
      <c r="AH692" s="163">
        <f t="shared" si="368"/>
        <v>14052.354414847383</v>
      </c>
      <c r="AI692" s="144">
        <f t="shared" si="369"/>
        <v>111471.07017000607</v>
      </c>
      <c r="AJ692" s="144" t="e">
        <f t="shared" si="386"/>
        <v>#N/A</v>
      </c>
      <c r="AK692" s="35">
        <f>IF(OR(K692="Yes",Summary!$G$77="EP"),$AI692*M692,AB692)</f>
        <v>54410.523528867459</v>
      </c>
      <c r="AL692" s="38">
        <f>IF(OR(L692="Yes",Summary!$G$77="EP"),$AI692*N692,AC692)</f>
        <v>0</v>
      </c>
      <c r="AM692" s="38">
        <f>IF(OR(M692="Yes",Summary!$G$77="EP"),$AI692*O692,AD692)</f>
        <v>0</v>
      </c>
      <c r="AN692" s="38">
        <f>IF(OR(N692="Yes",Summary!$G$77="EP"),$AI692*P692,AE692)</f>
        <v>14329.417523250126</v>
      </c>
      <c r="AO692" s="38">
        <f>IF(OR(O692="Yes",Summary!$G$77="EP"),$AI692*Q692,AF692)</f>
        <v>14452.759588400377</v>
      </c>
      <c r="AP692" s="38">
        <f>IF(OR(P692="Yes",Summary!$G$77="EP"),$AI692*R692,AG692)</f>
        <v>14226.015114640712</v>
      </c>
      <c r="AQ692" s="156">
        <f>IF(OR(Q692="Yes",Summary!$G$77="EP"),$AI692*S692,AH692)</f>
        <v>14052.354414847383</v>
      </c>
      <c r="AR692" s="158">
        <f t="shared" si="370"/>
        <v>33282.678938627025</v>
      </c>
      <c r="AS692" s="155">
        <f t="shared" si="371"/>
        <v>0</v>
      </c>
      <c r="AT692" s="155">
        <f t="shared" si="372"/>
        <v>0</v>
      </c>
      <c r="AU692" s="155">
        <f t="shared" si="373"/>
        <v>2266.0937981544935</v>
      </c>
      <c r="AV692" s="155">
        <f t="shared" si="374"/>
        <v>4330.8041437134052</v>
      </c>
      <c r="AW692" s="155">
        <f t="shared" si="375"/>
        <v>16011.271935442557</v>
      </c>
      <c r="AX692" s="159">
        <f t="shared" si="376"/>
        <v>6390.9197811749063</v>
      </c>
      <c r="AZ692" s="40">
        <f t="shared" si="377"/>
        <v>100807.79428994266</v>
      </c>
      <c r="BA692" s="173">
        <f t="shared" si="378"/>
        <v>105085.81078427522</v>
      </c>
      <c r="BB692" s="41">
        <f t="shared" si="379"/>
        <v>104572.11367097631</v>
      </c>
      <c r="BC692" s="173">
        <f t="shared" si="380"/>
        <v>114635.34018600101</v>
      </c>
      <c r="BD692" s="41">
        <f t="shared" si="381"/>
        <v>115622.07670720301</v>
      </c>
      <c r="BE692" s="173">
        <f t="shared" si="382"/>
        <v>113808.12091712565</v>
      </c>
      <c r="BF692" s="42">
        <f t="shared" si="383"/>
        <v>112418.83531877906</v>
      </c>
    </row>
    <row r="693" spans="2:58" x14ac:dyDescent="0.25">
      <c r="B693" s="24">
        <v>277</v>
      </c>
      <c r="C693" s="10">
        <f>Cash!B699</f>
        <v>20170930</v>
      </c>
      <c r="D693" s="24">
        <f>Cash!F291</f>
        <v>1.6347</v>
      </c>
      <c r="E693" s="27">
        <f>Balanced!F291</f>
        <v>2.6833999999999998</v>
      </c>
      <c r="F693" s="27">
        <f>Growth!F291</f>
        <v>3.2290999999999999</v>
      </c>
      <c r="G693" s="27">
        <f>'High Growth 1'!F291</f>
        <v>6.3277000000000001</v>
      </c>
      <c r="H693" s="27">
        <f>'High Growth 2'!F291</f>
        <v>3.3250999999999999</v>
      </c>
      <c r="I693" s="27">
        <f>'High Growth 3'!F291</f>
        <v>0.89059999999999995</v>
      </c>
      <c r="J693" s="43">
        <f>'High Growth 4'!F291</f>
        <v>2.2538</v>
      </c>
      <c r="K693" s="10" t="str">
        <f>Growth!P291</f>
        <v>No</v>
      </c>
      <c r="L693" s="152"/>
      <c r="M693" s="147">
        <f>Summary!$G$67</f>
        <v>0.5</v>
      </c>
      <c r="N693" s="146">
        <f>Summary!$G$68</f>
        <v>0</v>
      </c>
      <c r="O693" s="146">
        <f>Summary!$G$69</f>
        <v>0</v>
      </c>
      <c r="P693" s="146">
        <f>Summary!$G$70</f>
        <v>0.125</v>
      </c>
      <c r="Q693" s="146">
        <f>Summary!$G$71</f>
        <v>0.125</v>
      </c>
      <c r="R693" s="146">
        <f>Summary!$G$72</f>
        <v>0.125</v>
      </c>
      <c r="S693" s="211">
        <f>Summary!$G$73</f>
        <v>0.125</v>
      </c>
      <c r="T693" s="150">
        <f t="shared" si="384"/>
        <v>1</v>
      </c>
      <c r="U693" s="158">
        <f t="shared" si="356"/>
        <v>33282.678938627025</v>
      </c>
      <c r="V693" s="155">
        <f t="shared" si="357"/>
        <v>0</v>
      </c>
      <c r="W693" s="155">
        <f t="shared" si="358"/>
        <v>0</v>
      </c>
      <c r="X693" s="155">
        <f t="shared" si="359"/>
        <v>2266.0937981544935</v>
      </c>
      <c r="Y693" s="155">
        <f t="shared" si="360"/>
        <v>4330.8041437134052</v>
      </c>
      <c r="Z693" s="155">
        <f t="shared" si="361"/>
        <v>16011.271935442559</v>
      </c>
      <c r="AA693" s="159">
        <f t="shared" si="362"/>
        <v>6390.9197811749063</v>
      </c>
      <c r="AB693" s="38">
        <f t="shared" si="385"/>
        <v>54407.195260973596</v>
      </c>
      <c r="AC693" s="35">
        <f t="shared" si="363"/>
        <v>0</v>
      </c>
      <c r="AD693" s="35">
        <f t="shared" si="364"/>
        <v>0</v>
      </c>
      <c r="AE693" s="35">
        <f t="shared" si="365"/>
        <v>14339.161726582188</v>
      </c>
      <c r="AF693" s="35">
        <f t="shared" si="366"/>
        <v>14400.356858261443</v>
      </c>
      <c r="AG693" s="35">
        <f t="shared" si="367"/>
        <v>14259.638785705141</v>
      </c>
      <c r="AH693" s="163">
        <f t="shared" si="368"/>
        <v>14403.855002812004</v>
      </c>
      <c r="AI693" s="144">
        <f t="shared" si="369"/>
        <v>111810.20763433438</v>
      </c>
      <c r="AJ693" s="144" t="e">
        <f t="shared" si="386"/>
        <v>#N/A</v>
      </c>
      <c r="AK693" s="35">
        <f>IF(OR(K693="Yes",Summary!$G$77="EP"),$AI693*M693,AB693)</f>
        <v>54407.195260973596</v>
      </c>
      <c r="AL693" s="38">
        <f>IF(OR(L693="Yes",Summary!$G$77="EP"),$AI693*N693,AC693)</f>
        <v>0</v>
      </c>
      <c r="AM693" s="38">
        <f>IF(OR(M693="Yes",Summary!$G$77="EP"),$AI693*O693,AD693)</f>
        <v>0</v>
      </c>
      <c r="AN693" s="38">
        <f>IF(OR(N693="Yes",Summary!$G$77="EP"),$AI693*P693,AE693)</f>
        <v>14339.161726582188</v>
      </c>
      <c r="AO693" s="38">
        <f>IF(OR(O693="Yes",Summary!$G$77="EP"),$AI693*Q693,AF693)</f>
        <v>14400.356858261443</v>
      </c>
      <c r="AP693" s="38">
        <f>IF(OR(P693="Yes",Summary!$G$77="EP"),$AI693*R693,AG693)</f>
        <v>14259.638785705141</v>
      </c>
      <c r="AQ693" s="156">
        <f>IF(OR(Q693="Yes",Summary!$G$77="EP"),$AI693*S693,AH693)</f>
        <v>14403.855002812004</v>
      </c>
      <c r="AR693" s="158">
        <f t="shared" si="370"/>
        <v>33282.678938627025</v>
      </c>
      <c r="AS693" s="155">
        <f t="shared" si="371"/>
        <v>0</v>
      </c>
      <c r="AT693" s="155">
        <f t="shared" si="372"/>
        <v>0</v>
      </c>
      <c r="AU693" s="155">
        <f t="shared" si="373"/>
        <v>2266.0937981544935</v>
      </c>
      <c r="AV693" s="155">
        <f t="shared" si="374"/>
        <v>4330.8041437134052</v>
      </c>
      <c r="AW693" s="155">
        <f t="shared" si="375"/>
        <v>16011.271935442557</v>
      </c>
      <c r="AX693" s="159">
        <f t="shared" si="376"/>
        <v>6390.9197811749063</v>
      </c>
      <c r="AZ693" s="40">
        <f t="shared" si="377"/>
        <v>100801.62792131714</v>
      </c>
      <c r="BA693" s="173">
        <f t="shared" si="378"/>
        <v>105384.28307740642</v>
      </c>
      <c r="BB693" s="41">
        <f t="shared" si="379"/>
        <v>104633.68004925309</v>
      </c>
      <c r="BC693" s="173">
        <f t="shared" si="380"/>
        <v>114713.2938126575</v>
      </c>
      <c r="BD693" s="41">
        <f t="shared" si="381"/>
        <v>115202.85486609154</v>
      </c>
      <c r="BE693" s="173">
        <f t="shared" si="382"/>
        <v>114077.11028564109</v>
      </c>
      <c r="BF693" s="42">
        <f t="shared" si="383"/>
        <v>115230.84002249604</v>
      </c>
    </row>
    <row r="694" spans="2:58" x14ac:dyDescent="0.25">
      <c r="B694" s="24">
        <v>278</v>
      </c>
      <c r="C694" s="10">
        <f>Cash!B700</f>
        <v>20170929</v>
      </c>
      <c r="D694" s="24">
        <f>Cash!F292</f>
        <v>1.6346000000000001</v>
      </c>
      <c r="E694" s="27">
        <f>Balanced!F292</f>
        <v>2.6785999999999999</v>
      </c>
      <c r="F694" s="27">
        <f>Growth!F292</f>
        <v>3.2252999999999998</v>
      </c>
      <c r="G694" s="27">
        <f>'High Growth 1'!F292</f>
        <v>6.3029000000000002</v>
      </c>
      <c r="H694" s="27">
        <f>'High Growth 2'!F292</f>
        <v>3.3071999999999999</v>
      </c>
      <c r="I694" s="27">
        <f>'High Growth 3'!F292</f>
        <v>0.87990000000000002</v>
      </c>
      <c r="J694" s="43">
        <f>'High Growth 4'!F292</f>
        <v>2.254</v>
      </c>
      <c r="K694" s="10" t="str">
        <f>Growth!P292</f>
        <v>No</v>
      </c>
      <c r="L694" s="152"/>
      <c r="M694" s="147">
        <f>Summary!$G$67</f>
        <v>0.5</v>
      </c>
      <c r="N694" s="146">
        <f>Summary!$G$68</f>
        <v>0</v>
      </c>
      <c r="O694" s="146">
        <f>Summary!$G$69</f>
        <v>0</v>
      </c>
      <c r="P694" s="146">
        <f>Summary!$G$70</f>
        <v>0.125</v>
      </c>
      <c r="Q694" s="146">
        <f>Summary!$G$71</f>
        <v>0.125</v>
      </c>
      <c r="R694" s="146">
        <f>Summary!$G$72</f>
        <v>0.125</v>
      </c>
      <c r="S694" s="211">
        <f>Summary!$G$73</f>
        <v>0.125</v>
      </c>
      <c r="T694" s="150">
        <f t="shared" si="384"/>
        <v>1</v>
      </c>
      <c r="U694" s="158">
        <f t="shared" si="356"/>
        <v>33282.678938627025</v>
      </c>
      <c r="V694" s="155">
        <f t="shared" si="357"/>
        <v>0</v>
      </c>
      <c r="W694" s="155">
        <f t="shared" si="358"/>
        <v>0</v>
      </c>
      <c r="X694" s="155">
        <f t="shared" si="359"/>
        <v>2266.0937981544935</v>
      </c>
      <c r="Y694" s="155">
        <f t="shared" si="360"/>
        <v>4330.8041437134052</v>
      </c>
      <c r="Z694" s="155">
        <f t="shared" si="361"/>
        <v>16011.271935442559</v>
      </c>
      <c r="AA694" s="159">
        <f t="shared" si="362"/>
        <v>6390.9197811749063</v>
      </c>
      <c r="AB694" s="38">
        <f t="shared" si="385"/>
        <v>54403.866993079733</v>
      </c>
      <c r="AC694" s="35">
        <f t="shared" si="363"/>
        <v>0</v>
      </c>
      <c r="AD694" s="35">
        <f t="shared" si="364"/>
        <v>0</v>
      </c>
      <c r="AE694" s="35">
        <f t="shared" si="365"/>
        <v>14282.962600387957</v>
      </c>
      <c r="AF694" s="35">
        <f t="shared" si="366"/>
        <v>14322.835464088974</v>
      </c>
      <c r="AG694" s="35">
        <f t="shared" si="367"/>
        <v>14088.318175995908</v>
      </c>
      <c r="AH694" s="163">
        <f t="shared" si="368"/>
        <v>14405.133186768238</v>
      </c>
      <c r="AI694" s="144">
        <f t="shared" si="369"/>
        <v>111503.11642032082</v>
      </c>
      <c r="AJ694" s="144" t="e">
        <f t="shared" si="386"/>
        <v>#N/A</v>
      </c>
      <c r="AK694" s="35">
        <f>IF(OR(K694="Yes",Summary!$G$77="EP"),$AI694*M694,AB694)</f>
        <v>54403.866993079733</v>
      </c>
      <c r="AL694" s="38">
        <f>IF(OR(L694="Yes",Summary!$G$77="EP"),$AI694*N694,AC694)</f>
        <v>0</v>
      </c>
      <c r="AM694" s="38">
        <f>IF(OR(M694="Yes",Summary!$G$77="EP"),$AI694*O694,AD694)</f>
        <v>0</v>
      </c>
      <c r="AN694" s="38">
        <f>IF(OR(N694="Yes",Summary!$G$77="EP"),$AI694*P694,AE694)</f>
        <v>14282.962600387957</v>
      </c>
      <c r="AO694" s="38">
        <f>IF(OR(O694="Yes",Summary!$G$77="EP"),$AI694*Q694,AF694)</f>
        <v>14322.835464088974</v>
      </c>
      <c r="AP694" s="38">
        <f>IF(OR(P694="Yes",Summary!$G$77="EP"),$AI694*R694,AG694)</f>
        <v>14088.318175995908</v>
      </c>
      <c r="AQ694" s="156">
        <f>IF(OR(Q694="Yes",Summary!$G$77="EP"),$AI694*S694,AH694)</f>
        <v>14405.133186768238</v>
      </c>
      <c r="AR694" s="158">
        <f t="shared" si="370"/>
        <v>33282.678938627025</v>
      </c>
      <c r="AS694" s="155">
        <f t="shared" si="371"/>
        <v>0</v>
      </c>
      <c r="AT694" s="155">
        <f t="shared" si="372"/>
        <v>0</v>
      </c>
      <c r="AU694" s="155">
        <f t="shared" si="373"/>
        <v>2266.0937981544935</v>
      </c>
      <c r="AV694" s="155">
        <f t="shared" si="374"/>
        <v>4330.8041437134052</v>
      </c>
      <c r="AW694" s="155">
        <f t="shared" si="375"/>
        <v>16011.271935442559</v>
      </c>
      <c r="AX694" s="159">
        <f t="shared" si="376"/>
        <v>6390.9197811749063</v>
      </c>
      <c r="AZ694" s="40">
        <f t="shared" si="377"/>
        <v>100795.46155269163</v>
      </c>
      <c r="BA694" s="173">
        <f t="shared" si="378"/>
        <v>105195.77426069198</v>
      </c>
      <c r="BB694" s="41">
        <f t="shared" si="379"/>
        <v>104510.54729269951</v>
      </c>
      <c r="BC694" s="173">
        <f t="shared" si="380"/>
        <v>114263.70080310365</v>
      </c>
      <c r="BD694" s="41">
        <f t="shared" si="381"/>
        <v>114582.68371271179</v>
      </c>
      <c r="BE694" s="173">
        <f t="shared" si="382"/>
        <v>112706.54540796721</v>
      </c>
      <c r="BF694" s="42">
        <f t="shared" si="383"/>
        <v>115241.06549414591</v>
      </c>
    </row>
    <row r="695" spans="2:58" x14ac:dyDescent="0.25">
      <c r="B695" s="24">
        <v>279</v>
      </c>
      <c r="C695" s="10">
        <f>Cash!B701</f>
        <v>20170928</v>
      </c>
      <c r="D695" s="24">
        <f>Cash!F293</f>
        <v>1.6346000000000001</v>
      </c>
      <c r="E695" s="27">
        <f>Balanced!F293</f>
        <v>2.6808999999999998</v>
      </c>
      <c r="F695" s="27">
        <f>Growth!F293</f>
        <v>3.2141999999999999</v>
      </c>
      <c r="G695" s="27">
        <f>'High Growth 1'!F293</f>
        <v>6.2705000000000002</v>
      </c>
      <c r="H695" s="27">
        <f>'High Growth 2'!F293</f>
        <v>3.2774000000000001</v>
      </c>
      <c r="I695" s="27">
        <f>'High Growth 3'!F293</f>
        <v>0.87649999999999995</v>
      </c>
      <c r="J695" s="43">
        <f>'High Growth 4'!F293</f>
        <v>2.2614000000000001</v>
      </c>
      <c r="K695" s="10" t="str">
        <f>Growth!P293</f>
        <v>No</v>
      </c>
      <c r="L695" s="152"/>
      <c r="M695" s="147">
        <f>Summary!$G$67</f>
        <v>0.5</v>
      </c>
      <c r="N695" s="146">
        <f>Summary!$G$68</f>
        <v>0</v>
      </c>
      <c r="O695" s="146">
        <f>Summary!$G$69</f>
        <v>0</v>
      </c>
      <c r="P695" s="146">
        <f>Summary!$G$70</f>
        <v>0.125</v>
      </c>
      <c r="Q695" s="146">
        <f>Summary!$G$71</f>
        <v>0.125</v>
      </c>
      <c r="R695" s="146">
        <f>Summary!$G$72</f>
        <v>0.125</v>
      </c>
      <c r="S695" s="211">
        <f>Summary!$G$73</f>
        <v>0.125</v>
      </c>
      <c r="T695" s="150">
        <f t="shared" si="384"/>
        <v>1</v>
      </c>
      <c r="U695" s="158">
        <f t="shared" si="356"/>
        <v>33282.678938627025</v>
      </c>
      <c r="V695" s="155">
        <f t="shared" si="357"/>
        <v>0</v>
      </c>
      <c r="W695" s="155">
        <f t="shared" si="358"/>
        <v>0</v>
      </c>
      <c r="X695" s="155">
        <f t="shared" si="359"/>
        <v>2266.0937981544935</v>
      </c>
      <c r="Y695" s="155">
        <f t="shared" si="360"/>
        <v>4330.8041437134052</v>
      </c>
      <c r="Z695" s="155">
        <f t="shared" si="361"/>
        <v>16011.271935442559</v>
      </c>
      <c r="AA695" s="159">
        <f t="shared" si="362"/>
        <v>6390.9197811749063</v>
      </c>
      <c r="AB695" s="38">
        <f t="shared" si="385"/>
        <v>54403.866993079733</v>
      </c>
      <c r="AC695" s="35">
        <f t="shared" si="363"/>
        <v>0</v>
      </c>
      <c r="AD695" s="35">
        <f t="shared" si="364"/>
        <v>0</v>
      </c>
      <c r="AE695" s="35">
        <f t="shared" si="365"/>
        <v>14209.541161327752</v>
      </c>
      <c r="AF695" s="35">
        <f t="shared" si="366"/>
        <v>14193.777500606315</v>
      </c>
      <c r="AG695" s="35">
        <f t="shared" si="367"/>
        <v>14033.879851415402</v>
      </c>
      <c r="AH695" s="163">
        <f t="shared" si="368"/>
        <v>14452.425993148934</v>
      </c>
      <c r="AI695" s="144">
        <f t="shared" si="369"/>
        <v>111293.49149957814</v>
      </c>
      <c r="AJ695" s="144" t="e">
        <f t="shared" si="386"/>
        <v>#N/A</v>
      </c>
      <c r="AK695" s="35">
        <f>IF(OR(K695="Yes",Summary!$G$77="EP"),$AI695*M695,AB695)</f>
        <v>54403.866993079733</v>
      </c>
      <c r="AL695" s="38">
        <f>IF(OR(L695="Yes",Summary!$G$77="EP"),$AI695*N695,AC695)</f>
        <v>0</v>
      </c>
      <c r="AM695" s="38">
        <f>IF(OR(M695="Yes",Summary!$G$77="EP"),$AI695*O695,AD695)</f>
        <v>0</v>
      </c>
      <c r="AN695" s="38">
        <f>IF(OR(N695="Yes",Summary!$G$77="EP"),$AI695*P695,AE695)</f>
        <v>14209.541161327752</v>
      </c>
      <c r="AO695" s="38">
        <f>IF(OR(O695="Yes",Summary!$G$77="EP"),$AI695*Q695,AF695)</f>
        <v>14193.777500606315</v>
      </c>
      <c r="AP695" s="38">
        <f>IF(OR(P695="Yes",Summary!$G$77="EP"),$AI695*R695,AG695)</f>
        <v>14033.879851415402</v>
      </c>
      <c r="AQ695" s="156">
        <f>IF(OR(Q695="Yes",Summary!$G$77="EP"),$AI695*S695,AH695)</f>
        <v>14452.425993148934</v>
      </c>
      <c r="AR695" s="158">
        <f t="shared" si="370"/>
        <v>33282.678938627025</v>
      </c>
      <c r="AS695" s="155">
        <f t="shared" si="371"/>
        <v>0</v>
      </c>
      <c r="AT695" s="155">
        <f t="shared" si="372"/>
        <v>0</v>
      </c>
      <c r="AU695" s="155">
        <f t="shared" si="373"/>
        <v>2266.0937981544935</v>
      </c>
      <c r="AV695" s="155">
        <f t="shared" si="374"/>
        <v>4330.8041437134052</v>
      </c>
      <c r="AW695" s="155">
        <f t="shared" si="375"/>
        <v>16011.271935442559</v>
      </c>
      <c r="AX695" s="159">
        <f t="shared" si="376"/>
        <v>6390.9197811749063</v>
      </c>
      <c r="AZ695" s="40">
        <f t="shared" si="377"/>
        <v>100795.46155269163</v>
      </c>
      <c r="BA695" s="173">
        <f t="shared" si="378"/>
        <v>105286.10140203431</v>
      </c>
      <c r="BB695" s="41">
        <f t="shared" si="379"/>
        <v>104150.87003013512</v>
      </c>
      <c r="BC695" s="173">
        <f t="shared" si="380"/>
        <v>113676.32929062202</v>
      </c>
      <c r="BD695" s="41">
        <f t="shared" si="381"/>
        <v>113550.22000485052</v>
      </c>
      <c r="BE695" s="173">
        <f t="shared" si="382"/>
        <v>112271.03881132316</v>
      </c>
      <c r="BF695" s="42">
        <f t="shared" si="383"/>
        <v>115619.40794519147</v>
      </c>
    </row>
    <row r="696" spans="2:58" x14ac:dyDescent="0.25">
      <c r="B696" s="24">
        <v>280</v>
      </c>
      <c r="C696" s="10">
        <f>Cash!B702</f>
        <v>20170927</v>
      </c>
      <c r="D696" s="24">
        <f>Cash!F294</f>
        <v>1.6348</v>
      </c>
      <c r="E696" s="27">
        <f>Balanced!F294</f>
        <v>2.6871</v>
      </c>
      <c r="F696" s="27">
        <f>Growth!F294</f>
        <v>3.2294</v>
      </c>
      <c r="G696" s="27">
        <f>'High Growth 1'!F294</f>
        <v>6.3155000000000001</v>
      </c>
      <c r="H696" s="27">
        <f>'High Growth 2'!F294</f>
        <v>3.3041</v>
      </c>
      <c r="I696" s="27">
        <f>'High Growth 3'!F294</f>
        <v>0.88239999999999996</v>
      </c>
      <c r="J696" s="43">
        <f>'High Growth 4'!F294</f>
        <v>2.2599</v>
      </c>
      <c r="K696" s="10" t="str">
        <f>Growth!P294</f>
        <v>No</v>
      </c>
      <c r="L696" s="152"/>
      <c r="M696" s="147">
        <f>Summary!$G$67</f>
        <v>0.5</v>
      </c>
      <c r="N696" s="146">
        <f>Summary!$G$68</f>
        <v>0</v>
      </c>
      <c r="O696" s="146">
        <f>Summary!$G$69</f>
        <v>0</v>
      </c>
      <c r="P696" s="146">
        <f>Summary!$G$70</f>
        <v>0.125</v>
      </c>
      <c r="Q696" s="146">
        <f>Summary!$G$71</f>
        <v>0.125</v>
      </c>
      <c r="R696" s="146">
        <f>Summary!$G$72</f>
        <v>0.125</v>
      </c>
      <c r="S696" s="211">
        <f>Summary!$G$73</f>
        <v>0.125</v>
      </c>
      <c r="T696" s="150">
        <f t="shared" si="384"/>
        <v>1</v>
      </c>
      <c r="U696" s="158">
        <f t="shared" si="356"/>
        <v>33282.678938627025</v>
      </c>
      <c r="V696" s="155">
        <f t="shared" si="357"/>
        <v>0</v>
      </c>
      <c r="W696" s="155">
        <f t="shared" si="358"/>
        <v>0</v>
      </c>
      <c r="X696" s="155">
        <f t="shared" si="359"/>
        <v>2266.0937981544935</v>
      </c>
      <c r="Y696" s="155">
        <f t="shared" si="360"/>
        <v>4330.8041437134052</v>
      </c>
      <c r="Z696" s="155">
        <f t="shared" si="361"/>
        <v>16011.271935442559</v>
      </c>
      <c r="AA696" s="159">
        <f t="shared" si="362"/>
        <v>6390.9197811749063</v>
      </c>
      <c r="AB696" s="38">
        <f t="shared" si="385"/>
        <v>54410.523528867459</v>
      </c>
      <c r="AC696" s="35">
        <f t="shared" si="363"/>
        <v>0</v>
      </c>
      <c r="AD696" s="35">
        <f t="shared" si="364"/>
        <v>0</v>
      </c>
      <c r="AE696" s="35">
        <f t="shared" si="365"/>
        <v>14311.515382244705</v>
      </c>
      <c r="AF696" s="35">
        <f t="shared" si="366"/>
        <v>14309.409971243462</v>
      </c>
      <c r="AG696" s="35">
        <f t="shared" si="367"/>
        <v>14128.346355834514</v>
      </c>
      <c r="AH696" s="163">
        <f t="shared" si="368"/>
        <v>14442.83961347717</v>
      </c>
      <c r="AI696" s="144">
        <f t="shared" si="369"/>
        <v>111602.6348516673</v>
      </c>
      <c r="AJ696" s="144" t="e">
        <f t="shared" si="386"/>
        <v>#N/A</v>
      </c>
      <c r="AK696" s="35">
        <f>IF(OR(K696="Yes",Summary!$G$77="EP"),$AI696*M696,AB696)</f>
        <v>54410.523528867459</v>
      </c>
      <c r="AL696" s="38">
        <f>IF(OR(L696="Yes",Summary!$G$77="EP"),$AI696*N696,AC696)</f>
        <v>0</v>
      </c>
      <c r="AM696" s="38">
        <f>IF(OR(M696="Yes",Summary!$G$77="EP"),$AI696*O696,AD696)</f>
        <v>0</v>
      </c>
      <c r="AN696" s="38">
        <f>IF(OR(N696="Yes",Summary!$G$77="EP"),$AI696*P696,AE696)</f>
        <v>14311.515382244705</v>
      </c>
      <c r="AO696" s="38">
        <f>IF(OR(O696="Yes",Summary!$G$77="EP"),$AI696*Q696,AF696)</f>
        <v>14309.409971243462</v>
      </c>
      <c r="AP696" s="38">
        <f>IF(OR(P696="Yes",Summary!$G$77="EP"),$AI696*R696,AG696)</f>
        <v>14128.346355834514</v>
      </c>
      <c r="AQ696" s="156">
        <f>IF(OR(Q696="Yes",Summary!$G$77="EP"),$AI696*S696,AH696)</f>
        <v>14442.83961347717</v>
      </c>
      <c r="AR696" s="158">
        <f t="shared" si="370"/>
        <v>33282.678938627025</v>
      </c>
      <c r="AS696" s="155">
        <f t="shared" si="371"/>
        <v>0</v>
      </c>
      <c r="AT696" s="155">
        <f t="shared" si="372"/>
        <v>0</v>
      </c>
      <c r="AU696" s="155">
        <f t="shared" si="373"/>
        <v>2266.0937981544935</v>
      </c>
      <c r="AV696" s="155">
        <f t="shared" si="374"/>
        <v>4330.8041437134052</v>
      </c>
      <c r="AW696" s="155">
        <f t="shared" si="375"/>
        <v>16011.271935442559</v>
      </c>
      <c r="AX696" s="159">
        <f t="shared" si="376"/>
        <v>6390.9197811749063</v>
      </c>
      <c r="AZ696" s="40">
        <f t="shared" si="377"/>
        <v>100807.79428994266</v>
      </c>
      <c r="BA696" s="173">
        <f t="shared" si="378"/>
        <v>105529.59195695716</v>
      </c>
      <c r="BB696" s="41">
        <f t="shared" si="379"/>
        <v>104643.40105634944</v>
      </c>
      <c r="BC696" s="173">
        <f t="shared" si="380"/>
        <v>114492.12305795764</v>
      </c>
      <c r="BD696" s="41">
        <f t="shared" si="381"/>
        <v>114475.27976994769</v>
      </c>
      <c r="BE696" s="173">
        <f t="shared" si="382"/>
        <v>113026.77084667605</v>
      </c>
      <c r="BF696" s="42">
        <f t="shared" si="383"/>
        <v>115542.71690781736</v>
      </c>
    </row>
    <row r="697" spans="2:58" x14ac:dyDescent="0.25">
      <c r="B697" s="24">
        <v>281</v>
      </c>
      <c r="C697" s="10">
        <f>Cash!B703</f>
        <v>20170926</v>
      </c>
      <c r="D697" s="24">
        <f>Cash!F295</f>
        <v>1.6347</v>
      </c>
      <c r="E697" s="27">
        <f>Balanced!F295</f>
        <v>2.6964999999999999</v>
      </c>
      <c r="F697" s="27">
        <f>Growth!F295</f>
        <v>3.2229000000000001</v>
      </c>
      <c r="G697" s="27">
        <f>'High Growth 1'!F295</f>
        <v>6.2944000000000004</v>
      </c>
      <c r="H697" s="27">
        <f>'High Growth 2'!F295</f>
        <v>3.2915000000000001</v>
      </c>
      <c r="I697" s="27">
        <f>'High Growth 3'!F295</f>
        <v>0.89539999999999997</v>
      </c>
      <c r="J697" s="43">
        <f>'High Growth 4'!F295</f>
        <v>2.298</v>
      </c>
      <c r="K697" s="10" t="str">
        <f>Growth!P295</f>
        <v>No</v>
      </c>
      <c r="L697" s="152"/>
      <c r="M697" s="147">
        <f>Summary!$G$67</f>
        <v>0.5</v>
      </c>
      <c r="N697" s="146">
        <f>Summary!$G$68</f>
        <v>0</v>
      </c>
      <c r="O697" s="146">
        <f>Summary!$G$69</f>
        <v>0</v>
      </c>
      <c r="P697" s="146">
        <f>Summary!$G$70</f>
        <v>0.125</v>
      </c>
      <c r="Q697" s="146">
        <f>Summary!$G$71</f>
        <v>0.125</v>
      </c>
      <c r="R697" s="146">
        <f>Summary!$G$72</f>
        <v>0.125</v>
      </c>
      <c r="S697" s="211">
        <f>Summary!$G$73</f>
        <v>0.125</v>
      </c>
      <c r="T697" s="150">
        <f t="shared" si="384"/>
        <v>1</v>
      </c>
      <c r="U697" s="158">
        <f t="shared" si="356"/>
        <v>33282.678938627025</v>
      </c>
      <c r="V697" s="155">
        <f t="shared" si="357"/>
        <v>0</v>
      </c>
      <c r="W697" s="155">
        <f t="shared" si="358"/>
        <v>0</v>
      </c>
      <c r="X697" s="155">
        <f t="shared" si="359"/>
        <v>2266.0937981544935</v>
      </c>
      <c r="Y697" s="155">
        <f t="shared" si="360"/>
        <v>4330.8041437134052</v>
      </c>
      <c r="Z697" s="155">
        <f t="shared" si="361"/>
        <v>16011.271935442559</v>
      </c>
      <c r="AA697" s="159">
        <f t="shared" si="362"/>
        <v>6390.9197811749063</v>
      </c>
      <c r="AB697" s="38">
        <f t="shared" si="385"/>
        <v>54407.195260973596</v>
      </c>
      <c r="AC697" s="35">
        <f t="shared" si="363"/>
        <v>0</v>
      </c>
      <c r="AD697" s="35">
        <f t="shared" si="364"/>
        <v>0</v>
      </c>
      <c r="AE697" s="35">
        <f t="shared" si="365"/>
        <v>14263.700803103644</v>
      </c>
      <c r="AF697" s="35">
        <f t="shared" si="366"/>
        <v>14254.841839032673</v>
      </c>
      <c r="AG697" s="35">
        <f t="shared" si="367"/>
        <v>14336.492890995267</v>
      </c>
      <c r="AH697" s="163">
        <f t="shared" si="368"/>
        <v>14686.333657139936</v>
      </c>
      <c r="AI697" s="144">
        <f t="shared" si="369"/>
        <v>111948.56445124513</v>
      </c>
      <c r="AJ697" s="144" t="e">
        <f t="shared" si="386"/>
        <v>#N/A</v>
      </c>
      <c r="AK697" s="35">
        <f>IF(OR(K697="Yes",Summary!$G$77="EP"),$AI697*M697,AB697)</f>
        <v>54407.195260973596</v>
      </c>
      <c r="AL697" s="38">
        <f>IF(OR(L697="Yes",Summary!$G$77="EP"),$AI697*N697,AC697)</f>
        <v>0</v>
      </c>
      <c r="AM697" s="38">
        <f>IF(OR(M697="Yes",Summary!$G$77="EP"),$AI697*O697,AD697)</f>
        <v>0</v>
      </c>
      <c r="AN697" s="38">
        <f>IF(OR(N697="Yes",Summary!$G$77="EP"),$AI697*P697,AE697)</f>
        <v>14263.700803103644</v>
      </c>
      <c r="AO697" s="38">
        <f>IF(OR(O697="Yes",Summary!$G$77="EP"),$AI697*Q697,AF697)</f>
        <v>14254.841839032673</v>
      </c>
      <c r="AP697" s="38">
        <f>IF(OR(P697="Yes",Summary!$G$77="EP"),$AI697*R697,AG697)</f>
        <v>14336.492890995267</v>
      </c>
      <c r="AQ697" s="156">
        <f>IF(OR(Q697="Yes",Summary!$G$77="EP"),$AI697*S697,AH697)</f>
        <v>14686.333657139936</v>
      </c>
      <c r="AR697" s="158">
        <f t="shared" si="370"/>
        <v>33282.678938627025</v>
      </c>
      <c r="AS697" s="155">
        <f t="shared" si="371"/>
        <v>0</v>
      </c>
      <c r="AT697" s="155">
        <f t="shared" si="372"/>
        <v>0</v>
      </c>
      <c r="AU697" s="155">
        <f t="shared" si="373"/>
        <v>2266.0937981544935</v>
      </c>
      <c r="AV697" s="155">
        <f t="shared" si="374"/>
        <v>4330.8041437134052</v>
      </c>
      <c r="AW697" s="155">
        <f t="shared" si="375"/>
        <v>16011.271935442559</v>
      </c>
      <c r="AX697" s="159">
        <f t="shared" si="376"/>
        <v>6390.9197811749063</v>
      </c>
      <c r="AZ697" s="40">
        <f t="shared" si="377"/>
        <v>100801.62792131714</v>
      </c>
      <c r="BA697" s="173">
        <f t="shared" si="378"/>
        <v>105898.75505635627</v>
      </c>
      <c r="BB697" s="41">
        <f t="shared" si="379"/>
        <v>104432.77923592884</v>
      </c>
      <c r="BC697" s="173">
        <f t="shared" si="380"/>
        <v>114109.60642482915</v>
      </c>
      <c r="BD697" s="41">
        <f t="shared" si="381"/>
        <v>114038.73471226139</v>
      </c>
      <c r="BE697" s="173">
        <f t="shared" si="382"/>
        <v>114691.94312796208</v>
      </c>
      <c r="BF697" s="42">
        <f t="shared" si="383"/>
        <v>117490.66925711949</v>
      </c>
    </row>
    <row r="698" spans="2:58" x14ac:dyDescent="0.25">
      <c r="B698" s="24">
        <v>282</v>
      </c>
      <c r="C698" s="10">
        <f>Cash!B704</f>
        <v>20170925</v>
      </c>
      <c r="D698" s="24">
        <f>Cash!F296</f>
        <v>1.6345000000000001</v>
      </c>
      <c r="E698" s="27">
        <f>Balanced!F296</f>
        <v>2.7065999999999999</v>
      </c>
      <c r="F698" s="27">
        <f>Growth!F296</f>
        <v>3.2519</v>
      </c>
      <c r="G698" s="27">
        <f>'High Growth 1'!F296</f>
        <v>6.4039000000000001</v>
      </c>
      <c r="H698" s="27">
        <f>'High Growth 2'!F296</f>
        <v>3.3544</v>
      </c>
      <c r="I698" s="27">
        <f>'High Growth 3'!F296</f>
        <v>0.90190000000000003</v>
      </c>
      <c r="J698" s="43">
        <f>'High Growth 4'!F296</f>
        <v>2.3178999999999998</v>
      </c>
      <c r="K698" s="10" t="str">
        <f>Growth!P296</f>
        <v>No</v>
      </c>
      <c r="L698" s="152"/>
      <c r="M698" s="147">
        <f>Summary!$G$67</f>
        <v>0.5</v>
      </c>
      <c r="N698" s="146">
        <f>Summary!$G$68</f>
        <v>0</v>
      </c>
      <c r="O698" s="146">
        <f>Summary!$G$69</f>
        <v>0</v>
      </c>
      <c r="P698" s="146">
        <f>Summary!$G$70</f>
        <v>0.125</v>
      </c>
      <c r="Q698" s="146">
        <f>Summary!$G$71</f>
        <v>0.125</v>
      </c>
      <c r="R698" s="146">
        <f>Summary!$G$72</f>
        <v>0.125</v>
      </c>
      <c r="S698" s="211">
        <f>Summary!$G$73</f>
        <v>0.125</v>
      </c>
      <c r="T698" s="150">
        <f t="shared" si="384"/>
        <v>1</v>
      </c>
      <c r="U698" s="158">
        <f t="shared" si="356"/>
        <v>33282.678938627025</v>
      </c>
      <c r="V698" s="155">
        <f t="shared" si="357"/>
        <v>0</v>
      </c>
      <c r="W698" s="155">
        <f t="shared" si="358"/>
        <v>0</v>
      </c>
      <c r="X698" s="155">
        <f t="shared" si="359"/>
        <v>2266.0937981544935</v>
      </c>
      <c r="Y698" s="155">
        <f t="shared" si="360"/>
        <v>4330.8041437134052</v>
      </c>
      <c r="Z698" s="155">
        <f t="shared" si="361"/>
        <v>16011.271935442559</v>
      </c>
      <c r="AA698" s="159">
        <f t="shared" si="362"/>
        <v>6390.9197811749063</v>
      </c>
      <c r="AB698" s="38">
        <f t="shared" si="385"/>
        <v>54400.538725185877</v>
      </c>
      <c r="AC698" s="35">
        <f t="shared" si="363"/>
        <v>0</v>
      </c>
      <c r="AD698" s="35">
        <f t="shared" si="364"/>
        <v>0</v>
      </c>
      <c r="AE698" s="35">
        <f t="shared" si="365"/>
        <v>14511.838074001562</v>
      </c>
      <c r="AF698" s="35">
        <f t="shared" si="366"/>
        <v>14527.249419672247</v>
      </c>
      <c r="AG698" s="35">
        <f t="shared" si="367"/>
        <v>14440.566158575644</v>
      </c>
      <c r="AH698" s="163">
        <f t="shared" si="368"/>
        <v>14813.512960785314</v>
      </c>
      <c r="AI698" s="144">
        <f t="shared" si="369"/>
        <v>112693.70533822065</v>
      </c>
      <c r="AJ698" s="144" t="e">
        <f t="shared" si="386"/>
        <v>#N/A</v>
      </c>
      <c r="AK698" s="35">
        <f>IF(OR(K698="Yes",Summary!$G$77="EP"),$AI698*M698,AB698)</f>
        <v>54400.538725185877</v>
      </c>
      <c r="AL698" s="38">
        <f>IF(OR(L698="Yes",Summary!$G$77="EP"),$AI698*N698,AC698)</f>
        <v>0</v>
      </c>
      <c r="AM698" s="38">
        <f>IF(OR(M698="Yes",Summary!$G$77="EP"),$AI698*O698,AD698)</f>
        <v>0</v>
      </c>
      <c r="AN698" s="38">
        <f>IF(OR(N698="Yes",Summary!$G$77="EP"),$AI698*P698,AE698)</f>
        <v>14511.838074001562</v>
      </c>
      <c r="AO698" s="38">
        <f>IF(OR(O698="Yes",Summary!$G$77="EP"),$AI698*Q698,AF698)</f>
        <v>14527.249419672247</v>
      </c>
      <c r="AP698" s="38">
        <f>IF(OR(P698="Yes",Summary!$G$77="EP"),$AI698*R698,AG698)</f>
        <v>14440.566158575644</v>
      </c>
      <c r="AQ698" s="156">
        <f>IF(OR(Q698="Yes",Summary!$G$77="EP"),$AI698*S698,AH698)</f>
        <v>14813.512960785314</v>
      </c>
      <c r="AR698" s="158">
        <f t="shared" si="370"/>
        <v>33282.678938627025</v>
      </c>
      <c r="AS698" s="155">
        <f t="shared" si="371"/>
        <v>0</v>
      </c>
      <c r="AT698" s="155">
        <f t="shared" si="372"/>
        <v>0</v>
      </c>
      <c r="AU698" s="155">
        <f t="shared" si="373"/>
        <v>2266.0937981544935</v>
      </c>
      <c r="AV698" s="155">
        <f t="shared" si="374"/>
        <v>4330.8041437134052</v>
      </c>
      <c r="AW698" s="155">
        <f t="shared" si="375"/>
        <v>16011.271935442559</v>
      </c>
      <c r="AX698" s="159">
        <f t="shared" si="376"/>
        <v>6390.9197811749063</v>
      </c>
      <c r="AZ698" s="40">
        <f t="shared" si="377"/>
        <v>100789.29518406611</v>
      </c>
      <c r="BA698" s="173">
        <f t="shared" si="378"/>
        <v>106295.40902485959</v>
      </c>
      <c r="BB698" s="41">
        <f t="shared" si="379"/>
        <v>105372.47658857457</v>
      </c>
      <c r="BC698" s="173">
        <f t="shared" si="380"/>
        <v>116094.70459201249</v>
      </c>
      <c r="BD698" s="41">
        <f t="shared" si="381"/>
        <v>116217.99535737798</v>
      </c>
      <c r="BE698" s="173">
        <f t="shared" si="382"/>
        <v>115524.52926860511</v>
      </c>
      <c r="BF698" s="42">
        <f t="shared" si="383"/>
        <v>118508.10368628251</v>
      </c>
    </row>
    <row r="699" spans="2:58" x14ac:dyDescent="0.25">
      <c r="B699" s="24">
        <v>283</v>
      </c>
      <c r="C699" s="10">
        <f>Cash!B705</f>
        <v>20170922</v>
      </c>
      <c r="D699" s="24">
        <f>Cash!F297</f>
        <v>1.6344000000000001</v>
      </c>
      <c r="E699" s="27">
        <f>Balanced!F297</f>
        <v>2.7021000000000002</v>
      </c>
      <c r="F699" s="27">
        <f>Growth!F297</f>
        <v>3.2496999999999998</v>
      </c>
      <c r="G699" s="27">
        <f>'High Growth 1'!F297</f>
        <v>6.415</v>
      </c>
      <c r="H699" s="27">
        <f>'High Growth 2'!F297</f>
        <v>3.3401000000000001</v>
      </c>
      <c r="I699" s="27">
        <f>'High Growth 3'!F297</f>
        <v>0.89739999999999998</v>
      </c>
      <c r="J699" s="43">
        <f>'High Growth 4'!F297</f>
        <v>2.2888000000000002</v>
      </c>
      <c r="K699" s="10" t="str">
        <f>Growth!P297</f>
        <v>No</v>
      </c>
      <c r="L699" s="152"/>
      <c r="M699" s="147">
        <f>Summary!$G$67</f>
        <v>0.5</v>
      </c>
      <c r="N699" s="146">
        <f>Summary!$G$68</f>
        <v>0</v>
      </c>
      <c r="O699" s="146">
        <f>Summary!$G$69</f>
        <v>0</v>
      </c>
      <c r="P699" s="146">
        <f>Summary!$G$70</f>
        <v>0.125</v>
      </c>
      <c r="Q699" s="146">
        <f>Summary!$G$71</f>
        <v>0.125</v>
      </c>
      <c r="R699" s="146">
        <f>Summary!$G$72</f>
        <v>0.125</v>
      </c>
      <c r="S699" s="211">
        <f>Summary!$G$73</f>
        <v>0.125</v>
      </c>
      <c r="T699" s="150">
        <f t="shared" si="384"/>
        <v>1</v>
      </c>
      <c r="U699" s="158">
        <f t="shared" si="356"/>
        <v>33282.678938627025</v>
      </c>
      <c r="V699" s="155">
        <f t="shared" si="357"/>
        <v>0</v>
      </c>
      <c r="W699" s="155">
        <f t="shared" si="358"/>
        <v>0</v>
      </c>
      <c r="X699" s="155">
        <f t="shared" si="359"/>
        <v>2266.0937981544935</v>
      </c>
      <c r="Y699" s="155">
        <f t="shared" si="360"/>
        <v>4330.8041437134052</v>
      </c>
      <c r="Z699" s="155">
        <f t="shared" si="361"/>
        <v>16011.271935442559</v>
      </c>
      <c r="AA699" s="159">
        <f t="shared" si="362"/>
        <v>6390.9197811749063</v>
      </c>
      <c r="AB699" s="38">
        <f t="shared" si="385"/>
        <v>54397.210457292014</v>
      </c>
      <c r="AC699" s="35">
        <f t="shared" si="363"/>
        <v>0</v>
      </c>
      <c r="AD699" s="35">
        <f t="shared" si="364"/>
        <v>0</v>
      </c>
      <c r="AE699" s="35">
        <f t="shared" si="365"/>
        <v>14536.991715161075</v>
      </c>
      <c r="AF699" s="35">
        <f t="shared" si="366"/>
        <v>14465.318920417145</v>
      </c>
      <c r="AG699" s="35">
        <f t="shared" si="367"/>
        <v>14368.515434866153</v>
      </c>
      <c r="AH699" s="163">
        <f t="shared" si="368"/>
        <v>14627.537195153127</v>
      </c>
      <c r="AI699" s="144">
        <f t="shared" si="369"/>
        <v>112395.57372288953</v>
      </c>
      <c r="AJ699" s="144" t="e">
        <f t="shared" si="386"/>
        <v>#N/A</v>
      </c>
      <c r="AK699" s="35">
        <f>IF(OR(K699="Yes",Summary!$G$77="EP"),$AI699*M699,AB699)</f>
        <v>54397.210457292014</v>
      </c>
      <c r="AL699" s="38">
        <f>IF(OR(L699="Yes",Summary!$G$77="EP"),$AI699*N699,AC699)</f>
        <v>0</v>
      </c>
      <c r="AM699" s="38">
        <f>IF(OR(M699="Yes",Summary!$G$77="EP"),$AI699*O699,AD699)</f>
        <v>0</v>
      </c>
      <c r="AN699" s="38">
        <f>IF(OR(N699="Yes",Summary!$G$77="EP"),$AI699*P699,AE699)</f>
        <v>14536.991715161075</v>
      </c>
      <c r="AO699" s="38">
        <f>IF(OR(O699="Yes",Summary!$G$77="EP"),$AI699*Q699,AF699)</f>
        <v>14465.318920417145</v>
      </c>
      <c r="AP699" s="38">
        <f>IF(OR(P699="Yes",Summary!$G$77="EP"),$AI699*R699,AG699)</f>
        <v>14368.515434866153</v>
      </c>
      <c r="AQ699" s="156">
        <f>IF(OR(Q699="Yes",Summary!$G$77="EP"),$AI699*S699,AH699)</f>
        <v>14627.537195153127</v>
      </c>
      <c r="AR699" s="158">
        <f t="shared" si="370"/>
        <v>33282.678938627025</v>
      </c>
      <c r="AS699" s="155">
        <f t="shared" si="371"/>
        <v>0</v>
      </c>
      <c r="AT699" s="155">
        <f t="shared" si="372"/>
        <v>0</v>
      </c>
      <c r="AU699" s="155">
        <f t="shared" si="373"/>
        <v>2266.0937981544935</v>
      </c>
      <c r="AV699" s="155">
        <f t="shared" si="374"/>
        <v>4330.8041437134052</v>
      </c>
      <c r="AW699" s="155">
        <f t="shared" si="375"/>
        <v>16011.271935442559</v>
      </c>
      <c r="AX699" s="159">
        <f t="shared" si="376"/>
        <v>6390.9197811749063</v>
      </c>
      <c r="AZ699" s="40">
        <f t="shared" si="377"/>
        <v>100783.12881544059</v>
      </c>
      <c r="BA699" s="173">
        <f t="shared" si="378"/>
        <v>106118.68200918981</v>
      </c>
      <c r="BB699" s="41">
        <f t="shared" si="379"/>
        <v>105301.18920320144</v>
      </c>
      <c r="BC699" s="173">
        <f t="shared" si="380"/>
        <v>116295.9337212886</v>
      </c>
      <c r="BD699" s="41">
        <f t="shared" si="381"/>
        <v>115722.55136333716</v>
      </c>
      <c r="BE699" s="173">
        <f t="shared" si="382"/>
        <v>114948.12347892916</v>
      </c>
      <c r="BF699" s="42">
        <f t="shared" si="383"/>
        <v>117020.29756122502</v>
      </c>
    </row>
    <row r="700" spans="2:58" x14ac:dyDescent="0.25">
      <c r="B700" s="24">
        <v>284</v>
      </c>
      <c r="C700" s="10">
        <f>Cash!B706</f>
        <v>20170921</v>
      </c>
      <c r="D700" s="24">
        <f>Cash!F298</f>
        <v>1.6343000000000001</v>
      </c>
      <c r="E700" s="27">
        <f>Balanced!F298</f>
        <v>2.7079</v>
      </c>
      <c r="F700" s="27">
        <f>Growth!F298</f>
        <v>3.2675999999999998</v>
      </c>
      <c r="G700" s="27">
        <f>'High Growth 1'!F298</f>
        <v>6.4687999999999999</v>
      </c>
      <c r="H700" s="27">
        <f>'High Growth 2'!F298</f>
        <v>3.3744999999999998</v>
      </c>
      <c r="I700" s="27">
        <f>'High Growth 3'!F298</f>
        <v>0.89770000000000005</v>
      </c>
      <c r="J700" s="43">
        <f>'High Growth 4'!F298</f>
        <v>2.2764000000000002</v>
      </c>
      <c r="K700" s="10" t="str">
        <f>Growth!P298</f>
        <v>No</v>
      </c>
      <c r="L700" s="152"/>
      <c r="M700" s="147">
        <f>Summary!$G$67</f>
        <v>0.5</v>
      </c>
      <c r="N700" s="146">
        <f>Summary!$G$68</f>
        <v>0</v>
      </c>
      <c r="O700" s="146">
        <f>Summary!$G$69</f>
        <v>0</v>
      </c>
      <c r="P700" s="146">
        <f>Summary!$G$70</f>
        <v>0.125</v>
      </c>
      <c r="Q700" s="146">
        <f>Summary!$G$71</f>
        <v>0.125</v>
      </c>
      <c r="R700" s="146">
        <f>Summary!$G$72</f>
        <v>0.125</v>
      </c>
      <c r="S700" s="211">
        <f>Summary!$G$73</f>
        <v>0.125</v>
      </c>
      <c r="T700" s="150">
        <f t="shared" si="384"/>
        <v>1</v>
      </c>
      <c r="U700" s="158">
        <f t="shared" si="356"/>
        <v>33282.678938627025</v>
      </c>
      <c r="V700" s="155">
        <f t="shared" si="357"/>
        <v>0</v>
      </c>
      <c r="W700" s="155">
        <f t="shared" si="358"/>
        <v>0</v>
      </c>
      <c r="X700" s="155">
        <f t="shared" si="359"/>
        <v>2266.0937981544935</v>
      </c>
      <c r="Y700" s="155">
        <f t="shared" si="360"/>
        <v>4330.8041437134052</v>
      </c>
      <c r="Z700" s="155">
        <f t="shared" si="361"/>
        <v>16011.271935442559</v>
      </c>
      <c r="AA700" s="159">
        <f t="shared" si="362"/>
        <v>6390.9197811749063</v>
      </c>
      <c r="AB700" s="38">
        <f t="shared" si="385"/>
        <v>54393.882189398151</v>
      </c>
      <c r="AC700" s="35">
        <f t="shared" si="363"/>
        <v>0</v>
      </c>
      <c r="AD700" s="35">
        <f t="shared" si="364"/>
        <v>0</v>
      </c>
      <c r="AE700" s="35">
        <f t="shared" si="365"/>
        <v>14658.907561501786</v>
      </c>
      <c r="AF700" s="35">
        <f t="shared" si="366"/>
        <v>14614.298582960886</v>
      </c>
      <c r="AG700" s="35">
        <f t="shared" si="367"/>
        <v>14373.318816446787</v>
      </c>
      <c r="AH700" s="163">
        <f t="shared" si="368"/>
        <v>14548.289789866558</v>
      </c>
      <c r="AI700" s="144">
        <f t="shared" si="369"/>
        <v>112588.69694017417</v>
      </c>
      <c r="AJ700" s="144" t="e">
        <f t="shared" si="386"/>
        <v>#N/A</v>
      </c>
      <c r="AK700" s="35">
        <f>IF(OR(K700="Yes",Summary!$G$77="EP"),$AI700*M700,AB700)</f>
        <v>54393.882189398151</v>
      </c>
      <c r="AL700" s="38">
        <f>IF(OR(L700="Yes",Summary!$G$77="EP"),$AI700*N700,AC700)</f>
        <v>0</v>
      </c>
      <c r="AM700" s="38">
        <f>IF(OR(M700="Yes",Summary!$G$77="EP"),$AI700*O700,AD700)</f>
        <v>0</v>
      </c>
      <c r="AN700" s="38">
        <f>IF(OR(N700="Yes",Summary!$G$77="EP"),$AI700*P700,AE700)</f>
        <v>14658.907561501786</v>
      </c>
      <c r="AO700" s="38">
        <f>IF(OR(O700="Yes",Summary!$G$77="EP"),$AI700*Q700,AF700)</f>
        <v>14614.298582960886</v>
      </c>
      <c r="AP700" s="38">
        <f>IF(OR(P700="Yes",Summary!$G$77="EP"),$AI700*R700,AG700)</f>
        <v>14373.318816446787</v>
      </c>
      <c r="AQ700" s="156">
        <f>IF(OR(Q700="Yes",Summary!$G$77="EP"),$AI700*S700,AH700)</f>
        <v>14548.289789866558</v>
      </c>
      <c r="AR700" s="158">
        <f t="shared" si="370"/>
        <v>33282.678938627025</v>
      </c>
      <c r="AS700" s="155">
        <f t="shared" si="371"/>
        <v>0</v>
      </c>
      <c r="AT700" s="155">
        <f t="shared" si="372"/>
        <v>0</v>
      </c>
      <c r="AU700" s="155">
        <f t="shared" si="373"/>
        <v>2266.0937981544935</v>
      </c>
      <c r="AV700" s="155">
        <f t="shared" si="374"/>
        <v>4330.8041437134052</v>
      </c>
      <c r="AW700" s="155">
        <f t="shared" si="375"/>
        <v>16011.271935442559</v>
      </c>
      <c r="AX700" s="159">
        <f t="shared" si="376"/>
        <v>6390.9197811749063</v>
      </c>
      <c r="AZ700" s="40">
        <f t="shared" si="377"/>
        <v>100776.96244681507</v>
      </c>
      <c r="BA700" s="173">
        <f t="shared" si="378"/>
        <v>106346.4634960531</v>
      </c>
      <c r="BB700" s="41">
        <f t="shared" si="379"/>
        <v>105881.20929328278</v>
      </c>
      <c r="BC700" s="173">
        <f t="shared" si="380"/>
        <v>117271.26049201429</v>
      </c>
      <c r="BD700" s="41">
        <f t="shared" si="381"/>
        <v>116914.38866368709</v>
      </c>
      <c r="BE700" s="173">
        <f t="shared" si="382"/>
        <v>114986.55053157423</v>
      </c>
      <c r="BF700" s="42">
        <f t="shared" si="383"/>
        <v>116386.31831893246</v>
      </c>
    </row>
    <row r="701" spans="2:58" x14ac:dyDescent="0.25">
      <c r="B701" s="24">
        <v>285</v>
      </c>
      <c r="C701" s="10">
        <f>Cash!B707</f>
        <v>20170920</v>
      </c>
      <c r="D701" s="24">
        <f>Cash!F299</f>
        <v>1.6342000000000001</v>
      </c>
      <c r="E701" s="27">
        <f>Balanced!F299</f>
        <v>2.7050999999999998</v>
      </c>
      <c r="F701" s="27">
        <f>Growth!F299</f>
        <v>3.2446999999999999</v>
      </c>
      <c r="G701" s="27">
        <f>'High Growth 1'!F299</f>
        <v>6.3714000000000004</v>
      </c>
      <c r="H701" s="27">
        <f>'High Growth 2'!F299</f>
        <v>3.3389000000000002</v>
      </c>
      <c r="I701" s="27">
        <f>'High Growth 3'!F299</f>
        <v>0.89359999999999995</v>
      </c>
      <c r="J701" s="43">
        <f>'High Growth 4'!F299</f>
        <v>2.2825000000000002</v>
      </c>
      <c r="K701" s="10" t="str">
        <f>Growth!P299</f>
        <v>No</v>
      </c>
      <c r="L701" s="152"/>
      <c r="M701" s="147">
        <f>Summary!$G$67</f>
        <v>0.5</v>
      </c>
      <c r="N701" s="146">
        <f>Summary!$G$68</f>
        <v>0</v>
      </c>
      <c r="O701" s="146">
        <f>Summary!$G$69</f>
        <v>0</v>
      </c>
      <c r="P701" s="146">
        <f>Summary!$G$70</f>
        <v>0.125</v>
      </c>
      <c r="Q701" s="146">
        <f>Summary!$G$71</f>
        <v>0.125</v>
      </c>
      <c r="R701" s="146">
        <f>Summary!$G$72</f>
        <v>0.125</v>
      </c>
      <c r="S701" s="211">
        <f>Summary!$G$73</f>
        <v>0.125</v>
      </c>
      <c r="T701" s="150">
        <f t="shared" si="384"/>
        <v>1</v>
      </c>
      <c r="U701" s="158">
        <f t="shared" si="356"/>
        <v>33282.678938627025</v>
      </c>
      <c r="V701" s="155">
        <f t="shared" si="357"/>
        <v>0</v>
      </c>
      <c r="W701" s="155">
        <f t="shared" si="358"/>
        <v>0</v>
      </c>
      <c r="X701" s="155">
        <f t="shared" si="359"/>
        <v>2266.0937981544935</v>
      </c>
      <c r="Y701" s="155">
        <f t="shared" si="360"/>
        <v>4330.8041437134052</v>
      </c>
      <c r="Z701" s="155">
        <f t="shared" si="361"/>
        <v>16011.271935442559</v>
      </c>
      <c r="AA701" s="159">
        <f t="shared" si="362"/>
        <v>6390.9197811749063</v>
      </c>
      <c r="AB701" s="38">
        <f t="shared" si="385"/>
        <v>54390.553921504288</v>
      </c>
      <c r="AC701" s="35">
        <f t="shared" si="363"/>
        <v>0</v>
      </c>
      <c r="AD701" s="35">
        <f t="shared" si="364"/>
        <v>0</v>
      </c>
      <c r="AE701" s="35">
        <f t="shared" si="365"/>
        <v>14438.19002556154</v>
      </c>
      <c r="AF701" s="35">
        <f t="shared" si="366"/>
        <v>14460.121955444689</v>
      </c>
      <c r="AG701" s="35">
        <f t="shared" si="367"/>
        <v>14307.672601511469</v>
      </c>
      <c r="AH701" s="163">
        <f t="shared" si="368"/>
        <v>14587.274400531725</v>
      </c>
      <c r="AI701" s="144">
        <f t="shared" si="369"/>
        <v>112183.81290455371</v>
      </c>
      <c r="AJ701" s="144" t="e">
        <f t="shared" si="386"/>
        <v>#N/A</v>
      </c>
      <c r="AK701" s="35">
        <f>IF(OR(K701="Yes",Summary!$G$77="EP"),$AI701*M701,AB701)</f>
        <v>54390.553921504288</v>
      </c>
      <c r="AL701" s="38">
        <f>IF(OR(L701="Yes",Summary!$G$77="EP"),$AI701*N701,AC701)</f>
        <v>0</v>
      </c>
      <c r="AM701" s="38">
        <f>IF(OR(M701="Yes",Summary!$G$77="EP"),$AI701*O701,AD701)</f>
        <v>0</v>
      </c>
      <c r="AN701" s="38">
        <f>IF(OR(N701="Yes",Summary!$G$77="EP"),$AI701*P701,AE701)</f>
        <v>14438.19002556154</v>
      </c>
      <c r="AO701" s="38">
        <f>IF(OR(O701="Yes",Summary!$G$77="EP"),$AI701*Q701,AF701)</f>
        <v>14460.121955444689</v>
      </c>
      <c r="AP701" s="38">
        <f>IF(OR(P701="Yes",Summary!$G$77="EP"),$AI701*R701,AG701)</f>
        <v>14307.672601511469</v>
      </c>
      <c r="AQ701" s="156">
        <f>IF(OR(Q701="Yes",Summary!$G$77="EP"),$AI701*S701,AH701)</f>
        <v>14587.274400531725</v>
      </c>
      <c r="AR701" s="158">
        <f t="shared" si="370"/>
        <v>33282.678938627025</v>
      </c>
      <c r="AS701" s="155">
        <f t="shared" si="371"/>
        <v>0</v>
      </c>
      <c r="AT701" s="155">
        <f t="shared" si="372"/>
        <v>0</v>
      </c>
      <c r="AU701" s="155">
        <f t="shared" si="373"/>
        <v>2266.0937981544935</v>
      </c>
      <c r="AV701" s="155">
        <f t="shared" si="374"/>
        <v>4330.8041437134052</v>
      </c>
      <c r="AW701" s="155">
        <f t="shared" si="375"/>
        <v>16011.271935442559</v>
      </c>
      <c r="AX701" s="159">
        <f t="shared" si="376"/>
        <v>6390.9197811749063</v>
      </c>
      <c r="AZ701" s="40">
        <f t="shared" si="377"/>
        <v>100770.79607818957</v>
      </c>
      <c r="BA701" s="173">
        <f t="shared" si="378"/>
        <v>106236.50001963633</v>
      </c>
      <c r="BB701" s="41">
        <f t="shared" si="379"/>
        <v>105139.17241826252</v>
      </c>
      <c r="BC701" s="173">
        <f t="shared" si="380"/>
        <v>115505.52020449232</v>
      </c>
      <c r="BD701" s="41">
        <f t="shared" si="381"/>
        <v>115680.97564355751</v>
      </c>
      <c r="BE701" s="173">
        <f t="shared" si="382"/>
        <v>114461.38081209171</v>
      </c>
      <c r="BF701" s="42">
        <f t="shared" si="383"/>
        <v>116698.1952042538</v>
      </c>
    </row>
    <row r="702" spans="2:58" x14ac:dyDescent="0.25">
      <c r="B702" s="24">
        <v>286</v>
      </c>
      <c r="C702" s="10">
        <f>Cash!B708</f>
        <v>20170919</v>
      </c>
      <c r="D702" s="24">
        <f>Cash!F300</f>
        <v>1.6342000000000001</v>
      </c>
      <c r="E702" s="27">
        <f>Balanced!F300</f>
        <v>2.7058</v>
      </c>
      <c r="F702" s="27">
        <f>Growth!F300</f>
        <v>3.2610999999999999</v>
      </c>
      <c r="G702" s="27">
        <f>'High Growth 1'!F300</f>
        <v>6.4345999999999997</v>
      </c>
      <c r="H702" s="27">
        <f>'High Growth 2'!F300</f>
        <v>3.3552</v>
      </c>
      <c r="I702" s="27">
        <f>'High Growth 3'!F300</f>
        <v>0.88790000000000002</v>
      </c>
      <c r="J702" s="43">
        <f>'High Growth 4'!F300</f>
        <v>2.2854999999999999</v>
      </c>
      <c r="K702" s="10" t="str">
        <f>Growth!P300</f>
        <v>No</v>
      </c>
      <c r="L702" s="152"/>
      <c r="M702" s="147">
        <f>Summary!$G$67</f>
        <v>0.5</v>
      </c>
      <c r="N702" s="146">
        <f>Summary!$G$68</f>
        <v>0</v>
      </c>
      <c r="O702" s="146">
        <f>Summary!$G$69</f>
        <v>0</v>
      </c>
      <c r="P702" s="146">
        <f>Summary!$G$70</f>
        <v>0.125</v>
      </c>
      <c r="Q702" s="146">
        <f>Summary!$G$71</f>
        <v>0.125</v>
      </c>
      <c r="R702" s="146">
        <f>Summary!$G$72</f>
        <v>0.125</v>
      </c>
      <c r="S702" s="211">
        <f>Summary!$G$73</f>
        <v>0.125</v>
      </c>
      <c r="T702" s="150">
        <f t="shared" si="384"/>
        <v>1</v>
      </c>
      <c r="U702" s="158">
        <f t="shared" si="356"/>
        <v>33282.678938627025</v>
      </c>
      <c r="V702" s="155">
        <f t="shared" si="357"/>
        <v>0</v>
      </c>
      <c r="W702" s="155">
        <f t="shared" si="358"/>
        <v>0</v>
      </c>
      <c r="X702" s="155">
        <f t="shared" si="359"/>
        <v>2266.0937981544935</v>
      </c>
      <c r="Y702" s="155">
        <f t="shared" si="360"/>
        <v>4330.8041437134052</v>
      </c>
      <c r="Z702" s="155">
        <f t="shared" si="361"/>
        <v>16011.271935442559</v>
      </c>
      <c r="AA702" s="159">
        <f t="shared" si="362"/>
        <v>6390.9197811749063</v>
      </c>
      <c r="AB702" s="38">
        <f t="shared" si="385"/>
        <v>54390.553921504288</v>
      </c>
      <c r="AC702" s="35">
        <f t="shared" si="363"/>
        <v>0</v>
      </c>
      <c r="AD702" s="35">
        <f t="shared" si="364"/>
        <v>0</v>
      </c>
      <c r="AE702" s="35">
        <f t="shared" si="365"/>
        <v>14581.407153604903</v>
      </c>
      <c r="AF702" s="35">
        <f t="shared" si="366"/>
        <v>14530.714062987217</v>
      </c>
      <c r="AG702" s="35">
        <f t="shared" si="367"/>
        <v>14216.408351479449</v>
      </c>
      <c r="AH702" s="163">
        <f t="shared" si="368"/>
        <v>14606.447159875248</v>
      </c>
      <c r="AI702" s="144">
        <f t="shared" si="369"/>
        <v>112325.5306494511</v>
      </c>
      <c r="AJ702" s="144" t="e">
        <f t="shared" si="386"/>
        <v>#N/A</v>
      </c>
      <c r="AK702" s="35">
        <f>IF(OR(K702="Yes",Summary!$G$77="EP"),$AI702*M702,AB702)</f>
        <v>54390.553921504288</v>
      </c>
      <c r="AL702" s="38">
        <f>IF(OR(L702="Yes",Summary!$G$77="EP"),$AI702*N702,AC702)</f>
        <v>0</v>
      </c>
      <c r="AM702" s="38">
        <f>IF(OR(M702="Yes",Summary!$G$77="EP"),$AI702*O702,AD702)</f>
        <v>0</v>
      </c>
      <c r="AN702" s="38">
        <f>IF(OR(N702="Yes",Summary!$G$77="EP"),$AI702*P702,AE702)</f>
        <v>14581.407153604903</v>
      </c>
      <c r="AO702" s="38">
        <f>IF(OR(O702="Yes",Summary!$G$77="EP"),$AI702*Q702,AF702)</f>
        <v>14530.714062987217</v>
      </c>
      <c r="AP702" s="38">
        <f>IF(OR(P702="Yes",Summary!$G$77="EP"),$AI702*R702,AG702)</f>
        <v>14216.408351479449</v>
      </c>
      <c r="AQ702" s="156">
        <f>IF(OR(Q702="Yes",Summary!$G$77="EP"),$AI702*S702,AH702)</f>
        <v>14606.447159875248</v>
      </c>
      <c r="AR702" s="158">
        <f t="shared" si="370"/>
        <v>33282.678938627025</v>
      </c>
      <c r="AS702" s="155">
        <f t="shared" si="371"/>
        <v>0</v>
      </c>
      <c r="AT702" s="155">
        <f t="shared" si="372"/>
        <v>0</v>
      </c>
      <c r="AU702" s="155">
        <f t="shared" si="373"/>
        <v>2266.0937981544935</v>
      </c>
      <c r="AV702" s="155">
        <f t="shared" si="374"/>
        <v>4330.8041437134052</v>
      </c>
      <c r="AW702" s="155">
        <f t="shared" si="375"/>
        <v>16011.271935442559</v>
      </c>
      <c r="AX702" s="159">
        <f t="shared" si="376"/>
        <v>6390.9197811749063</v>
      </c>
      <c r="AZ702" s="40">
        <f t="shared" si="377"/>
        <v>100770.79607818957</v>
      </c>
      <c r="BA702" s="173">
        <f t="shared" si="378"/>
        <v>106263.99088874052</v>
      </c>
      <c r="BB702" s="41">
        <f t="shared" si="379"/>
        <v>105670.58747286219</v>
      </c>
      <c r="BC702" s="173">
        <f t="shared" si="380"/>
        <v>116651.25722883923</v>
      </c>
      <c r="BD702" s="41">
        <f t="shared" si="381"/>
        <v>116245.71250389774</v>
      </c>
      <c r="BE702" s="173">
        <f t="shared" si="382"/>
        <v>113731.26681183554</v>
      </c>
      <c r="BF702" s="42">
        <f t="shared" si="383"/>
        <v>116851.57727900198</v>
      </c>
    </row>
    <row r="703" spans="2:58" x14ac:dyDescent="0.25">
      <c r="B703" s="24">
        <v>287</v>
      </c>
      <c r="C703" s="10">
        <f>Cash!B709</f>
        <v>20170918</v>
      </c>
      <c r="D703" s="24">
        <f>Cash!F301</f>
        <v>1.6341000000000001</v>
      </c>
      <c r="E703" s="27">
        <f>Balanced!F301</f>
        <v>2.71</v>
      </c>
      <c r="F703" s="27">
        <f>Growth!F301</f>
        <v>3.2803</v>
      </c>
      <c r="G703" s="27">
        <f>'High Growth 1'!F301</f>
        <v>6.4672999999999998</v>
      </c>
      <c r="H703" s="27">
        <f>'High Growth 2'!F301</f>
        <v>3.3824999999999998</v>
      </c>
      <c r="I703" s="27">
        <f>'High Growth 3'!F301</f>
        <v>0.89670000000000005</v>
      </c>
      <c r="J703" s="43">
        <f>'High Growth 4'!F301</f>
        <v>2.2835000000000001</v>
      </c>
      <c r="K703" s="10" t="str">
        <f>Growth!P301</f>
        <v>No</v>
      </c>
      <c r="L703" s="152"/>
      <c r="M703" s="147">
        <f>Summary!$G$67</f>
        <v>0.5</v>
      </c>
      <c r="N703" s="146">
        <f>Summary!$G$68</f>
        <v>0</v>
      </c>
      <c r="O703" s="146">
        <f>Summary!$G$69</f>
        <v>0</v>
      </c>
      <c r="P703" s="146">
        <f>Summary!$G$70</f>
        <v>0.125</v>
      </c>
      <c r="Q703" s="146">
        <f>Summary!$G$71</f>
        <v>0.125</v>
      </c>
      <c r="R703" s="146">
        <f>Summary!$G$72</f>
        <v>0.125</v>
      </c>
      <c r="S703" s="211">
        <f>Summary!$G$73</f>
        <v>0.125</v>
      </c>
      <c r="T703" s="150">
        <f t="shared" si="384"/>
        <v>1</v>
      </c>
      <c r="U703" s="158">
        <f t="shared" si="356"/>
        <v>33282.678938627025</v>
      </c>
      <c r="V703" s="155">
        <f t="shared" si="357"/>
        <v>0</v>
      </c>
      <c r="W703" s="155">
        <f t="shared" si="358"/>
        <v>0</v>
      </c>
      <c r="X703" s="155">
        <f t="shared" si="359"/>
        <v>2266.0937981544935</v>
      </c>
      <c r="Y703" s="155">
        <f t="shared" si="360"/>
        <v>4330.8041437134052</v>
      </c>
      <c r="Z703" s="155">
        <f t="shared" si="361"/>
        <v>16011.271935442559</v>
      </c>
      <c r="AA703" s="159">
        <f t="shared" si="362"/>
        <v>6390.9197811749063</v>
      </c>
      <c r="AB703" s="38">
        <f t="shared" si="385"/>
        <v>54387.225653610425</v>
      </c>
      <c r="AC703" s="35">
        <f t="shared" si="363"/>
        <v>0</v>
      </c>
      <c r="AD703" s="35">
        <f t="shared" si="364"/>
        <v>0</v>
      </c>
      <c r="AE703" s="35">
        <f t="shared" si="365"/>
        <v>14655.508420804555</v>
      </c>
      <c r="AF703" s="35">
        <f t="shared" si="366"/>
        <v>14648.945016110592</v>
      </c>
      <c r="AG703" s="35">
        <f t="shared" si="367"/>
        <v>14357.307544511343</v>
      </c>
      <c r="AH703" s="163">
        <f t="shared" si="368"/>
        <v>14593.665320312899</v>
      </c>
      <c r="AI703" s="144">
        <f t="shared" si="369"/>
        <v>112642.65195534981</v>
      </c>
      <c r="AJ703" s="144" t="e">
        <f t="shared" si="386"/>
        <v>#N/A</v>
      </c>
      <c r="AK703" s="35">
        <f>IF(OR(K703="Yes",Summary!$G$77="EP"),$AI703*M703,AB703)</f>
        <v>54387.225653610425</v>
      </c>
      <c r="AL703" s="38">
        <f>IF(OR(L703="Yes",Summary!$G$77="EP"),$AI703*N703,AC703)</f>
        <v>0</v>
      </c>
      <c r="AM703" s="38">
        <f>IF(OR(M703="Yes",Summary!$G$77="EP"),$AI703*O703,AD703)</f>
        <v>0</v>
      </c>
      <c r="AN703" s="38">
        <f>IF(OR(N703="Yes",Summary!$G$77="EP"),$AI703*P703,AE703)</f>
        <v>14655.508420804555</v>
      </c>
      <c r="AO703" s="38">
        <f>IF(OR(O703="Yes",Summary!$G$77="EP"),$AI703*Q703,AF703)</f>
        <v>14648.945016110592</v>
      </c>
      <c r="AP703" s="38">
        <f>IF(OR(P703="Yes",Summary!$G$77="EP"),$AI703*R703,AG703)</f>
        <v>14357.307544511343</v>
      </c>
      <c r="AQ703" s="156">
        <f>IF(OR(Q703="Yes",Summary!$G$77="EP"),$AI703*S703,AH703)</f>
        <v>14593.665320312899</v>
      </c>
      <c r="AR703" s="158">
        <f t="shared" si="370"/>
        <v>33282.678938627025</v>
      </c>
      <c r="AS703" s="155">
        <f t="shared" si="371"/>
        <v>0</v>
      </c>
      <c r="AT703" s="155">
        <f t="shared" si="372"/>
        <v>0</v>
      </c>
      <c r="AU703" s="155">
        <f t="shared" si="373"/>
        <v>2266.0937981544935</v>
      </c>
      <c r="AV703" s="155">
        <f t="shared" si="374"/>
        <v>4330.8041437134052</v>
      </c>
      <c r="AW703" s="155">
        <f t="shared" si="375"/>
        <v>16011.271935442559</v>
      </c>
      <c r="AX703" s="159">
        <f t="shared" si="376"/>
        <v>6390.9197811749063</v>
      </c>
      <c r="AZ703" s="40">
        <f t="shared" si="377"/>
        <v>100764.62970956405</v>
      </c>
      <c r="BA703" s="173">
        <f t="shared" si="378"/>
        <v>106428.93610336566</v>
      </c>
      <c r="BB703" s="41">
        <f t="shared" si="379"/>
        <v>106292.73192702763</v>
      </c>
      <c r="BC703" s="173">
        <f t="shared" si="380"/>
        <v>117244.06736643644</v>
      </c>
      <c r="BD703" s="41">
        <f t="shared" si="381"/>
        <v>117191.56012888474</v>
      </c>
      <c r="BE703" s="173">
        <f t="shared" si="382"/>
        <v>114858.4603560907</v>
      </c>
      <c r="BF703" s="42">
        <f t="shared" si="383"/>
        <v>116749.32256250319</v>
      </c>
    </row>
    <row r="704" spans="2:58" x14ac:dyDescent="0.25">
      <c r="B704" s="24">
        <v>288</v>
      </c>
      <c r="C704" s="10">
        <f>Cash!B710</f>
        <v>20170915</v>
      </c>
      <c r="D704" s="24">
        <f>Cash!F302</f>
        <v>1.6335999999999999</v>
      </c>
      <c r="E704" s="27">
        <f>Balanced!F302</f>
        <v>2.7103000000000002</v>
      </c>
      <c r="F704" s="27">
        <f>Growth!F302</f>
        <v>3.2860999999999998</v>
      </c>
      <c r="G704" s="27">
        <f>'High Growth 1'!F302</f>
        <v>6.4630000000000001</v>
      </c>
      <c r="H704" s="27">
        <f>'High Growth 2'!F302</f>
        <v>3.3778999999999999</v>
      </c>
      <c r="I704" s="27">
        <f>'High Growth 3'!F302</f>
        <v>0.88739999999999997</v>
      </c>
      <c r="J704" s="43">
        <f>'High Growth 4'!F302</f>
        <v>2.2734000000000001</v>
      </c>
      <c r="K704" s="10" t="str">
        <f>Growth!P302</f>
        <v>No</v>
      </c>
      <c r="L704" s="152"/>
      <c r="M704" s="147">
        <f>Summary!$G$67</f>
        <v>0.5</v>
      </c>
      <c r="N704" s="146">
        <f>Summary!$G$68</f>
        <v>0</v>
      </c>
      <c r="O704" s="146">
        <f>Summary!$G$69</f>
        <v>0</v>
      </c>
      <c r="P704" s="146">
        <f>Summary!$G$70</f>
        <v>0.125</v>
      </c>
      <c r="Q704" s="146">
        <f>Summary!$G$71</f>
        <v>0.125</v>
      </c>
      <c r="R704" s="146">
        <f>Summary!$G$72</f>
        <v>0.125</v>
      </c>
      <c r="S704" s="211">
        <f>Summary!$G$73</f>
        <v>0.125</v>
      </c>
      <c r="T704" s="150">
        <f t="shared" si="384"/>
        <v>1</v>
      </c>
      <c r="U704" s="158">
        <f t="shared" si="356"/>
        <v>33282.678938627025</v>
      </c>
      <c r="V704" s="155">
        <f t="shared" si="357"/>
        <v>0</v>
      </c>
      <c r="W704" s="155">
        <f t="shared" si="358"/>
        <v>0</v>
      </c>
      <c r="X704" s="155">
        <f t="shared" si="359"/>
        <v>2266.0937981544935</v>
      </c>
      <c r="Y704" s="155">
        <f t="shared" si="360"/>
        <v>4330.8041437134052</v>
      </c>
      <c r="Z704" s="155">
        <f t="shared" si="361"/>
        <v>16011.271935442557</v>
      </c>
      <c r="AA704" s="159">
        <f t="shared" si="362"/>
        <v>6390.9197811749063</v>
      </c>
      <c r="AB704" s="38">
        <f t="shared" si="385"/>
        <v>54370.584314141102</v>
      </c>
      <c r="AC704" s="35">
        <f t="shared" si="363"/>
        <v>0</v>
      </c>
      <c r="AD704" s="35">
        <f t="shared" si="364"/>
        <v>0</v>
      </c>
      <c r="AE704" s="35">
        <f t="shared" si="365"/>
        <v>14645.764217472492</v>
      </c>
      <c r="AF704" s="35">
        <f t="shared" si="366"/>
        <v>14629.02331704951</v>
      </c>
      <c r="AG704" s="35">
        <f t="shared" si="367"/>
        <v>14208.402715511726</v>
      </c>
      <c r="AH704" s="163">
        <f t="shared" si="368"/>
        <v>14529.117030523033</v>
      </c>
      <c r="AI704" s="144">
        <f t="shared" si="369"/>
        <v>112382.89159469785</v>
      </c>
      <c r="AJ704" s="144" t="e">
        <f t="shared" si="386"/>
        <v>#N/A</v>
      </c>
      <c r="AK704" s="35">
        <f>IF(OR(K704="Yes",Summary!$G$77="EP"),$AI704*M704,AB704)</f>
        <v>54370.584314141102</v>
      </c>
      <c r="AL704" s="38">
        <f>IF(OR(L704="Yes",Summary!$G$77="EP"),$AI704*N704,AC704)</f>
        <v>0</v>
      </c>
      <c r="AM704" s="38">
        <f>IF(OR(M704="Yes",Summary!$G$77="EP"),$AI704*O704,AD704)</f>
        <v>0</v>
      </c>
      <c r="AN704" s="38">
        <f>IF(OR(N704="Yes",Summary!$G$77="EP"),$AI704*P704,AE704)</f>
        <v>14645.764217472492</v>
      </c>
      <c r="AO704" s="38">
        <f>IF(OR(O704="Yes",Summary!$G$77="EP"),$AI704*Q704,AF704)</f>
        <v>14629.02331704951</v>
      </c>
      <c r="AP704" s="38">
        <f>IF(OR(P704="Yes",Summary!$G$77="EP"),$AI704*R704,AG704)</f>
        <v>14208.402715511726</v>
      </c>
      <c r="AQ704" s="156">
        <f>IF(OR(Q704="Yes",Summary!$G$77="EP"),$AI704*S704,AH704)</f>
        <v>14529.117030523033</v>
      </c>
      <c r="AR704" s="158">
        <f t="shared" si="370"/>
        <v>33282.678938627025</v>
      </c>
      <c r="AS704" s="155">
        <f t="shared" si="371"/>
        <v>0</v>
      </c>
      <c r="AT704" s="155">
        <f t="shared" si="372"/>
        <v>0</v>
      </c>
      <c r="AU704" s="155">
        <f t="shared" si="373"/>
        <v>2266.0937981544935</v>
      </c>
      <c r="AV704" s="155">
        <f t="shared" si="374"/>
        <v>4330.8041437134052</v>
      </c>
      <c r="AW704" s="155">
        <f t="shared" si="375"/>
        <v>16011.271935442559</v>
      </c>
      <c r="AX704" s="159">
        <f t="shared" si="376"/>
        <v>6390.9197811749063</v>
      </c>
      <c r="AZ704" s="40">
        <f t="shared" si="377"/>
        <v>100733.79786643645</v>
      </c>
      <c r="BA704" s="173">
        <f t="shared" si="378"/>
        <v>106440.71790441032</v>
      </c>
      <c r="BB704" s="41">
        <f t="shared" si="379"/>
        <v>106480.67139755677</v>
      </c>
      <c r="BC704" s="173">
        <f t="shared" si="380"/>
        <v>117166.11373977993</v>
      </c>
      <c r="BD704" s="41">
        <f t="shared" si="381"/>
        <v>117032.18653639608</v>
      </c>
      <c r="BE704" s="173">
        <f t="shared" si="382"/>
        <v>113667.22172409376</v>
      </c>
      <c r="BF704" s="42">
        <f t="shared" si="383"/>
        <v>116232.93624418427</v>
      </c>
    </row>
    <row r="705" spans="2:58" x14ac:dyDescent="0.25">
      <c r="B705" s="24">
        <v>289</v>
      </c>
      <c r="C705" s="10">
        <f>Cash!B711</f>
        <v>20170914</v>
      </c>
      <c r="D705" s="24">
        <f>Cash!F303</f>
        <v>1.6335999999999999</v>
      </c>
      <c r="E705" s="27">
        <f>Balanced!F303</f>
        <v>2.7019000000000002</v>
      </c>
      <c r="F705" s="27">
        <f>Growth!F303</f>
        <v>3.2629000000000001</v>
      </c>
      <c r="G705" s="27">
        <f>'High Growth 1'!F303</f>
        <v>6.3361000000000001</v>
      </c>
      <c r="H705" s="27">
        <f>'High Growth 2'!F303</f>
        <v>3.32</v>
      </c>
      <c r="I705" s="27">
        <f>'High Growth 3'!F303</f>
        <v>0.87519999999999998</v>
      </c>
      <c r="J705" s="43">
        <f>'High Growth 4'!F303</f>
        <v>2.2730000000000001</v>
      </c>
      <c r="K705" s="10" t="str">
        <f>Growth!P303</f>
        <v>No</v>
      </c>
      <c r="L705" s="152"/>
      <c r="M705" s="147">
        <f>Summary!$G$67</f>
        <v>0.5</v>
      </c>
      <c r="N705" s="146">
        <f>Summary!$G$68</f>
        <v>0</v>
      </c>
      <c r="O705" s="146">
        <f>Summary!$G$69</f>
        <v>0</v>
      </c>
      <c r="P705" s="146">
        <f>Summary!$G$70</f>
        <v>0.125</v>
      </c>
      <c r="Q705" s="146">
        <f>Summary!$G$71</f>
        <v>0.125</v>
      </c>
      <c r="R705" s="146">
        <f>Summary!$G$72</f>
        <v>0.125</v>
      </c>
      <c r="S705" s="211">
        <f>Summary!$G$73</f>
        <v>0.125</v>
      </c>
      <c r="T705" s="150">
        <f t="shared" si="384"/>
        <v>1</v>
      </c>
      <c r="U705" s="158">
        <f t="shared" si="356"/>
        <v>33282.678938627025</v>
      </c>
      <c r="V705" s="155">
        <f t="shared" si="357"/>
        <v>0</v>
      </c>
      <c r="W705" s="155">
        <f t="shared" si="358"/>
        <v>0</v>
      </c>
      <c r="X705" s="155">
        <f t="shared" si="359"/>
        <v>2266.0937981544935</v>
      </c>
      <c r="Y705" s="155">
        <f t="shared" si="360"/>
        <v>4330.8041437134052</v>
      </c>
      <c r="Z705" s="155">
        <f t="shared" si="361"/>
        <v>16011.271935442557</v>
      </c>
      <c r="AA705" s="159">
        <f t="shared" si="362"/>
        <v>6390.9197811749063</v>
      </c>
      <c r="AB705" s="38">
        <f t="shared" si="385"/>
        <v>54370.584314141102</v>
      </c>
      <c r="AC705" s="35">
        <f t="shared" si="363"/>
        <v>0</v>
      </c>
      <c r="AD705" s="35">
        <f t="shared" si="364"/>
        <v>0</v>
      </c>
      <c r="AE705" s="35">
        <f t="shared" si="365"/>
        <v>14358.196914486687</v>
      </c>
      <c r="AF705" s="35">
        <f t="shared" si="366"/>
        <v>14378.269757128504</v>
      </c>
      <c r="AG705" s="35">
        <f t="shared" si="367"/>
        <v>14013.065197899326</v>
      </c>
      <c r="AH705" s="163">
        <f t="shared" si="368"/>
        <v>14526.560662610564</v>
      </c>
      <c r="AI705" s="144">
        <f t="shared" si="369"/>
        <v>111646.67684626619</v>
      </c>
      <c r="AJ705" s="144" t="e">
        <f t="shared" si="386"/>
        <v>#N/A</v>
      </c>
      <c r="AK705" s="35">
        <f>IF(OR(K705="Yes",Summary!$G$77="EP"),$AI705*M705,AB705)</f>
        <v>54370.584314141102</v>
      </c>
      <c r="AL705" s="38">
        <f>IF(OR(L705="Yes",Summary!$G$77="EP"),$AI705*N705,AC705)</f>
        <v>0</v>
      </c>
      <c r="AM705" s="38">
        <f>IF(OR(M705="Yes",Summary!$G$77="EP"),$AI705*O705,AD705)</f>
        <v>0</v>
      </c>
      <c r="AN705" s="38">
        <f>IF(OR(N705="Yes",Summary!$G$77="EP"),$AI705*P705,AE705)</f>
        <v>14358.196914486687</v>
      </c>
      <c r="AO705" s="38">
        <f>IF(OR(O705="Yes",Summary!$G$77="EP"),$AI705*Q705,AF705)</f>
        <v>14378.269757128504</v>
      </c>
      <c r="AP705" s="38">
        <f>IF(OR(P705="Yes",Summary!$G$77="EP"),$AI705*R705,AG705)</f>
        <v>14013.065197899326</v>
      </c>
      <c r="AQ705" s="156">
        <f>IF(OR(Q705="Yes",Summary!$G$77="EP"),$AI705*S705,AH705)</f>
        <v>14526.560662610564</v>
      </c>
      <c r="AR705" s="158">
        <f t="shared" si="370"/>
        <v>33282.678938627025</v>
      </c>
      <c r="AS705" s="155">
        <f t="shared" si="371"/>
        <v>0</v>
      </c>
      <c r="AT705" s="155">
        <f t="shared" si="372"/>
        <v>0</v>
      </c>
      <c r="AU705" s="155">
        <f t="shared" si="373"/>
        <v>2266.0937981544935</v>
      </c>
      <c r="AV705" s="155">
        <f t="shared" si="374"/>
        <v>4330.8041437134052</v>
      </c>
      <c r="AW705" s="155">
        <f t="shared" si="375"/>
        <v>16011.271935442557</v>
      </c>
      <c r="AX705" s="159">
        <f t="shared" si="376"/>
        <v>6390.9197811749063</v>
      </c>
      <c r="AZ705" s="40">
        <f t="shared" si="377"/>
        <v>100733.79786643645</v>
      </c>
      <c r="BA705" s="173">
        <f t="shared" si="378"/>
        <v>106110.82747516004</v>
      </c>
      <c r="BB705" s="41">
        <f t="shared" si="379"/>
        <v>105728.9135154402</v>
      </c>
      <c r="BC705" s="173">
        <f t="shared" si="380"/>
        <v>114865.5753158935</v>
      </c>
      <c r="BD705" s="41">
        <f t="shared" si="381"/>
        <v>115026.15805702803</v>
      </c>
      <c r="BE705" s="173">
        <f t="shared" si="382"/>
        <v>112104.52158319457</v>
      </c>
      <c r="BF705" s="42">
        <f t="shared" si="383"/>
        <v>116212.48530088451</v>
      </c>
    </row>
    <row r="706" spans="2:58" x14ac:dyDescent="0.25">
      <c r="B706" s="24">
        <v>290</v>
      </c>
      <c r="C706" s="10">
        <f>Cash!B712</f>
        <v>20170913</v>
      </c>
      <c r="D706" s="24">
        <f>Cash!F304</f>
        <v>1.6333</v>
      </c>
      <c r="E706" s="27">
        <f>Balanced!F304</f>
        <v>2.6897000000000002</v>
      </c>
      <c r="F706" s="27">
        <f>Growth!F304</f>
        <v>3.2323</v>
      </c>
      <c r="G706" s="27">
        <f>'High Growth 1'!F304</f>
        <v>6.2308000000000003</v>
      </c>
      <c r="H706" s="27">
        <f>'High Growth 2'!F304</f>
        <v>3.2568999999999999</v>
      </c>
      <c r="I706" s="27">
        <f>'High Growth 3'!F304</f>
        <v>0.87429999999999997</v>
      </c>
      <c r="J706" s="43">
        <f>'High Growth 4'!F304</f>
        <v>2.2307999999999999</v>
      </c>
      <c r="K706" s="10" t="str">
        <f>Growth!P304</f>
        <v>No</v>
      </c>
      <c r="L706" s="152"/>
      <c r="M706" s="147">
        <f>Summary!$G$67</f>
        <v>0.5</v>
      </c>
      <c r="N706" s="146">
        <f>Summary!$G$68</f>
        <v>0</v>
      </c>
      <c r="O706" s="146">
        <f>Summary!$G$69</f>
        <v>0</v>
      </c>
      <c r="P706" s="146">
        <f>Summary!$G$70</f>
        <v>0.125</v>
      </c>
      <c r="Q706" s="146">
        <f>Summary!$G$71</f>
        <v>0.125</v>
      </c>
      <c r="R706" s="146">
        <f>Summary!$G$72</f>
        <v>0.125</v>
      </c>
      <c r="S706" s="211">
        <f>Summary!$G$73</f>
        <v>0.125</v>
      </c>
      <c r="T706" s="150">
        <f t="shared" si="384"/>
        <v>1</v>
      </c>
      <c r="U706" s="158">
        <f t="shared" si="356"/>
        <v>33282.678938627025</v>
      </c>
      <c r="V706" s="155">
        <f t="shared" si="357"/>
        <v>0</v>
      </c>
      <c r="W706" s="155">
        <f t="shared" si="358"/>
        <v>0</v>
      </c>
      <c r="X706" s="155">
        <f t="shared" si="359"/>
        <v>2266.0937981544935</v>
      </c>
      <c r="Y706" s="155">
        <f t="shared" si="360"/>
        <v>4330.8041437134052</v>
      </c>
      <c r="Z706" s="155">
        <f t="shared" si="361"/>
        <v>16011.271935442557</v>
      </c>
      <c r="AA706" s="159">
        <f t="shared" si="362"/>
        <v>6390.9197811749063</v>
      </c>
      <c r="AB706" s="38">
        <f t="shared" si="385"/>
        <v>54360.59951045952</v>
      </c>
      <c r="AC706" s="35">
        <f t="shared" si="363"/>
        <v>0</v>
      </c>
      <c r="AD706" s="35">
        <f t="shared" si="364"/>
        <v>0</v>
      </c>
      <c r="AE706" s="35">
        <f t="shared" si="365"/>
        <v>14119.577237541018</v>
      </c>
      <c r="AF706" s="35">
        <f t="shared" si="366"/>
        <v>14104.996015660188</v>
      </c>
      <c r="AG706" s="35">
        <f t="shared" si="367"/>
        <v>13998.655053157427</v>
      </c>
      <c r="AH706" s="163">
        <f t="shared" si="368"/>
        <v>14256.863847844981</v>
      </c>
      <c r="AI706" s="144">
        <f t="shared" si="369"/>
        <v>110840.69166466314</v>
      </c>
      <c r="AJ706" s="144" t="e">
        <f t="shared" si="386"/>
        <v>#N/A</v>
      </c>
      <c r="AK706" s="35">
        <f>IF(OR(K706="Yes",Summary!$G$77="EP"),$AI706*M706,AB706)</f>
        <v>54360.59951045952</v>
      </c>
      <c r="AL706" s="38">
        <f>IF(OR(L706="Yes",Summary!$G$77="EP"),$AI706*N706,AC706)</f>
        <v>0</v>
      </c>
      <c r="AM706" s="38">
        <f>IF(OR(M706="Yes",Summary!$G$77="EP"),$AI706*O706,AD706)</f>
        <v>0</v>
      </c>
      <c r="AN706" s="38">
        <f>IF(OR(N706="Yes",Summary!$G$77="EP"),$AI706*P706,AE706)</f>
        <v>14119.577237541018</v>
      </c>
      <c r="AO706" s="38">
        <f>IF(OR(O706="Yes",Summary!$G$77="EP"),$AI706*Q706,AF706)</f>
        <v>14104.996015660188</v>
      </c>
      <c r="AP706" s="38">
        <f>IF(OR(P706="Yes",Summary!$G$77="EP"),$AI706*R706,AG706)</f>
        <v>13998.655053157427</v>
      </c>
      <c r="AQ706" s="156">
        <f>IF(OR(Q706="Yes",Summary!$G$77="EP"),$AI706*S706,AH706)</f>
        <v>14256.863847844981</v>
      </c>
      <c r="AR706" s="158">
        <f t="shared" si="370"/>
        <v>33282.678938627025</v>
      </c>
      <c r="AS706" s="155">
        <f t="shared" si="371"/>
        <v>0</v>
      </c>
      <c r="AT706" s="155">
        <f t="shared" si="372"/>
        <v>0</v>
      </c>
      <c r="AU706" s="155">
        <f t="shared" si="373"/>
        <v>2266.0937981544935</v>
      </c>
      <c r="AV706" s="155">
        <f t="shared" si="374"/>
        <v>4330.8041437134052</v>
      </c>
      <c r="AW706" s="155">
        <f t="shared" si="375"/>
        <v>16011.271935442557</v>
      </c>
      <c r="AX706" s="159">
        <f t="shared" si="376"/>
        <v>6390.9197811749063</v>
      </c>
      <c r="AZ706" s="40">
        <f t="shared" si="377"/>
        <v>100715.2987605599</v>
      </c>
      <c r="BA706" s="173">
        <f t="shared" si="378"/>
        <v>105631.70089934416</v>
      </c>
      <c r="BB706" s="41">
        <f t="shared" si="379"/>
        <v>104737.370791614</v>
      </c>
      <c r="BC706" s="173">
        <f t="shared" si="380"/>
        <v>112956.61790032814</v>
      </c>
      <c r="BD706" s="41">
        <f t="shared" si="381"/>
        <v>112839.96812528151</v>
      </c>
      <c r="BE706" s="173">
        <f t="shared" si="382"/>
        <v>111989.24042525938</v>
      </c>
      <c r="BF706" s="42">
        <f t="shared" si="383"/>
        <v>114054.91078275985</v>
      </c>
    </row>
    <row r="707" spans="2:58" x14ac:dyDescent="0.25">
      <c r="B707" s="24">
        <v>291</v>
      </c>
      <c r="C707" s="10">
        <f>Cash!B713</f>
        <v>20170912</v>
      </c>
      <c r="D707" s="24">
        <f>Cash!F305</f>
        <v>1.6332</v>
      </c>
      <c r="E707" s="27">
        <f>Balanced!F305</f>
        <v>2.6859000000000002</v>
      </c>
      <c r="F707" s="27">
        <f>Growth!F305</f>
        <v>3.2282000000000002</v>
      </c>
      <c r="G707" s="27">
        <f>'High Growth 1'!F305</f>
        <v>6.2416</v>
      </c>
      <c r="H707" s="27">
        <f>'High Growth 2'!F305</f>
        <v>3.2480000000000002</v>
      </c>
      <c r="I707" s="27">
        <f>'High Growth 3'!F305</f>
        <v>0.86380000000000001</v>
      </c>
      <c r="J707" s="43">
        <f>'High Growth 4'!F305</f>
        <v>2.2302</v>
      </c>
      <c r="K707" s="10" t="str">
        <f>Growth!P305</f>
        <v>No</v>
      </c>
      <c r="L707" s="152"/>
      <c r="M707" s="147">
        <f>Summary!$G$67</f>
        <v>0.5</v>
      </c>
      <c r="N707" s="146">
        <f>Summary!$G$68</f>
        <v>0</v>
      </c>
      <c r="O707" s="146">
        <f>Summary!$G$69</f>
        <v>0</v>
      </c>
      <c r="P707" s="146">
        <f>Summary!$G$70</f>
        <v>0.125</v>
      </c>
      <c r="Q707" s="146">
        <f>Summary!$G$71</f>
        <v>0.125</v>
      </c>
      <c r="R707" s="146">
        <f>Summary!$G$72</f>
        <v>0.125</v>
      </c>
      <c r="S707" s="211">
        <f>Summary!$G$73</f>
        <v>0.125</v>
      </c>
      <c r="T707" s="150">
        <f t="shared" si="384"/>
        <v>1</v>
      </c>
      <c r="U707" s="158">
        <f t="shared" si="356"/>
        <v>33282.678938627025</v>
      </c>
      <c r="V707" s="155">
        <f t="shared" si="357"/>
        <v>0</v>
      </c>
      <c r="W707" s="155">
        <f t="shared" si="358"/>
        <v>0</v>
      </c>
      <c r="X707" s="155">
        <f t="shared" si="359"/>
        <v>2266.0937981544935</v>
      </c>
      <c r="Y707" s="155">
        <f t="shared" si="360"/>
        <v>4330.8041437134052</v>
      </c>
      <c r="Z707" s="155">
        <f t="shared" si="361"/>
        <v>16011.271935442557</v>
      </c>
      <c r="AA707" s="159">
        <f t="shared" si="362"/>
        <v>6390.9197811749063</v>
      </c>
      <c r="AB707" s="38">
        <f t="shared" si="385"/>
        <v>54357.271242565657</v>
      </c>
      <c r="AC707" s="35">
        <f t="shared" si="363"/>
        <v>0</v>
      </c>
      <c r="AD707" s="35">
        <f t="shared" si="364"/>
        <v>0</v>
      </c>
      <c r="AE707" s="35">
        <f t="shared" si="365"/>
        <v>14144.051050561087</v>
      </c>
      <c r="AF707" s="35">
        <f t="shared" si="366"/>
        <v>14066.451858781142</v>
      </c>
      <c r="AG707" s="35">
        <f t="shared" si="367"/>
        <v>13830.536697835281</v>
      </c>
      <c r="AH707" s="163">
        <f t="shared" si="368"/>
        <v>14253.029295976276</v>
      </c>
      <c r="AI707" s="144">
        <f t="shared" si="369"/>
        <v>110651.34014571946</v>
      </c>
      <c r="AJ707" s="144" t="e">
        <f t="shared" si="386"/>
        <v>#N/A</v>
      </c>
      <c r="AK707" s="35">
        <f>IF(OR(K707="Yes",Summary!$G$77="EP"),$AI707*M707,AB707)</f>
        <v>54357.271242565657</v>
      </c>
      <c r="AL707" s="38">
        <f>IF(OR(L707="Yes",Summary!$G$77="EP"),$AI707*N707,AC707)</f>
        <v>0</v>
      </c>
      <c r="AM707" s="38">
        <f>IF(OR(M707="Yes",Summary!$G$77="EP"),$AI707*O707,AD707)</f>
        <v>0</v>
      </c>
      <c r="AN707" s="38">
        <f>IF(OR(N707="Yes",Summary!$G$77="EP"),$AI707*P707,AE707)</f>
        <v>14144.051050561087</v>
      </c>
      <c r="AO707" s="38">
        <f>IF(OR(O707="Yes",Summary!$G$77="EP"),$AI707*Q707,AF707)</f>
        <v>14066.451858781142</v>
      </c>
      <c r="AP707" s="38">
        <f>IF(OR(P707="Yes",Summary!$G$77="EP"),$AI707*R707,AG707)</f>
        <v>13830.536697835281</v>
      </c>
      <c r="AQ707" s="156">
        <f>IF(OR(Q707="Yes",Summary!$G$77="EP"),$AI707*S707,AH707)</f>
        <v>14253.029295976276</v>
      </c>
      <c r="AR707" s="158">
        <f t="shared" si="370"/>
        <v>33282.678938627025</v>
      </c>
      <c r="AS707" s="155">
        <f t="shared" si="371"/>
        <v>0</v>
      </c>
      <c r="AT707" s="155">
        <f t="shared" si="372"/>
        <v>0</v>
      </c>
      <c r="AU707" s="155">
        <f t="shared" si="373"/>
        <v>2266.0937981544935</v>
      </c>
      <c r="AV707" s="155">
        <f t="shared" si="374"/>
        <v>4330.8041437134052</v>
      </c>
      <c r="AW707" s="155">
        <f t="shared" si="375"/>
        <v>16011.271935442557</v>
      </c>
      <c r="AX707" s="159">
        <f t="shared" si="376"/>
        <v>6390.9197811749063</v>
      </c>
      <c r="AZ707" s="40">
        <f t="shared" si="377"/>
        <v>100709.13239193438</v>
      </c>
      <c r="BA707" s="173">
        <f t="shared" si="378"/>
        <v>105482.46475277854</v>
      </c>
      <c r="BB707" s="41">
        <f t="shared" si="379"/>
        <v>104604.5170279641</v>
      </c>
      <c r="BC707" s="173">
        <f t="shared" si="380"/>
        <v>113152.4084044887</v>
      </c>
      <c r="BD707" s="41">
        <f t="shared" si="381"/>
        <v>112531.61487024913</v>
      </c>
      <c r="BE707" s="173">
        <f t="shared" si="382"/>
        <v>110644.29358268221</v>
      </c>
      <c r="BF707" s="42">
        <f t="shared" si="383"/>
        <v>114024.2343678102</v>
      </c>
    </row>
    <row r="708" spans="2:58" x14ac:dyDescent="0.25">
      <c r="B708" s="24">
        <v>292</v>
      </c>
      <c r="C708" s="10">
        <f>Cash!B714</f>
        <v>20170911</v>
      </c>
      <c r="D708" s="24">
        <f>Cash!F306</f>
        <v>1.6331</v>
      </c>
      <c r="E708" s="27">
        <f>Balanced!F306</f>
        <v>2.6890000000000001</v>
      </c>
      <c r="F708" s="27">
        <f>Growth!F306</f>
        <v>3.2387000000000001</v>
      </c>
      <c r="G708" s="27">
        <f>'High Growth 1'!F306</f>
        <v>6.2868000000000004</v>
      </c>
      <c r="H708" s="27">
        <f>'High Growth 2'!F306</f>
        <v>3.2145999999999999</v>
      </c>
      <c r="I708" s="27">
        <f>'High Growth 3'!F306</f>
        <v>0.87690000000000001</v>
      </c>
      <c r="J708" s="43">
        <f>'High Growth 4'!F306</f>
        <v>2.2509999999999999</v>
      </c>
      <c r="K708" s="10" t="str">
        <f>Growth!P306</f>
        <v>No</v>
      </c>
      <c r="L708" s="152"/>
      <c r="M708" s="147">
        <f>Summary!$G$67</f>
        <v>0.5</v>
      </c>
      <c r="N708" s="146">
        <f>Summary!$G$68</f>
        <v>0</v>
      </c>
      <c r="O708" s="146">
        <f>Summary!$G$69</f>
        <v>0</v>
      </c>
      <c r="P708" s="146">
        <f>Summary!$G$70</f>
        <v>0.125</v>
      </c>
      <c r="Q708" s="146">
        <f>Summary!$G$71</f>
        <v>0.125</v>
      </c>
      <c r="R708" s="146">
        <f>Summary!$G$72</f>
        <v>0.125</v>
      </c>
      <c r="S708" s="211">
        <f>Summary!$G$73</f>
        <v>0.125</v>
      </c>
      <c r="T708" s="150">
        <f t="shared" si="384"/>
        <v>1</v>
      </c>
      <c r="U708" s="158">
        <f t="shared" si="356"/>
        <v>33282.678938627025</v>
      </c>
      <c r="V708" s="155">
        <f t="shared" si="357"/>
        <v>0</v>
      </c>
      <c r="W708" s="155">
        <f t="shared" si="358"/>
        <v>0</v>
      </c>
      <c r="X708" s="155">
        <f t="shared" si="359"/>
        <v>2266.0937981544935</v>
      </c>
      <c r="Y708" s="155">
        <f t="shared" si="360"/>
        <v>4330.8041437134052</v>
      </c>
      <c r="Z708" s="155">
        <f t="shared" si="361"/>
        <v>16011.271935442557</v>
      </c>
      <c r="AA708" s="159">
        <f t="shared" si="362"/>
        <v>6390.9197811749063</v>
      </c>
      <c r="AB708" s="38">
        <f t="shared" si="385"/>
        <v>54353.942974671794</v>
      </c>
      <c r="AC708" s="35">
        <f t="shared" si="363"/>
        <v>0</v>
      </c>
      <c r="AD708" s="35">
        <f t="shared" si="364"/>
        <v>0</v>
      </c>
      <c r="AE708" s="35">
        <f t="shared" si="365"/>
        <v>14246.47849023767</v>
      </c>
      <c r="AF708" s="35">
        <f t="shared" si="366"/>
        <v>13921.803000381113</v>
      </c>
      <c r="AG708" s="35">
        <f t="shared" si="367"/>
        <v>14040.284360189578</v>
      </c>
      <c r="AH708" s="163">
        <f t="shared" si="368"/>
        <v>14385.960427424714</v>
      </c>
      <c r="AI708" s="144">
        <f t="shared" si="369"/>
        <v>110948.46925290486</v>
      </c>
      <c r="AJ708" s="144" t="e">
        <f t="shared" si="386"/>
        <v>#N/A</v>
      </c>
      <c r="AK708" s="35">
        <f>IF(OR(K708="Yes",Summary!$G$77="EP"),$AI708*M708,AB708)</f>
        <v>54353.942974671794</v>
      </c>
      <c r="AL708" s="38">
        <f>IF(OR(L708="Yes",Summary!$G$77="EP"),$AI708*N708,AC708)</f>
        <v>0</v>
      </c>
      <c r="AM708" s="38">
        <f>IF(OR(M708="Yes",Summary!$G$77="EP"),$AI708*O708,AD708)</f>
        <v>0</v>
      </c>
      <c r="AN708" s="38">
        <f>IF(OR(N708="Yes",Summary!$G$77="EP"),$AI708*P708,AE708)</f>
        <v>14246.47849023767</v>
      </c>
      <c r="AO708" s="38">
        <f>IF(OR(O708="Yes",Summary!$G$77="EP"),$AI708*Q708,AF708)</f>
        <v>13921.803000381113</v>
      </c>
      <c r="AP708" s="38">
        <f>IF(OR(P708="Yes",Summary!$G$77="EP"),$AI708*R708,AG708)</f>
        <v>14040.284360189578</v>
      </c>
      <c r="AQ708" s="156">
        <f>IF(OR(Q708="Yes",Summary!$G$77="EP"),$AI708*S708,AH708)</f>
        <v>14385.960427424714</v>
      </c>
      <c r="AR708" s="158">
        <f t="shared" si="370"/>
        <v>33282.678938627025</v>
      </c>
      <c r="AS708" s="155">
        <f t="shared" si="371"/>
        <v>0</v>
      </c>
      <c r="AT708" s="155">
        <f t="shared" si="372"/>
        <v>0</v>
      </c>
      <c r="AU708" s="155">
        <f t="shared" si="373"/>
        <v>2266.0937981544935</v>
      </c>
      <c r="AV708" s="155">
        <f t="shared" si="374"/>
        <v>4330.8041437134052</v>
      </c>
      <c r="AW708" s="155">
        <f t="shared" si="375"/>
        <v>16011.271935442557</v>
      </c>
      <c r="AX708" s="159">
        <f t="shared" si="376"/>
        <v>6390.9197811749063</v>
      </c>
      <c r="AZ708" s="40">
        <f t="shared" si="377"/>
        <v>100702.96602330888</v>
      </c>
      <c r="BA708" s="173">
        <f t="shared" si="378"/>
        <v>105604.21003023996</v>
      </c>
      <c r="BB708" s="41">
        <f t="shared" si="379"/>
        <v>104944.75227633583</v>
      </c>
      <c r="BC708" s="173">
        <f t="shared" si="380"/>
        <v>113971.82792190136</v>
      </c>
      <c r="BD708" s="41">
        <f t="shared" si="381"/>
        <v>111374.4240030489</v>
      </c>
      <c r="BE708" s="173">
        <f t="shared" si="382"/>
        <v>112322.27488151658</v>
      </c>
      <c r="BF708" s="42">
        <f t="shared" si="383"/>
        <v>115087.68341939771</v>
      </c>
    </row>
    <row r="709" spans="2:58" x14ac:dyDescent="0.25">
      <c r="B709" s="24">
        <v>293</v>
      </c>
      <c r="C709" s="10">
        <f>Cash!B715</f>
        <v>20170908</v>
      </c>
      <c r="D709" s="24">
        <f>Cash!F307</f>
        <v>1.6331</v>
      </c>
      <c r="E709" s="27">
        <f>Balanced!F307</f>
        <v>2.6875</v>
      </c>
      <c r="F709" s="27">
        <f>Growth!F307</f>
        <v>3.2279</v>
      </c>
      <c r="G709" s="27">
        <f>'High Growth 1'!F307</f>
        <v>6.2248999999999999</v>
      </c>
      <c r="H709" s="27">
        <f>'High Growth 2'!F307</f>
        <v>3.1924000000000001</v>
      </c>
      <c r="I709" s="27">
        <f>'High Growth 3'!F307</f>
        <v>0.8952</v>
      </c>
      <c r="J709" s="43">
        <f>'High Growth 4'!F307</f>
        <v>2.2423999999999999</v>
      </c>
      <c r="K709" s="10" t="str">
        <f>Growth!P307</f>
        <v>No</v>
      </c>
      <c r="L709" s="152"/>
      <c r="M709" s="147">
        <f>Summary!$G$67</f>
        <v>0.5</v>
      </c>
      <c r="N709" s="146">
        <f>Summary!$G$68</f>
        <v>0</v>
      </c>
      <c r="O709" s="146">
        <f>Summary!$G$69</f>
        <v>0</v>
      </c>
      <c r="P709" s="146">
        <f>Summary!$G$70</f>
        <v>0.125</v>
      </c>
      <c r="Q709" s="146">
        <f>Summary!$G$71</f>
        <v>0.125</v>
      </c>
      <c r="R709" s="146">
        <f>Summary!$G$72</f>
        <v>0.125</v>
      </c>
      <c r="S709" s="211">
        <f>Summary!$G$73</f>
        <v>0.125</v>
      </c>
      <c r="T709" s="150">
        <f t="shared" si="384"/>
        <v>1</v>
      </c>
      <c r="U709" s="158">
        <f t="shared" si="356"/>
        <v>33282.678938627025</v>
      </c>
      <c r="V709" s="155">
        <f t="shared" si="357"/>
        <v>0</v>
      </c>
      <c r="W709" s="155">
        <f t="shared" si="358"/>
        <v>0</v>
      </c>
      <c r="X709" s="155">
        <f t="shared" si="359"/>
        <v>2266.0937981544935</v>
      </c>
      <c r="Y709" s="155">
        <f t="shared" si="360"/>
        <v>4330.8041437134052</v>
      </c>
      <c r="Z709" s="155">
        <f t="shared" si="361"/>
        <v>16011.271935442557</v>
      </c>
      <c r="AA709" s="159">
        <f t="shared" si="362"/>
        <v>6390.9197811749063</v>
      </c>
      <c r="AB709" s="38">
        <f t="shared" si="385"/>
        <v>54353.942974671794</v>
      </c>
      <c r="AC709" s="35">
        <f t="shared" si="363"/>
        <v>0</v>
      </c>
      <c r="AD709" s="35">
        <f t="shared" si="364"/>
        <v>0</v>
      </c>
      <c r="AE709" s="35">
        <f t="shared" si="365"/>
        <v>14106.207284131906</v>
      </c>
      <c r="AF709" s="35">
        <f t="shared" si="366"/>
        <v>13825.659148390676</v>
      </c>
      <c r="AG709" s="35">
        <f t="shared" si="367"/>
        <v>14333.290636608177</v>
      </c>
      <c r="AH709" s="163">
        <f t="shared" si="368"/>
        <v>14330.998517306609</v>
      </c>
      <c r="AI709" s="144">
        <f t="shared" si="369"/>
        <v>110950.09856110916</v>
      </c>
      <c r="AJ709" s="144" t="e">
        <f t="shared" si="386"/>
        <v>#N/A</v>
      </c>
      <c r="AK709" s="35">
        <f>IF(OR(K709="Yes",Summary!$G$77="EP"),$AI709*M709,AB709)</f>
        <v>54353.942974671794</v>
      </c>
      <c r="AL709" s="38">
        <f>IF(OR(L709="Yes",Summary!$G$77="EP"),$AI709*N709,AC709)</f>
        <v>0</v>
      </c>
      <c r="AM709" s="38">
        <f>IF(OR(M709="Yes",Summary!$G$77="EP"),$AI709*O709,AD709)</f>
        <v>0</v>
      </c>
      <c r="AN709" s="38">
        <f>IF(OR(N709="Yes",Summary!$G$77="EP"),$AI709*P709,AE709)</f>
        <v>14106.207284131906</v>
      </c>
      <c r="AO709" s="38">
        <f>IF(OR(O709="Yes",Summary!$G$77="EP"),$AI709*Q709,AF709)</f>
        <v>13825.659148390676</v>
      </c>
      <c r="AP709" s="38">
        <f>IF(OR(P709="Yes",Summary!$G$77="EP"),$AI709*R709,AG709)</f>
        <v>14333.290636608177</v>
      </c>
      <c r="AQ709" s="156">
        <f>IF(OR(Q709="Yes",Summary!$G$77="EP"),$AI709*S709,AH709)</f>
        <v>14330.998517306609</v>
      </c>
      <c r="AR709" s="158">
        <f t="shared" si="370"/>
        <v>33282.678938627025</v>
      </c>
      <c r="AS709" s="155">
        <f t="shared" si="371"/>
        <v>0</v>
      </c>
      <c r="AT709" s="155">
        <f t="shared" si="372"/>
        <v>0</v>
      </c>
      <c r="AU709" s="155">
        <f t="shared" si="373"/>
        <v>2266.0937981544935</v>
      </c>
      <c r="AV709" s="155">
        <f t="shared" si="374"/>
        <v>4330.8041437134052</v>
      </c>
      <c r="AW709" s="155">
        <f t="shared" si="375"/>
        <v>16011.271935442557</v>
      </c>
      <c r="AX709" s="159">
        <f t="shared" si="376"/>
        <v>6390.9197811749063</v>
      </c>
      <c r="AZ709" s="40">
        <f t="shared" si="377"/>
        <v>100702.96602330888</v>
      </c>
      <c r="BA709" s="173">
        <f t="shared" si="378"/>
        <v>105545.30102501668</v>
      </c>
      <c r="BB709" s="41">
        <f t="shared" si="379"/>
        <v>104594.79602086775</v>
      </c>
      <c r="BC709" s="173">
        <f t="shared" si="380"/>
        <v>112849.65827305525</v>
      </c>
      <c r="BD709" s="41">
        <f t="shared" si="381"/>
        <v>110605.27318712541</v>
      </c>
      <c r="BE709" s="173">
        <f t="shared" si="382"/>
        <v>114666.32509286537</v>
      </c>
      <c r="BF709" s="42">
        <f t="shared" si="383"/>
        <v>114647.98813845287</v>
      </c>
    </row>
    <row r="710" spans="2:58" x14ac:dyDescent="0.25">
      <c r="B710" s="24">
        <v>294</v>
      </c>
      <c r="C710" s="10">
        <f>Cash!B716</f>
        <v>20170907</v>
      </c>
      <c r="D710" s="24">
        <f>Cash!F308</f>
        <v>1.6329</v>
      </c>
      <c r="E710" s="27">
        <f>Balanced!F308</f>
        <v>2.6882000000000001</v>
      </c>
      <c r="F710" s="27">
        <f>Growth!F308</f>
        <v>3.2225999999999999</v>
      </c>
      <c r="G710" s="27">
        <f>'High Growth 1'!F308</f>
        <v>6.2023000000000001</v>
      </c>
      <c r="H710" s="27">
        <f>'High Growth 2'!F308</f>
        <v>3.1939000000000002</v>
      </c>
      <c r="I710" s="27">
        <f>'High Growth 3'!F308</f>
        <v>0.90159999999999996</v>
      </c>
      <c r="J710" s="43">
        <f>'High Growth 4'!F308</f>
        <v>2.2591000000000001</v>
      </c>
      <c r="K710" s="10" t="str">
        <f>Growth!P308</f>
        <v>No</v>
      </c>
      <c r="L710" s="152"/>
      <c r="M710" s="147">
        <f>Summary!$G$67</f>
        <v>0.5</v>
      </c>
      <c r="N710" s="146">
        <f>Summary!$G$68</f>
        <v>0</v>
      </c>
      <c r="O710" s="146">
        <f>Summary!$G$69</f>
        <v>0</v>
      </c>
      <c r="P710" s="146">
        <f>Summary!$G$70</f>
        <v>0.125</v>
      </c>
      <c r="Q710" s="146">
        <f>Summary!$G$71</f>
        <v>0.125</v>
      </c>
      <c r="R710" s="146">
        <f>Summary!$G$72</f>
        <v>0.125</v>
      </c>
      <c r="S710" s="211">
        <f>Summary!$G$73</f>
        <v>0.125</v>
      </c>
      <c r="T710" s="150">
        <f t="shared" si="384"/>
        <v>1</v>
      </c>
      <c r="U710" s="158">
        <f t="shared" si="356"/>
        <v>33282.678938627025</v>
      </c>
      <c r="V710" s="155">
        <f t="shared" si="357"/>
        <v>0</v>
      </c>
      <c r="W710" s="155">
        <f t="shared" si="358"/>
        <v>0</v>
      </c>
      <c r="X710" s="155">
        <f t="shared" si="359"/>
        <v>2266.0937981544935</v>
      </c>
      <c r="Y710" s="155">
        <f t="shared" si="360"/>
        <v>4330.8041437134052</v>
      </c>
      <c r="Z710" s="155">
        <f t="shared" si="361"/>
        <v>16011.271935442557</v>
      </c>
      <c r="AA710" s="159">
        <f t="shared" si="362"/>
        <v>6390.9197811749063</v>
      </c>
      <c r="AB710" s="38">
        <f t="shared" si="385"/>
        <v>54347.286438884068</v>
      </c>
      <c r="AC710" s="35">
        <f t="shared" si="363"/>
        <v>0</v>
      </c>
      <c r="AD710" s="35">
        <f t="shared" si="364"/>
        <v>0</v>
      </c>
      <c r="AE710" s="35">
        <f t="shared" si="365"/>
        <v>14054.993564293614</v>
      </c>
      <c r="AF710" s="35">
        <f t="shared" si="366"/>
        <v>13832.155354606246</v>
      </c>
      <c r="AG710" s="35">
        <f t="shared" si="367"/>
        <v>14435.762776995009</v>
      </c>
      <c r="AH710" s="163">
        <f t="shared" si="368"/>
        <v>14437.726877652232</v>
      </c>
      <c r="AI710" s="144">
        <f t="shared" si="369"/>
        <v>111107.92501243117</v>
      </c>
      <c r="AJ710" s="144" t="e">
        <f t="shared" si="386"/>
        <v>#N/A</v>
      </c>
      <c r="AK710" s="35">
        <f>IF(OR(K710="Yes",Summary!$G$77="EP"),$AI710*M710,AB710)</f>
        <v>54347.286438884068</v>
      </c>
      <c r="AL710" s="38">
        <f>IF(OR(L710="Yes",Summary!$G$77="EP"),$AI710*N710,AC710)</f>
        <v>0</v>
      </c>
      <c r="AM710" s="38">
        <f>IF(OR(M710="Yes",Summary!$G$77="EP"),$AI710*O710,AD710)</f>
        <v>0</v>
      </c>
      <c r="AN710" s="38">
        <f>IF(OR(N710="Yes",Summary!$G$77="EP"),$AI710*P710,AE710)</f>
        <v>14054.993564293614</v>
      </c>
      <c r="AO710" s="38">
        <f>IF(OR(O710="Yes",Summary!$G$77="EP"),$AI710*Q710,AF710)</f>
        <v>13832.155354606246</v>
      </c>
      <c r="AP710" s="38">
        <f>IF(OR(P710="Yes",Summary!$G$77="EP"),$AI710*R710,AG710)</f>
        <v>14435.762776995009</v>
      </c>
      <c r="AQ710" s="156">
        <f>IF(OR(Q710="Yes",Summary!$G$77="EP"),$AI710*S710,AH710)</f>
        <v>14437.726877652232</v>
      </c>
      <c r="AR710" s="158">
        <f t="shared" si="370"/>
        <v>33282.678938627025</v>
      </c>
      <c r="AS710" s="155">
        <f t="shared" si="371"/>
        <v>0</v>
      </c>
      <c r="AT710" s="155">
        <f t="shared" si="372"/>
        <v>0</v>
      </c>
      <c r="AU710" s="155">
        <f t="shared" si="373"/>
        <v>2266.0937981544935</v>
      </c>
      <c r="AV710" s="155">
        <f t="shared" si="374"/>
        <v>4330.8041437134052</v>
      </c>
      <c r="AW710" s="155">
        <f t="shared" si="375"/>
        <v>16011.271935442557</v>
      </c>
      <c r="AX710" s="159">
        <f t="shared" si="376"/>
        <v>6390.9197811749063</v>
      </c>
      <c r="AZ710" s="40">
        <f t="shared" si="377"/>
        <v>100690.63328605784</v>
      </c>
      <c r="BA710" s="173">
        <f t="shared" si="378"/>
        <v>105572.79189412089</v>
      </c>
      <c r="BB710" s="41">
        <f t="shared" si="379"/>
        <v>104423.05822883249</v>
      </c>
      <c r="BC710" s="173">
        <f t="shared" si="380"/>
        <v>112439.94851434891</v>
      </c>
      <c r="BD710" s="41">
        <f t="shared" si="381"/>
        <v>110657.24283684997</v>
      </c>
      <c r="BE710" s="173">
        <f t="shared" si="382"/>
        <v>115486.10221596003</v>
      </c>
      <c r="BF710" s="42">
        <f t="shared" si="383"/>
        <v>115501.81502121786</v>
      </c>
    </row>
    <row r="711" spans="2:58" x14ac:dyDescent="0.25">
      <c r="B711" s="24">
        <v>295</v>
      </c>
      <c r="C711" s="10">
        <f>Cash!B717</f>
        <v>20170906</v>
      </c>
      <c r="D711" s="24">
        <f>Cash!F309</f>
        <v>1.6329</v>
      </c>
      <c r="E711" s="27">
        <f>Balanced!F309</f>
        <v>2.6808999999999998</v>
      </c>
      <c r="F711" s="27">
        <f>Growth!F309</f>
        <v>3.1985999999999999</v>
      </c>
      <c r="G711" s="27">
        <f>'High Growth 1'!F309</f>
        <v>6.1102999999999996</v>
      </c>
      <c r="H711" s="27">
        <f>'High Growth 2'!F309</f>
        <v>3.1362999999999999</v>
      </c>
      <c r="I711" s="27">
        <f>'High Growth 3'!F309</f>
        <v>0.89290000000000003</v>
      </c>
      <c r="J711" s="43">
        <f>'High Growth 4'!F309</f>
        <v>2.2606000000000002</v>
      </c>
      <c r="K711" s="10" t="str">
        <f>Growth!P309</f>
        <v>No</v>
      </c>
      <c r="L711" s="152"/>
      <c r="M711" s="147">
        <f>Summary!$G$67</f>
        <v>0.5</v>
      </c>
      <c r="N711" s="146">
        <f>Summary!$G$68</f>
        <v>0</v>
      </c>
      <c r="O711" s="146">
        <f>Summary!$G$69</f>
        <v>0</v>
      </c>
      <c r="P711" s="146">
        <f>Summary!$G$70</f>
        <v>0.125</v>
      </c>
      <c r="Q711" s="146">
        <f>Summary!$G$71</f>
        <v>0.125</v>
      </c>
      <c r="R711" s="146">
        <f>Summary!$G$72</f>
        <v>0.125</v>
      </c>
      <c r="S711" s="211">
        <f>Summary!$G$73</f>
        <v>0.125</v>
      </c>
      <c r="T711" s="150">
        <f t="shared" si="384"/>
        <v>1</v>
      </c>
      <c r="U711" s="158">
        <f t="shared" si="356"/>
        <v>33282.678938627025</v>
      </c>
      <c r="V711" s="155">
        <f t="shared" si="357"/>
        <v>0</v>
      </c>
      <c r="W711" s="155">
        <f t="shared" si="358"/>
        <v>0</v>
      </c>
      <c r="X711" s="155">
        <f t="shared" si="359"/>
        <v>2266.0937981544935</v>
      </c>
      <c r="Y711" s="155">
        <f t="shared" si="360"/>
        <v>4330.8041437134052</v>
      </c>
      <c r="Z711" s="155">
        <f t="shared" si="361"/>
        <v>16011.271935442557</v>
      </c>
      <c r="AA711" s="159">
        <f t="shared" si="362"/>
        <v>6390.9197811749063</v>
      </c>
      <c r="AB711" s="38">
        <f t="shared" si="385"/>
        <v>54347.286438884068</v>
      </c>
      <c r="AC711" s="35">
        <f t="shared" si="363"/>
        <v>0</v>
      </c>
      <c r="AD711" s="35">
        <f t="shared" si="364"/>
        <v>0</v>
      </c>
      <c r="AE711" s="35">
        <f t="shared" si="365"/>
        <v>13846.5129348634</v>
      </c>
      <c r="AF711" s="35">
        <f t="shared" si="366"/>
        <v>13582.701035928352</v>
      </c>
      <c r="AG711" s="35">
        <f t="shared" si="367"/>
        <v>14296.464711156659</v>
      </c>
      <c r="AH711" s="163">
        <f t="shared" si="368"/>
        <v>14447.313257323995</v>
      </c>
      <c r="AI711" s="144">
        <f t="shared" si="369"/>
        <v>110520.27837815648</v>
      </c>
      <c r="AJ711" s="144" t="e">
        <f t="shared" si="386"/>
        <v>#N/A</v>
      </c>
      <c r="AK711" s="35">
        <f>IF(OR(K711="Yes",Summary!$G$77="EP"),$AI711*M711,AB711)</f>
        <v>54347.286438884068</v>
      </c>
      <c r="AL711" s="38">
        <f>IF(OR(L711="Yes",Summary!$G$77="EP"),$AI711*N711,AC711)</f>
        <v>0</v>
      </c>
      <c r="AM711" s="38">
        <f>IF(OR(M711="Yes",Summary!$G$77="EP"),$AI711*O711,AD711)</f>
        <v>0</v>
      </c>
      <c r="AN711" s="38">
        <f>IF(OR(N711="Yes",Summary!$G$77="EP"),$AI711*P711,AE711)</f>
        <v>13846.5129348634</v>
      </c>
      <c r="AO711" s="38">
        <f>IF(OR(O711="Yes",Summary!$G$77="EP"),$AI711*Q711,AF711)</f>
        <v>13582.701035928352</v>
      </c>
      <c r="AP711" s="38">
        <f>IF(OR(P711="Yes",Summary!$G$77="EP"),$AI711*R711,AG711)</f>
        <v>14296.464711156659</v>
      </c>
      <c r="AQ711" s="156">
        <f>IF(OR(Q711="Yes",Summary!$G$77="EP"),$AI711*S711,AH711)</f>
        <v>14447.313257323995</v>
      </c>
      <c r="AR711" s="158">
        <f t="shared" si="370"/>
        <v>33282.678938627025</v>
      </c>
      <c r="AS711" s="155">
        <f t="shared" si="371"/>
        <v>0</v>
      </c>
      <c r="AT711" s="155">
        <f t="shared" si="372"/>
        <v>0</v>
      </c>
      <c r="AU711" s="155">
        <f t="shared" si="373"/>
        <v>2266.0937981544935</v>
      </c>
      <c r="AV711" s="155">
        <f t="shared" si="374"/>
        <v>4330.8041437134052</v>
      </c>
      <c r="AW711" s="155">
        <f t="shared" si="375"/>
        <v>16011.271935442557</v>
      </c>
      <c r="AX711" s="159">
        <f t="shared" si="376"/>
        <v>6390.9197811749063</v>
      </c>
      <c r="AZ711" s="40">
        <f t="shared" si="377"/>
        <v>100690.63328605784</v>
      </c>
      <c r="BA711" s="173">
        <f t="shared" si="378"/>
        <v>105286.10140203431</v>
      </c>
      <c r="BB711" s="41">
        <f t="shared" si="379"/>
        <v>103645.37766112569</v>
      </c>
      <c r="BC711" s="173">
        <f t="shared" si="380"/>
        <v>110772.1034789072</v>
      </c>
      <c r="BD711" s="41">
        <f t="shared" si="381"/>
        <v>108661.60828742682</v>
      </c>
      <c r="BE711" s="173">
        <f t="shared" si="382"/>
        <v>114371.71768925324</v>
      </c>
      <c r="BF711" s="42">
        <f t="shared" si="383"/>
        <v>115578.50605859196</v>
      </c>
    </row>
    <row r="712" spans="2:58" x14ac:dyDescent="0.25">
      <c r="B712" s="24">
        <v>296</v>
      </c>
      <c r="C712" s="10">
        <f>Cash!B718</f>
        <v>20170905</v>
      </c>
      <c r="D712" s="24">
        <f>Cash!F310</f>
        <v>1.6328</v>
      </c>
      <c r="E712" s="27">
        <f>Balanced!F310</f>
        <v>2.6838000000000002</v>
      </c>
      <c r="F712" s="27">
        <f>Growth!F310</f>
        <v>3.2111000000000001</v>
      </c>
      <c r="G712" s="27">
        <f>'High Growth 1'!F310</f>
        <v>6.1639999999999997</v>
      </c>
      <c r="H712" s="27">
        <f>'High Growth 2'!F310</f>
        <v>3.1543000000000001</v>
      </c>
      <c r="I712" s="27">
        <f>'High Growth 3'!F310</f>
        <v>0.89280000000000004</v>
      </c>
      <c r="J712" s="43">
        <f>'High Growth 4'!F310</f>
        <v>2.2612000000000001</v>
      </c>
      <c r="K712" s="10" t="str">
        <f>Growth!P310</f>
        <v>No</v>
      </c>
      <c r="L712" s="152"/>
      <c r="M712" s="147">
        <f>Summary!$G$67</f>
        <v>0.5</v>
      </c>
      <c r="N712" s="146">
        <f>Summary!$G$68</f>
        <v>0</v>
      </c>
      <c r="O712" s="146">
        <f>Summary!$G$69</f>
        <v>0</v>
      </c>
      <c r="P712" s="146">
        <f>Summary!$G$70</f>
        <v>0.125</v>
      </c>
      <c r="Q712" s="146">
        <f>Summary!$G$71</f>
        <v>0.125</v>
      </c>
      <c r="R712" s="146">
        <f>Summary!$G$72</f>
        <v>0.125</v>
      </c>
      <c r="S712" s="211">
        <f>Summary!$G$73</f>
        <v>0.125</v>
      </c>
      <c r="T712" s="150">
        <f t="shared" si="384"/>
        <v>1</v>
      </c>
      <c r="U712" s="158">
        <f t="shared" si="356"/>
        <v>33282.678938627025</v>
      </c>
      <c r="V712" s="155">
        <f t="shared" si="357"/>
        <v>0</v>
      </c>
      <c r="W712" s="155">
        <f t="shared" si="358"/>
        <v>0</v>
      </c>
      <c r="X712" s="155">
        <f t="shared" si="359"/>
        <v>2266.0937981544935</v>
      </c>
      <c r="Y712" s="155">
        <f t="shared" si="360"/>
        <v>4330.8041437134052</v>
      </c>
      <c r="Z712" s="155">
        <f t="shared" si="361"/>
        <v>16011.271935442557</v>
      </c>
      <c r="AA712" s="159">
        <f t="shared" si="362"/>
        <v>6390.9197811749063</v>
      </c>
      <c r="AB712" s="38">
        <f t="shared" si="385"/>
        <v>54343.958170990205</v>
      </c>
      <c r="AC712" s="35">
        <f t="shared" si="363"/>
        <v>0</v>
      </c>
      <c r="AD712" s="35">
        <f t="shared" si="364"/>
        <v>0</v>
      </c>
      <c r="AE712" s="35">
        <f t="shared" si="365"/>
        <v>13968.202171824298</v>
      </c>
      <c r="AF712" s="35">
        <f t="shared" si="366"/>
        <v>13660.655510515195</v>
      </c>
      <c r="AG712" s="35">
        <f t="shared" si="367"/>
        <v>14294.863583963115</v>
      </c>
      <c r="AH712" s="163">
        <f t="shared" si="368"/>
        <v>14451.147809192698</v>
      </c>
      <c r="AI712" s="144">
        <f t="shared" si="369"/>
        <v>110718.82724648551</v>
      </c>
      <c r="AJ712" s="144" t="e">
        <f t="shared" si="386"/>
        <v>#N/A</v>
      </c>
      <c r="AK712" s="35">
        <f>IF(OR(K712="Yes",Summary!$G$77="EP"),$AI712*M712,AB712)</f>
        <v>54343.958170990205</v>
      </c>
      <c r="AL712" s="38">
        <f>IF(OR(L712="Yes",Summary!$G$77="EP"),$AI712*N712,AC712)</f>
        <v>0</v>
      </c>
      <c r="AM712" s="38">
        <f>IF(OR(M712="Yes",Summary!$G$77="EP"),$AI712*O712,AD712)</f>
        <v>0</v>
      </c>
      <c r="AN712" s="38">
        <f>IF(OR(N712="Yes",Summary!$G$77="EP"),$AI712*P712,AE712)</f>
        <v>13968.202171824298</v>
      </c>
      <c r="AO712" s="38">
        <f>IF(OR(O712="Yes",Summary!$G$77="EP"),$AI712*Q712,AF712)</f>
        <v>13660.655510515195</v>
      </c>
      <c r="AP712" s="38">
        <f>IF(OR(P712="Yes",Summary!$G$77="EP"),$AI712*R712,AG712)</f>
        <v>14294.863583963115</v>
      </c>
      <c r="AQ712" s="156">
        <f>IF(OR(Q712="Yes",Summary!$G$77="EP"),$AI712*S712,AH712)</f>
        <v>14451.147809192698</v>
      </c>
      <c r="AR712" s="158">
        <f t="shared" si="370"/>
        <v>33282.678938627025</v>
      </c>
      <c r="AS712" s="155">
        <f t="shared" si="371"/>
        <v>0</v>
      </c>
      <c r="AT712" s="155">
        <f t="shared" si="372"/>
        <v>0</v>
      </c>
      <c r="AU712" s="155">
        <f t="shared" si="373"/>
        <v>2266.0937981544935</v>
      </c>
      <c r="AV712" s="155">
        <f t="shared" si="374"/>
        <v>4330.8041437134052</v>
      </c>
      <c r="AW712" s="155">
        <f t="shared" si="375"/>
        <v>16011.271935442557</v>
      </c>
      <c r="AX712" s="159">
        <f t="shared" si="376"/>
        <v>6390.9197811749063</v>
      </c>
      <c r="AZ712" s="40">
        <f t="shared" si="377"/>
        <v>100684.46691743234</v>
      </c>
      <c r="BA712" s="173">
        <f t="shared" si="378"/>
        <v>105399.99214546598</v>
      </c>
      <c r="BB712" s="41">
        <f t="shared" si="379"/>
        <v>104050.41962347299</v>
      </c>
      <c r="BC712" s="173">
        <f t="shared" si="380"/>
        <v>111745.61737459438</v>
      </c>
      <c r="BD712" s="41">
        <f t="shared" si="381"/>
        <v>109285.24408412156</v>
      </c>
      <c r="BE712" s="173">
        <f t="shared" si="382"/>
        <v>114358.90867170489</v>
      </c>
      <c r="BF712" s="42">
        <f t="shared" si="383"/>
        <v>115609.18247354159</v>
      </c>
    </row>
    <row r="713" spans="2:58" x14ac:dyDescent="0.25">
      <c r="B713" s="24">
        <v>297</v>
      </c>
      <c r="C713" s="10">
        <f>Cash!B719</f>
        <v>20170904</v>
      </c>
      <c r="D713" s="24">
        <f>Cash!F311</f>
        <v>1.6327</v>
      </c>
      <c r="E713" s="27">
        <f>Balanced!F311</f>
        <v>2.6808000000000001</v>
      </c>
      <c r="F713" s="27">
        <f>Growth!F311</f>
        <v>3.2155999999999998</v>
      </c>
      <c r="G713" s="27">
        <f>'High Growth 1'!F311</f>
        <v>6.1510999999999996</v>
      </c>
      <c r="H713" s="27">
        <f>'High Growth 2'!F311</f>
        <v>3.1604000000000001</v>
      </c>
      <c r="I713" s="27">
        <f>'High Growth 3'!F311</f>
        <v>0.88239999999999996</v>
      </c>
      <c r="J713" s="43">
        <f>'High Growth 4'!F311</f>
        <v>2.2496</v>
      </c>
      <c r="K713" s="10" t="str">
        <f>Growth!P311</f>
        <v>No</v>
      </c>
      <c r="L713" s="152"/>
      <c r="M713" s="147">
        <f>Summary!$G$67</f>
        <v>0.5</v>
      </c>
      <c r="N713" s="146">
        <f>Summary!$G$68</f>
        <v>0</v>
      </c>
      <c r="O713" s="146">
        <f>Summary!$G$69</f>
        <v>0</v>
      </c>
      <c r="P713" s="146">
        <f>Summary!$G$70</f>
        <v>0.125</v>
      </c>
      <c r="Q713" s="146">
        <f>Summary!$G$71</f>
        <v>0.125</v>
      </c>
      <c r="R713" s="146">
        <f>Summary!$G$72</f>
        <v>0.125</v>
      </c>
      <c r="S713" s="211">
        <f>Summary!$G$73</f>
        <v>0.125</v>
      </c>
      <c r="T713" s="150">
        <f t="shared" si="384"/>
        <v>1</v>
      </c>
      <c r="U713" s="158">
        <f t="shared" si="356"/>
        <v>33282.678938627025</v>
      </c>
      <c r="V713" s="155">
        <f t="shared" si="357"/>
        <v>0</v>
      </c>
      <c r="W713" s="155">
        <f t="shared" si="358"/>
        <v>0</v>
      </c>
      <c r="X713" s="155">
        <f t="shared" si="359"/>
        <v>2266.0937981544935</v>
      </c>
      <c r="Y713" s="155">
        <f t="shared" si="360"/>
        <v>4330.8041437134052</v>
      </c>
      <c r="Z713" s="155">
        <f t="shared" si="361"/>
        <v>16011.271935442557</v>
      </c>
      <c r="AA713" s="159">
        <f t="shared" si="362"/>
        <v>6390.9197811749063</v>
      </c>
      <c r="AB713" s="38">
        <f t="shared" si="385"/>
        <v>54340.629903096342</v>
      </c>
      <c r="AC713" s="35">
        <f t="shared" si="363"/>
        <v>0</v>
      </c>
      <c r="AD713" s="35">
        <f t="shared" si="364"/>
        <v>0</v>
      </c>
      <c r="AE713" s="35">
        <f t="shared" si="365"/>
        <v>13938.969561828104</v>
      </c>
      <c r="AF713" s="35">
        <f t="shared" si="366"/>
        <v>13687.073415791847</v>
      </c>
      <c r="AG713" s="35">
        <f t="shared" si="367"/>
        <v>14128.346355834512</v>
      </c>
      <c r="AH713" s="163">
        <f t="shared" si="368"/>
        <v>14377.013139731069</v>
      </c>
      <c r="AI713" s="144">
        <f t="shared" si="369"/>
        <v>110472.03237628189</v>
      </c>
      <c r="AJ713" s="144" t="e">
        <f t="shared" si="386"/>
        <v>#N/A</v>
      </c>
      <c r="AK713" s="35">
        <f>IF(OR(K713="Yes",Summary!$G$77="EP"),$AI713*M713,AB713)</f>
        <v>54340.629903096342</v>
      </c>
      <c r="AL713" s="38">
        <f>IF(OR(L713="Yes",Summary!$G$77="EP"),$AI713*N713,AC713)</f>
        <v>0</v>
      </c>
      <c r="AM713" s="38">
        <f>IF(OR(M713="Yes",Summary!$G$77="EP"),$AI713*O713,AD713)</f>
        <v>0</v>
      </c>
      <c r="AN713" s="38">
        <f>IF(OR(N713="Yes",Summary!$G$77="EP"),$AI713*P713,AE713)</f>
        <v>13938.969561828104</v>
      </c>
      <c r="AO713" s="38">
        <f>IF(OR(O713="Yes",Summary!$G$77="EP"),$AI713*Q713,AF713)</f>
        <v>13687.073415791847</v>
      </c>
      <c r="AP713" s="38">
        <f>IF(OR(P713="Yes",Summary!$G$77="EP"),$AI713*R713,AG713)</f>
        <v>14128.346355834512</v>
      </c>
      <c r="AQ713" s="156">
        <f>IF(OR(Q713="Yes",Summary!$G$77="EP"),$AI713*S713,AH713)</f>
        <v>14377.013139731069</v>
      </c>
      <c r="AR713" s="158">
        <f t="shared" si="370"/>
        <v>33282.678938627025</v>
      </c>
      <c r="AS713" s="155">
        <f t="shared" si="371"/>
        <v>0</v>
      </c>
      <c r="AT713" s="155">
        <f t="shared" si="372"/>
        <v>0</v>
      </c>
      <c r="AU713" s="155">
        <f t="shared" si="373"/>
        <v>2266.0937981544935</v>
      </c>
      <c r="AV713" s="155">
        <f t="shared" si="374"/>
        <v>4330.8041437134052</v>
      </c>
      <c r="AW713" s="155">
        <f t="shared" si="375"/>
        <v>16011.271935442557</v>
      </c>
      <c r="AX713" s="159">
        <f t="shared" si="376"/>
        <v>6390.9197811749063</v>
      </c>
      <c r="AZ713" s="40">
        <f t="shared" si="377"/>
        <v>100678.30054880682</v>
      </c>
      <c r="BA713" s="173">
        <f t="shared" si="378"/>
        <v>105282.17413501944</v>
      </c>
      <c r="BB713" s="41">
        <f t="shared" si="379"/>
        <v>104196.23472991801</v>
      </c>
      <c r="BC713" s="173">
        <f t="shared" si="380"/>
        <v>111511.75649462483</v>
      </c>
      <c r="BD713" s="41">
        <f t="shared" si="381"/>
        <v>109496.58732633477</v>
      </c>
      <c r="BE713" s="173">
        <f t="shared" si="382"/>
        <v>113026.77084667605</v>
      </c>
      <c r="BF713" s="42">
        <f t="shared" si="383"/>
        <v>115016.10511784855</v>
      </c>
    </row>
    <row r="714" spans="2:58" x14ac:dyDescent="0.25">
      <c r="B714" s="24">
        <v>298</v>
      </c>
      <c r="C714" s="10">
        <f>Cash!B720</f>
        <v>20170901</v>
      </c>
      <c r="D714" s="24">
        <f>Cash!F312</f>
        <v>1.6326000000000001</v>
      </c>
      <c r="E714" s="27">
        <f>Balanced!F312</f>
        <v>2.6854</v>
      </c>
      <c r="F714" s="27">
        <f>Growth!F312</f>
        <v>3.2141000000000002</v>
      </c>
      <c r="G714" s="27">
        <f>'High Growth 1'!F312</f>
        <v>6.1468999999999996</v>
      </c>
      <c r="H714" s="27">
        <f>'High Growth 2'!F312</f>
        <v>3.1436999999999999</v>
      </c>
      <c r="I714" s="27">
        <f>'High Growth 3'!F312</f>
        <v>0.89180000000000004</v>
      </c>
      <c r="J714" s="43">
        <f>'High Growth 4'!F312</f>
        <v>2.2610999999999999</v>
      </c>
      <c r="K714" s="10" t="str">
        <f>Growth!P312</f>
        <v>No</v>
      </c>
      <c r="L714" s="152"/>
      <c r="M714" s="147">
        <f>Summary!$G$67</f>
        <v>0.5</v>
      </c>
      <c r="N714" s="146">
        <f>Summary!$G$68</f>
        <v>0</v>
      </c>
      <c r="O714" s="146">
        <f>Summary!$G$69</f>
        <v>0</v>
      </c>
      <c r="P714" s="146">
        <f>Summary!$G$70</f>
        <v>0.125</v>
      </c>
      <c r="Q714" s="146">
        <f>Summary!$G$71</f>
        <v>0.125</v>
      </c>
      <c r="R714" s="146">
        <f>Summary!$G$72</f>
        <v>0.125</v>
      </c>
      <c r="S714" s="211">
        <f>Summary!$G$73</f>
        <v>0.125</v>
      </c>
      <c r="T714" s="150">
        <f t="shared" si="384"/>
        <v>1</v>
      </c>
      <c r="U714" s="158">
        <f t="shared" si="356"/>
        <v>33282.678938627025</v>
      </c>
      <c r="V714" s="155">
        <f t="shared" si="357"/>
        <v>0</v>
      </c>
      <c r="W714" s="155">
        <f t="shared" si="358"/>
        <v>0</v>
      </c>
      <c r="X714" s="155">
        <f t="shared" si="359"/>
        <v>2266.0937981544935</v>
      </c>
      <c r="Y714" s="155">
        <f t="shared" si="360"/>
        <v>4330.8041437134052</v>
      </c>
      <c r="Z714" s="155">
        <f t="shared" si="361"/>
        <v>16011.271935442557</v>
      </c>
      <c r="AA714" s="159">
        <f t="shared" si="362"/>
        <v>6390.9197811749063</v>
      </c>
      <c r="AB714" s="38">
        <f t="shared" si="385"/>
        <v>54337.301635202479</v>
      </c>
      <c r="AC714" s="35">
        <f t="shared" si="363"/>
        <v>0</v>
      </c>
      <c r="AD714" s="35">
        <f t="shared" si="364"/>
        <v>0</v>
      </c>
      <c r="AE714" s="35">
        <f t="shared" si="365"/>
        <v>13929.451967875855</v>
      </c>
      <c r="AF714" s="35">
        <f t="shared" si="366"/>
        <v>13614.748986591832</v>
      </c>
      <c r="AG714" s="35">
        <f t="shared" si="367"/>
        <v>14278.852312027673</v>
      </c>
      <c r="AH714" s="163">
        <f t="shared" si="368"/>
        <v>14450.50871721458</v>
      </c>
      <c r="AI714" s="144">
        <f t="shared" si="369"/>
        <v>110610.86361891241</v>
      </c>
      <c r="AJ714" s="144" t="e">
        <f t="shared" si="386"/>
        <v>#N/A</v>
      </c>
      <c r="AK714" s="35">
        <f>IF(OR(K714="Yes",Summary!$G$77="EP"),$AI714*M714,AB714)</f>
        <v>54337.301635202479</v>
      </c>
      <c r="AL714" s="38">
        <f>IF(OR(L714="Yes",Summary!$G$77="EP"),$AI714*N714,AC714)</f>
        <v>0</v>
      </c>
      <c r="AM714" s="38">
        <f>IF(OR(M714="Yes",Summary!$G$77="EP"),$AI714*O714,AD714)</f>
        <v>0</v>
      </c>
      <c r="AN714" s="38">
        <f>IF(OR(N714="Yes",Summary!$G$77="EP"),$AI714*P714,AE714)</f>
        <v>13929.451967875855</v>
      </c>
      <c r="AO714" s="38">
        <f>IF(OR(O714="Yes",Summary!$G$77="EP"),$AI714*Q714,AF714)</f>
        <v>13614.748986591832</v>
      </c>
      <c r="AP714" s="38">
        <f>IF(OR(P714="Yes",Summary!$G$77="EP"),$AI714*R714,AG714)</f>
        <v>14278.852312027673</v>
      </c>
      <c r="AQ714" s="156">
        <f>IF(OR(Q714="Yes",Summary!$G$77="EP"),$AI714*S714,AH714)</f>
        <v>14450.50871721458</v>
      </c>
      <c r="AR714" s="158">
        <f t="shared" si="370"/>
        <v>33282.678938627025</v>
      </c>
      <c r="AS714" s="155">
        <f t="shared" si="371"/>
        <v>0</v>
      </c>
      <c r="AT714" s="155">
        <f t="shared" si="372"/>
        <v>0</v>
      </c>
      <c r="AU714" s="155">
        <f t="shared" si="373"/>
        <v>2266.0937981544935</v>
      </c>
      <c r="AV714" s="155">
        <f t="shared" si="374"/>
        <v>4330.8041437134052</v>
      </c>
      <c r="AW714" s="155">
        <f t="shared" si="375"/>
        <v>16011.271935442557</v>
      </c>
      <c r="AX714" s="159">
        <f t="shared" si="376"/>
        <v>6390.9197811749063</v>
      </c>
      <c r="AZ714" s="40">
        <f t="shared" si="377"/>
        <v>100672.1341801813</v>
      </c>
      <c r="BA714" s="173">
        <f t="shared" si="378"/>
        <v>105462.82841770412</v>
      </c>
      <c r="BB714" s="41">
        <f t="shared" si="379"/>
        <v>104147.62969443634</v>
      </c>
      <c r="BC714" s="173">
        <f t="shared" si="380"/>
        <v>111435.61574300684</v>
      </c>
      <c r="BD714" s="41">
        <f t="shared" si="381"/>
        <v>108917.99189273466</v>
      </c>
      <c r="BE714" s="173">
        <f t="shared" si="382"/>
        <v>114230.81849622134</v>
      </c>
      <c r="BF714" s="42">
        <f t="shared" si="383"/>
        <v>115604.06973771664</v>
      </c>
    </row>
    <row r="715" spans="2:58" x14ac:dyDescent="0.25">
      <c r="B715" s="24">
        <v>299</v>
      </c>
      <c r="C715" s="10">
        <f>Cash!B721</f>
        <v>20170831</v>
      </c>
      <c r="D715" s="24">
        <f>Cash!F313</f>
        <v>1.6324000000000001</v>
      </c>
      <c r="E715" s="27">
        <f>Balanced!F313</f>
        <v>2.6825000000000001</v>
      </c>
      <c r="F715" s="27">
        <f>Growth!F313</f>
        <v>3.1920000000000002</v>
      </c>
      <c r="G715" s="27">
        <f>'High Growth 1'!F313</f>
        <v>6.0636000000000001</v>
      </c>
      <c r="H715" s="27">
        <f>'High Growth 2'!F313</f>
        <v>3.1116000000000001</v>
      </c>
      <c r="I715" s="27">
        <f>'High Growth 3'!F313</f>
        <v>0.89680000000000004</v>
      </c>
      <c r="J715" s="43">
        <f>'High Growth 4'!F313</f>
        <v>2.2610999999999999</v>
      </c>
      <c r="K715" s="10" t="str">
        <f>Growth!P313</f>
        <v>No</v>
      </c>
      <c r="L715" s="152"/>
      <c r="M715" s="147">
        <f>Summary!$G$67</f>
        <v>0.5</v>
      </c>
      <c r="N715" s="146">
        <f>Summary!$G$68</f>
        <v>0</v>
      </c>
      <c r="O715" s="146">
        <f>Summary!$G$69</f>
        <v>0</v>
      </c>
      <c r="P715" s="146">
        <f>Summary!$G$70</f>
        <v>0.125</v>
      </c>
      <c r="Q715" s="146">
        <f>Summary!$G$71</f>
        <v>0.125</v>
      </c>
      <c r="R715" s="146">
        <f>Summary!$G$72</f>
        <v>0.125</v>
      </c>
      <c r="S715" s="211">
        <f>Summary!$G$73</f>
        <v>0.125</v>
      </c>
      <c r="T715" s="150">
        <f t="shared" si="384"/>
        <v>1</v>
      </c>
      <c r="U715" s="158">
        <f t="shared" si="356"/>
        <v>33282.678938627025</v>
      </c>
      <c r="V715" s="155">
        <f t="shared" si="357"/>
        <v>0</v>
      </c>
      <c r="W715" s="155">
        <f t="shared" si="358"/>
        <v>0</v>
      </c>
      <c r="X715" s="155">
        <f t="shared" si="359"/>
        <v>2266.0937981544935</v>
      </c>
      <c r="Y715" s="155">
        <f t="shared" si="360"/>
        <v>4330.8041437134052</v>
      </c>
      <c r="Z715" s="155">
        <f t="shared" si="361"/>
        <v>16011.271935442557</v>
      </c>
      <c r="AA715" s="159">
        <f t="shared" si="362"/>
        <v>6390.9197811749063</v>
      </c>
      <c r="AB715" s="38">
        <f t="shared" si="385"/>
        <v>54330.64509941476</v>
      </c>
      <c r="AC715" s="35">
        <f t="shared" si="363"/>
        <v>0</v>
      </c>
      <c r="AD715" s="35">
        <f t="shared" si="364"/>
        <v>0</v>
      </c>
      <c r="AE715" s="35">
        <f t="shared" si="365"/>
        <v>13740.686354489586</v>
      </c>
      <c r="AF715" s="35">
        <f t="shared" si="366"/>
        <v>13475.730173578631</v>
      </c>
      <c r="AG715" s="35">
        <f t="shared" si="367"/>
        <v>14358.908671704887</v>
      </c>
      <c r="AH715" s="163">
        <f t="shared" si="368"/>
        <v>14450.50871721458</v>
      </c>
      <c r="AI715" s="144">
        <f t="shared" si="369"/>
        <v>110356.47901640245</v>
      </c>
      <c r="AJ715" s="144" t="e">
        <f t="shared" si="386"/>
        <v>#N/A</v>
      </c>
      <c r="AK715" s="35">
        <f>IF(OR(K715="Yes",Summary!$G$77="EP"),$AI715*M715,AB715)</f>
        <v>54330.64509941476</v>
      </c>
      <c r="AL715" s="38">
        <f>IF(OR(L715="Yes",Summary!$G$77="EP"),$AI715*N715,AC715)</f>
        <v>0</v>
      </c>
      <c r="AM715" s="38">
        <f>IF(OR(M715="Yes",Summary!$G$77="EP"),$AI715*O715,AD715)</f>
        <v>0</v>
      </c>
      <c r="AN715" s="38">
        <f>IF(OR(N715="Yes",Summary!$G$77="EP"),$AI715*P715,AE715)</f>
        <v>13740.686354489586</v>
      </c>
      <c r="AO715" s="38">
        <f>IF(OR(O715="Yes",Summary!$G$77="EP"),$AI715*Q715,AF715)</f>
        <v>13475.730173578631</v>
      </c>
      <c r="AP715" s="38">
        <f>IF(OR(P715="Yes",Summary!$G$77="EP"),$AI715*R715,AG715)</f>
        <v>14358.908671704887</v>
      </c>
      <c r="AQ715" s="156">
        <f>IF(OR(Q715="Yes",Summary!$G$77="EP"),$AI715*S715,AH715)</f>
        <v>14450.50871721458</v>
      </c>
      <c r="AR715" s="158">
        <f t="shared" si="370"/>
        <v>33282.678938627025</v>
      </c>
      <c r="AS715" s="155">
        <f t="shared" si="371"/>
        <v>0</v>
      </c>
      <c r="AT715" s="155">
        <f t="shared" si="372"/>
        <v>0</v>
      </c>
      <c r="AU715" s="155">
        <f t="shared" si="373"/>
        <v>2266.0937981544935</v>
      </c>
      <c r="AV715" s="155">
        <f t="shared" si="374"/>
        <v>4330.8041437134052</v>
      </c>
      <c r="AW715" s="155">
        <f t="shared" si="375"/>
        <v>16011.271935442557</v>
      </c>
      <c r="AX715" s="159">
        <f t="shared" si="376"/>
        <v>6390.9197811749063</v>
      </c>
      <c r="AZ715" s="40">
        <f t="shared" si="377"/>
        <v>100659.80144293027</v>
      </c>
      <c r="BA715" s="173">
        <f t="shared" si="378"/>
        <v>105348.93767427247</v>
      </c>
      <c r="BB715" s="41">
        <f t="shared" si="379"/>
        <v>103431.51550500632</v>
      </c>
      <c r="BC715" s="173">
        <f t="shared" si="380"/>
        <v>109925.49083591669</v>
      </c>
      <c r="BD715" s="41">
        <f t="shared" si="381"/>
        <v>107805.84138862905</v>
      </c>
      <c r="BE715" s="173">
        <f t="shared" si="382"/>
        <v>114871.26937363905</v>
      </c>
      <c r="BF715" s="42">
        <f t="shared" si="383"/>
        <v>115604.06973771664</v>
      </c>
    </row>
    <row r="716" spans="2:58" x14ac:dyDescent="0.25">
      <c r="B716" s="24">
        <v>300</v>
      </c>
      <c r="C716" s="10">
        <f>Cash!B722</f>
        <v>20170830</v>
      </c>
      <c r="D716" s="24">
        <f>Cash!F314</f>
        <v>1.6323000000000001</v>
      </c>
      <c r="E716" s="27">
        <f>Balanced!F314</f>
        <v>2.6833</v>
      </c>
      <c r="F716" s="27">
        <f>Growth!F314</f>
        <v>3.2147000000000001</v>
      </c>
      <c r="G716" s="27">
        <f>'High Growth 1'!F314</f>
        <v>6.1635</v>
      </c>
      <c r="H716" s="27">
        <f>'High Growth 2'!F314</f>
        <v>3.1496</v>
      </c>
      <c r="I716" s="27">
        <f>'High Growth 3'!F314</f>
        <v>0.89529999999999998</v>
      </c>
      <c r="J716" s="43">
        <f>'High Growth 4'!F314</f>
        <v>2.2395</v>
      </c>
      <c r="K716" s="10" t="str">
        <f>Growth!P314</f>
        <v>No</v>
      </c>
      <c r="L716" s="152"/>
      <c r="M716" s="147">
        <f>Summary!$G$67</f>
        <v>0.5</v>
      </c>
      <c r="N716" s="146">
        <f>Summary!$G$68</f>
        <v>0</v>
      </c>
      <c r="O716" s="146">
        <f>Summary!$G$69</f>
        <v>0</v>
      </c>
      <c r="P716" s="146">
        <f>Summary!$G$70</f>
        <v>0.125</v>
      </c>
      <c r="Q716" s="146">
        <f>Summary!$G$71</f>
        <v>0.125</v>
      </c>
      <c r="R716" s="146">
        <f>Summary!$G$72</f>
        <v>0.125</v>
      </c>
      <c r="S716" s="211">
        <f>Summary!$G$73</f>
        <v>0.125</v>
      </c>
      <c r="T716" s="150">
        <f t="shared" si="384"/>
        <v>1</v>
      </c>
      <c r="U716" s="158">
        <f t="shared" si="356"/>
        <v>33282.678938627025</v>
      </c>
      <c r="V716" s="155">
        <f t="shared" si="357"/>
        <v>0</v>
      </c>
      <c r="W716" s="155">
        <f t="shared" si="358"/>
        <v>0</v>
      </c>
      <c r="X716" s="155">
        <f t="shared" si="359"/>
        <v>2266.0937981544935</v>
      </c>
      <c r="Y716" s="155">
        <f t="shared" si="360"/>
        <v>4330.8041437134052</v>
      </c>
      <c r="Z716" s="155">
        <f t="shared" si="361"/>
        <v>16011.271935442557</v>
      </c>
      <c r="AA716" s="159">
        <f t="shared" si="362"/>
        <v>6390.9197811749063</v>
      </c>
      <c r="AB716" s="38">
        <f t="shared" si="385"/>
        <v>54327.316831520897</v>
      </c>
      <c r="AC716" s="35">
        <f t="shared" si="363"/>
        <v>0</v>
      </c>
      <c r="AD716" s="35">
        <f t="shared" si="364"/>
        <v>0</v>
      </c>
      <c r="AE716" s="35">
        <f t="shared" si="365"/>
        <v>13967.069124925221</v>
      </c>
      <c r="AF716" s="35">
        <f t="shared" si="366"/>
        <v>13640.300731039741</v>
      </c>
      <c r="AG716" s="35">
        <f t="shared" si="367"/>
        <v>14334.891763801721</v>
      </c>
      <c r="AH716" s="163">
        <f t="shared" si="368"/>
        <v>14312.464849941203</v>
      </c>
      <c r="AI716" s="144">
        <f t="shared" si="369"/>
        <v>110582.04330122877</v>
      </c>
      <c r="AJ716" s="144" t="e">
        <f t="shared" si="386"/>
        <v>#N/A</v>
      </c>
      <c r="AK716" s="35">
        <f>IF(OR(K716="Yes",Summary!$G$77="EP"),$AI716*M716,AB716)</f>
        <v>54327.316831520897</v>
      </c>
      <c r="AL716" s="38">
        <f>IF(OR(L716="Yes",Summary!$G$77="EP"),$AI716*N716,AC716)</f>
        <v>0</v>
      </c>
      <c r="AM716" s="38">
        <f>IF(OR(M716="Yes",Summary!$G$77="EP"),$AI716*O716,AD716)</f>
        <v>0</v>
      </c>
      <c r="AN716" s="38">
        <f>IF(OR(N716="Yes",Summary!$G$77="EP"),$AI716*P716,AE716)</f>
        <v>13967.069124925221</v>
      </c>
      <c r="AO716" s="38">
        <f>IF(OR(O716="Yes",Summary!$G$77="EP"),$AI716*Q716,AF716)</f>
        <v>13640.300731039741</v>
      </c>
      <c r="AP716" s="38">
        <f>IF(OR(P716="Yes",Summary!$G$77="EP"),$AI716*R716,AG716)</f>
        <v>14334.891763801721</v>
      </c>
      <c r="AQ716" s="156">
        <f>IF(OR(Q716="Yes",Summary!$G$77="EP"),$AI716*S716,AH716)</f>
        <v>14312.464849941203</v>
      </c>
      <c r="AR716" s="158">
        <f t="shared" si="370"/>
        <v>33282.678938627025</v>
      </c>
      <c r="AS716" s="155">
        <f t="shared" si="371"/>
        <v>0</v>
      </c>
      <c r="AT716" s="155">
        <f t="shared" si="372"/>
        <v>0</v>
      </c>
      <c r="AU716" s="155">
        <f t="shared" si="373"/>
        <v>2266.0937981544935</v>
      </c>
      <c r="AV716" s="155">
        <f t="shared" si="374"/>
        <v>4330.8041437134052</v>
      </c>
      <c r="AW716" s="155">
        <f t="shared" si="375"/>
        <v>16011.271935442557</v>
      </c>
      <c r="AX716" s="159">
        <f t="shared" si="376"/>
        <v>6390.9197811749063</v>
      </c>
      <c r="AZ716" s="40">
        <f t="shared" si="377"/>
        <v>100653.63507430475</v>
      </c>
      <c r="BA716" s="173">
        <f t="shared" si="378"/>
        <v>105380.35581039154</v>
      </c>
      <c r="BB716" s="41">
        <f t="shared" si="379"/>
        <v>104167.07170862901</v>
      </c>
      <c r="BC716" s="173">
        <f t="shared" si="380"/>
        <v>111736.55299940177</v>
      </c>
      <c r="BD716" s="41">
        <f t="shared" si="381"/>
        <v>109122.40584831793</v>
      </c>
      <c r="BE716" s="173">
        <f t="shared" si="382"/>
        <v>114679.13411041372</v>
      </c>
      <c r="BF716" s="42">
        <f t="shared" si="383"/>
        <v>114499.71879952963</v>
      </c>
    </row>
    <row r="717" spans="2:58" x14ac:dyDescent="0.25">
      <c r="B717" s="24">
        <v>301</v>
      </c>
      <c r="C717" s="10">
        <f>Cash!B723</f>
        <v>20170829</v>
      </c>
      <c r="D717" s="24">
        <f>Cash!F315</f>
        <v>1.6322000000000001</v>
      </c>
      <c r="E717" s="27">
        <f>Balanced!F315</f>
        <v>2.6880999999999999</v>
      </c>
      <c r="F717" s="27">
        <f>Growth!F315</f>
        <v>3.2366000000000001</v>
      </c>
      <c r="G717" s="27">
        <f>'High Growth 1'!F315</f>
        <v>6.2538</v>
      </c>
      <c r="H717" s="27">
        <f>'High Growth 2'!F315</f>
        <v>3.1825000000000001</v>
      </c>
      <c r="I717" s="27">
        <f>'High Growth 3'!F315</f>
        <v>0.89839999999999998</v>
      </c>
      <c r="J717" s="43">
        <f>'High Growth 4'!F315</f>
        <v>2.2557</v>
      </c>
      <c r="K717" s="10" t="str">
        <f>Growth!P315</f>
        <v>No</v>
      </c>
      <c r="L717" s="152"/>
      <c r="M717" s="147">
        <f>Summary!$G$67</f>
        <v>0.5</v>
      </c>
      <c r="N717" s="146">
        <f>Summary!$G$68</f>
        <v>0</v>
      </c>
      <c r="O717" s="146">
        <f>Summary!$G$69</f>
        <v>0</v>
      </c>
      <c r="P717" s="146">
        <f>Summary!$G$70</f>
        <v>0.125</v>
      </c>
      <c r="Q717" s="146">
        <f>Summary!$G$71</f>
        <v>0.125</v>
      </c>
      <c r="R717" s="146">
        <f>Summary!$G$72</f>
        <v>0.125</v>
      </c>
      <c r="S717" s="211">
        <f>Summary!$G$73</f>
        <v>0.125</v>
      </c>
      <c r="T717" s="150">
        <f t="shared" si="384"/>
        <v>1</v>
      </c>
      <c r="U717" s="158">
        <f t="shared" si="356"/>
        <v>33282.678938627025</v>
      </c>
      <c r="V717" s="155">
        <f t="shared" si="357"/>
        <v>0</v>
      </c>
      <c r="W717" s="155">
        <f t="shared" si="358"/>
        <v>0</v>
      </c>
      <c r="X717" s="155">
        <f t="shared" si="359"/>
        <v>2266.0937981544935</v>
      </c>
      <c r="Y717" s="155">
        <f t="shared" si="360"/>
        <v>4330.8041437134052</v>
      </c>
      <c r="Z717" s="155">
        <f t="shared" si="361"/>
        <v>16011.271935442557</v>
      </c>
      <c r="AA717" s="159">
        <f t="shared" si="362"/>
        <v>6390.9197811749063</v>
      </c>
      <c r="AB717" s="38">
        <f t="shared" si="385"/>
        <v>54323.988563627034</v>
      </c>
      <c r="AC717" s="35">
        <f t="shared" si="363"/>
        <v>0</v>
      </c>
      <c r="AD717" s="35">
        <f t="shared" si="364"/>
        <v>0</v>
      </c>
      <c r="AE717" s="35">
        <f t="shared" si="365"/>
        <v>14171.697394898571</v>
      </c>
      <c r="AF717" s="35">
        <f t="shared" si="366"/>
        <v>13782.784187367912</v>
      </c>
      <c r="AG717" s="35">
        <f t="shared" si="367"/>
        <v>14384.526706801593</v>
      </c>
      <c r="AH717" s="163">
        <f t="shared" si="368"/>
        <v>14415.997750396236</v>
      </c>
      <c r="AI717" s="144">
        <f t="shared" si="369"/>
        <v>111078.99460309136</v>
      </c>
      <c r="AJ717" s="144" t="e">
        <f t="shared" si="386"/>
        <v>#N/A</v>
      </c>
      <c r="AK717" s="35">
        <f>IF(OR(K717="Yes",Summary!$G$77="EP"),$AI717*M717,AB717)</f>
        <v>54323.988563627034</v>
      </c>
      <c r="AL717" s="38">
        <f>IF(OR(L717="Yes",Summary!$G$77="EP"),$AI717*N717,AC717)</f>
        <v>0</v>
      </c>
      <c r="AM717" s="38">
        <f>IF(OR(M717="Yes",Summary!$G$77="EP"),$AI717*O717,AD717)</f>
        <v>0</v>
      </c>
      <c r="AN717" s="38">
        <f>IF(OR(N717="Yes",Summary!$G$77="EP"),$AI717*P717,AE717)</f>
        <v>14171.697394898571</v>
      </c>
      <c r="AO717" s="38">
        <f>IF(OR(O717="Yes",Summary!$G$77="EP"),$AI717*Q717,AF717)</f>
        <v>13782.784187367912</v>
      </c>
      <c r="AP717" s="38">
        <f>IF(OR(P717="Yes",Summary!$G$77="EP"),$AI717*R717,AG717)</f>
        <v>14384.526706801593</v>
      </c>
      <c r="AQ717" s="156">
        <f>IF(OR(Q717="Yes",Summary!$G$77="EP"),$AI717*S717,AH717)</f>
        <v>14415.997750396236</v>
      </c>
      <c r="AR717" s="158">
        <f t="shared" si="370"/>
        <v>33282.678938627025</v>
      </c>
      <c r="AS717" s="155">
        <f t="shared" si="371"/>
        <v>0</v>
      </c>
      <c r="AT717" s="155">
        <f t="shared" si="372"/>
        <v>0</v>
      </c>
      <c r="AU717" s="155">
        <f t="shared" si="373"/>
        <v>2266.0937981544935</v>
      </c>
      <c r="AV717" s="155">
        <f t="shared" si="374"/>
        <v>4330.8041437134052</v>
      </c>
      <c r="AW717" s="155">
        <f t="shared" si="375"/>
        <v>16011.271935442557</v>
      </c>
      <c r="AX717" s="159">
        <f t="shared" si="376"/>
        <v>6390.9197811749063</v>
      </c>
      <c r="AZ717" s="40">
        <f t="shared" si="377"/>
        <v>100647.46870567923</v>
      </c>
      <c r="BA717" s="173">
        <f t="shared" si="378"/>
        <v>105568.864627106</v>
      </c>
      <c r="BB717" s="41">
        <f t="shared" si="379"/>
        <v>104876.70522666148</v>
      </c>
      <c r="BC717" s="173">
        <f t="shared" si="380"/>
        <v>113373.57915918856</v>
      </c>
      <c r="BD717" s="41">
        <f t="shared" si="381"/>
        <v>110262.27349894329</v>
      </c>
      <c r="BE717" s="173">
        <f t="shared" si="382"/>
        <v>115076.2136544127</v>
      </c>
      <c r="BF717" s="42">
        <f t="shared" si="383"/>
        <v>115327.98200316989</v>
      </c>
    </row>
    <row r="718" spans="2:58" x14ac:dyDescent="0.25">
      <c r="B718" s="24">
        <v>302</v>
      </c>
      <c r="C718" s="10">
        <f>Cash!B724</f>
        <v>20170828</v>
      </c>
      <c r="D718" s="24">
        <f>Cash!F316</f>
        <v>1.6321000000000001</v>
      </c>
      <c r="E718" s="27">
        <f>Balanced!F316</f>
        <v>2.6835</v>
      </c>
      <c r="F718" s="27">
        <f>Growth!F316</f>
        <v>3.2187000000000001</v>
      </c>
      <c r="G718" s="27">
        <f>'High Growth 1'!F316</f>
        <v>6.1669999999999998</v>
      </c>
      <c r="H718" s="27">
        <f>'High Growth 2'!F316</f>
        <v>3.1415000000000002</v>
      </c>
      <c r="I718" s="27">
        <f>'High Growth 3'!F316</f>
        <v>0.89590000000000003</v>
      </c>
      <c r="J718" s="43">
        <f>'High Growth 4'!F316</f>
        <v>2.2509000000000001</v>
      </c>
      <c r="K718" s="10" t="str">
        <f>Growth!P316</f>
        <v>No</v>
      </c>
      <c r="L718" s="152"/>
      <c r="M718" s="147">
        <f>Summary!$G$67</f>
        <v>0.5</v>
      </c>
      <c r="N718" s="146">
        <f>Summary!$G$68</f>
        <v>0</v>
      </c>
      <c r="O718" s="146">
        <f>Summary!$G$69</f>
        <v>0</v>
      </c>
      <c r="P718" s="146">
        <f>Summary!$G$70</f>
        <v>0.125</v>
      </c>
      <c r="Q718" s="146">
        <f>Summary!$G$71</f>
        <v>0.125</v>
      </c>
      <c r="R718" s="146">
        <f>Summary!$G$72</f>
        <v>0.125</v>
      </c>
      <c r="S718" s="211">
        <f>Summary!$G$73</f>
        <v>0.125</v>
      </c>
      <c r="T718" s="150">
        <f t="shared" si="384"/>
        <v>1</v>
      </c>
      <c r="U718" s="158">
        <f t="shared" si="356"/>
        <v>33282.678938627025</v>
      </c>
      <c r="V718" s="155">
        <f t="shared" si="357"/>
        <v>0</v>
      </c>
      <c r="W718" s="155">
        <f t="shared" si="358"/>
        <v>0</v>
      </c>
      <c r="X718" s="155">
        <f t="shared" si="359"/>
        <v>2266.0937981544935</v>
      </c>
      <c r="Y718" s="155">
        <f t="shared" si="360"/>
        <v>4330.8041437134052</v>
      </c>
      <c r="Z718" s="155">
        <f t="shared" si="361"/>
        <v>16011.271935442557</v>
      </c>
      <c r="AA718" s="159">
        <f t="shared" si="362"/>
        <v>6390.9197811749063</v>
      </c>
      <c r="AB718" s="38">
        <f t="shared" si="385"/>
        <v>54320.660295733171</v>
      </c>
      <c r="AC718" s="35">
        <f t="shared" si="363"/>
        <v>0</v>
      </c>
      <c r="AD718" s="35">
        <f t="shared" si="364"/>
        <v>0</v>
      </c>
      <c r="AE718" s="35">
        <f t="shared" si="365"/>
        <v>13975.000453218761</v>
      </c>
      <c r="AF718" s="35">
        <f t="shared" si="366"/>
        <v>13605.221217475664</v>
      </c>
      <c r="AG718" s="35">
        <f t="shared" si="367"/>
        <v>14344.498526962987</v>
      </c>
      <c r="AH718" s="163">
        <f t="shared" si="368"/>
        <v>14385.321335446597</v>
      </c>
      <c r="AI718" s="144">
        <f t="shared" si="369"/>
        <v>110630.70182883719</v>
      </c>
      <c r="AJ718" s="144" t="e">
        <f t="shared" si="386"/>
        <v>#N/A</v>
      </c>
      <c r="AK718" s="35">
        <f>IF(OR(K718="Yes",Summary!$G$77="EP"),$AI718*M718,AB718)</f>
        <v>54320.660295733171</v>
      </c>
      <c r="AL718" s="38">
        <f>IF(OR(L718="Yes",Summary!$G$77="EP"),$AI718*N718,AC718)</f>
        <v>0</v>
      </c>
      <c r="AM718" s="38">
        <f>IF(OR(M718="Yes",Summary!$G$77="EP"),$AI718*O718,AD718)</f>
        <v>0</v>
      </c>
      <c r="AN718" s="38">
        <f>IF(OR(N718="Yes",Summary!$G$77="EP"),$AI718*P718,AE718)</f>
        <v>13975.000453218761</v>
      </c>
      <c r="AO718" s="38">
        <f>IF(OR(O718="Yes",Summary!$G$77="EP"),$AI718*Q718,AF718)</f>
        <v>13605.221217475664</v>
      </c>
      <c r="AP718" s="38">
        <f>IF(OR(P718="Yes",Summary!$G$77="EP"),$AI718*R718,AG718)</f>
        <v>14344.498526962987</v>
      </c>
      <c r="AQ718" s="156">
        <f>IF(OR(Q718="Yes",Summary!$G$77="EP"),$AI718*S718,AH718)</f>
        <v>14385.321335446597</v>
      </c>
      <c r="AR718" s="158">
        <f t="shared" si="370"/>
        <v>33282.678938627025</v>
      </c>
      <c r="AS718" s="155">
        <f t="shared" si="371"/>
        <v>0</v>
      </c>
      <c r="AT718" s="155">
        <f t="shared" si="372"/>
        <v>0</v>
      </c>
      <c r="AU718" s="155">
        <f t="shared" si="373"/>
        <v>2266.0937981544935</v>
      </c>
      <c r="AV718" s="155">
        <f t="shared" si="374"/>
        <v>4330.8041437134052</v>
      </c>
      <c r="AW718" s="155">
        <f t="shared" si="375"/>
        <v>16011.271935442557</v>
      </c>
      <c r="AX718" s="159">
        <f t="shared" si="376"/>
        <v>6390.9197811749063</v>
      </c>
      <c r="AZ718" s="40">
        <f t="shared" si="377"/>
        <v>100641.30233705371</v>
      </c>
      <c r="BA718" s="173">
        <f t="shared" si="378"/>
        <v>105388.21034442131</v>
      </c>
      <c r="BB718" s="41">
        <f t="shared" si="379"/>
        <v>104296.68513658014</v>
      </c>
      <c r="BC718" s="173">
        <f t="shared" si="380"/>
        <v>111800.00362575009</v>
      </c>
      <c r="BD718" s="41">
        <f t="shared" si="381"/>
        <v>108841.76973980531</v>
      </c>
      <c r="BE718" s="173">
        <f t="shared" si="382"/>
        <v>114755.98821570387</v>
      </c>
      <c r="BF718" s="42">
        <f t="shared" si="383"/>
        <v>115082.57068357278</v>
      </c>
    </row>
    <row r="719" spans="2:58" x14ac:dyDescent="0.25">
      <c r="B719" s="24">
        <v>303</v>
      </c>
      <c r="C719" s="10">
        <f>Cash!B725</f>
        <v>20170825</v>
      </c>
      <c r="D719" s="24">
        <f>Cash!F317</f>
        <v>1.6319999999999999</v>
      </c>
      <c r="E719" s="27">
        <f>Balanced!F317</f>
        <v>2.6772999999999998</v>
      </c>
      <c r="F719" s="27">
        <f>Growth!F317</f>
        <v>3.2035</v>
      </c>
      <c r="G719" s="27">
        <f>'High Growth 1'!F317</f>
        <v>6.1032000000000002</v>
      </c>
      <c r="H719" s="27">
        <f>'High Growth 2'!F317</f>
        <v>3.1254</v>
      </c>
      <c r="I719" s="27">
        <f>'High Growth 3'!F317</f>
        <v>0.8901</v>
      </c>
      <c r="J719" s="43">
        <f>'High Growth 4'!F317</f>
        <v>2.2288000000000001</v>
      </c>
      <c r="K719" s="10" t="str">
        <f>Growth!P317</f>
        <v>No</v>
      </c>
      <c r="L719" s="152"/>
      <c r="M719" s="147">
        <f>Summary!$G$67</f>
        <v>0.5</v>
      </c>
      <c r="N719" s="146">
        <f>Summary!$G$68</f>
        <v>0</v>
      </c>
      <c r="O719" s="146">
        <f>Summary!$G$69</f>
        <v>0</v>
      </c>
      <c r="P719" s="146">
        <f>Summary!$G$70</f>
        <v>0.125</v>
      </c>
      <c r="Q719" s="146">
        <f>Summary!$G$71</f>
        <v>0.125</v>
      </c>
      <c r="R719" s="146">
        <f>Summary!$G$72</f>
        <v>0.125</v>
      </c>
      <c r="S719" s="211">
        <f>Summary!$G$73</f>
        <v>0.125</v>
      </c>
      <c r="T719" s="150">
        <f t="shared" si="384"/>
        <v>1</v>
      </c>
      <c r="U719" s="158">
        <f t="shared" si="356"/>
        <v>33282.678938627025</v>
      </c>
      <c r="V719" s="155">
        <f t="shared" si="357"/>
        <v>0</v>
      </c>
      <c r="W719" s="155">
        <f t="shared" si="358"/>
        <v>0</v>
      </c>
      <c r="X719" s="155">
        <f t="shared" si="359"/>
        <v>2266.0937981544935</v>
      </c>
      <c r="Y719" s="155">
        <f t="shared" si="360"/>
        <v>4330.8041437134052</v>
      </c>
      <c r="Z719" s="155">
        <f t="shared" si="361"/>
        <v>16011.271935442555</v>
      </c>
      <c r="AA719" s="159">
        <f t="shared" si="362"/>
        <v>6390.9197811749063</v>
      </c>
      <c r="AB719" s="38">
        <f t="shared" si="385"/>
        <v>54317.3320278393</v>
      </c>
      <c r="AC719" s="35">
        <f t="shared" si="363"/>
        <v>0</v>
      </c>
      <c r="AD719" s="35">
        <f t="shared" si="364"/>
        <v>0</v>
      </c>
      <c r="AE719" s="35">
        <f t="shared" si="365"/>
        <v>13830.423668896505</v>
      </c>
      <c r="AF719" s="35">
        <f t="shared" si="366"/>
        <v>13535.495270761876</v>
      </c>
      <c r="AG719" s="35">
        <f t="shared" si="367"/>
        <v>14251.633149737419</v>
      </c>
      <c r="AH719" s="163">
        <f t="shared" si="368"/>
        <v>14244.082008282632</v>
      </c>
      <c r="AI719" s="144">
        <f t="shared" si="369"/>
        <v>110178.96612551773</v>
      </c>
      <c r="AJ719" s="144" t="e">
        <f t="shared" si="386"/>
        <v>#N/A</v>
      </c>
      <c r="AK719" s="35">
        <f>IF(OR(K719="Yes",Summary!$G$77="EP"),$AI719*M719,AB719)</f>
        <v>54317.3320278393</v>
      </c>
      <c r="AL719" s="38">
        <f>IF(OR(L719="Yes",Summary!$G$77="EP"),$AI719*N719,AC719)</f>
        <v>0</v>
      </c>
      <c r="AM719" s="38">
        <f>IF(OR(M719="Yes",Summary!$G$77="EP"),$AI719*O719,AD719)</f>
        <v>0</v>
      </c>
      <c r="AN719" s="38">
        <f>IF(OR(N719="Yes",Summary!$G$77="EP"),$AI719*P719,AE719)</f>
        <v>13830.423668896505</v>
      </c>
      <c r="AO719" s="38">
        <f>IF(OR(O719="Yes",Summary!$G$77="EP"),$AI719*Q719,AF719)</f>
        <v>13535.495270761876</v>
      </c>
      <c r="AP719" s="38">
        <f>IF(OR(P719="Yes",Summary!$G$77="EP"),$AI719*R719,AG719)</f>
        <v>14251.633149737419</v>
      </c>
      <c r="AQ719" s="156">
        <f>IF(OR(Q719="Yes",Summary!$G$77="EP"),$AI719*S719,AH719)</f>
        <v>14244.082008282632</v>
      </c>
      <c r="AR719" s="158">
        <f t="shared" si="370"/>
        <v>33282.678938627025</v>
      </c>
      <c r="AS719" s="155">
        <f t="shared" si="371"/>
        <v>0</v>
      </c>
      <c r="AT719" s="155">
        <f t="shared" si="372"/>
        <v>0</v>
      </c>
      <c r="AU719" s="155">
        <f t="shared" si="373"/>
        <v>2266.0937981544935</v>
      </c>
      <c r="AV719" s="155">
        <f t="shared" si="374"/>
        <v>4330.8041437134052</v>
      </c>
      <c r="AW719" s="155">
        <f t="shared" si="375"/>
        <v>16011.271935442557</v>
      </c>
      <c r="AX719" s="159">
        <f t="shared" si="376"/>
        <v>6390.9197811749063</v>
      </c>
      <c r="AZ719" s="40">
        <f t="shared" si="377"/>
        <v>100635.13596842819</v>
      </c>
      <c r="BA719" s="173">
        <f t="shared" si="378"/>
        <v>105144.71978949847</v>
      </c>
      <c r="BB719" s="41">
        <f t="shared" si="379"/>
        <v>103804.15411036582</v>
      </c>
      <c r="BC719" s="173">
        <f t="shared" si="380"/>
        <v>110643.38935117204</v>
      </c>
      <c r="BD719" s="41">
        <f t="shared" si="381"/>
        <v>108283.96216609501</v>
      </c>
      <c r="BE719" s="173">
        <f t="shared" si="382"/>
        <v>114013.06519789933</v>
      </c>
      <c r="BF719" s="42">
        <f t="shared" si="383"/>
        <v>113952.65606626106</v>
      </c>
    </row>
    <row r="720" spans="2:58" x14ac:dyDescent="0.25">
      <c r="B720" s="24">
        <v>304</v>
      </c>
      <c r="C720" s="10">
        <f>Cash!B726</f>
        <v>20170824</v>
      </c>
      <c r="D720" s="24">
        <f>Cash!F318</f>
        <v>1.6318999999999999</v>
      </c>
      <c r="E720" s="27">
        <f>Balanced!F318</f>
        <v>2.6655000000000002</v>
      </c>
      <c r="F720" s="27">
        <f>Growth!F318</f>
        <v>3.1823999999999999</v>
      </c>
      <c r="G720" s="27">
        <f>'High Growth 1'!F318</f>
        <v>6.0242000000000004</v>
      </c>
      <c r="H720" s="27">
        <f>'High Growth 2'!F318</f>
        <v>3.0958000000000001</v>
      </c>
      <c r="I720" s="27">
        <f>'High Growth 3'!F318</f>
        <v>0.88670000000000004</v>
      </c>
      <c r="J720" s="43">
        <f>'High Growth 4'!F318</f>
        <v>2.2077</v>
      </c>
      <c r="K720" s="10" t="str">
        <f>Growth!P318</f>
        <v>No</v>
      </c>
      <c r="L720" s="152"/>
      <c r="M720" s="147">
        <f>Summary!$G$67</f>
        <v>0.5</v>
      </c>
      <c r="N720" s="146">
        <f>Summary!$G$68</f>
        <v>0</v>
      </c>
      <c r="O720" s="146">
        <f>Summary!$G$69</f>
        <v>0</v>
      </c>
      <c r="P720" s="146">
        <f>Summary!$G$70</f>
        <v>0.125</v>
      </c>
      <c r="Q720" s="146">
        <f>Summary!$G$71</f>
        <v>0.125</v>
      </c>
      <c r="R720" s="146">
        <f>Summary!$G$72</f>
        <v>0.125</v>
      </c>
      <c r="S720" s="211">
        <f>Summary!$G$73</f>
        <v>0.125</v>
      </c>
      <c r="T720" s="150">
        <f t="shared" si="384"/>
        <v>1</v>
      </c>
      <c r="U720" s="158">
        <f t="shared" si="356"/>
        <v>33282.678938627025</v>
      </c>
      <c r="V720" s="155">
        <f t="shared" si="357"/>
        <v>0</v>
      </c>
      <c r="W720" s="155">
        <f t="shared" si="358"/>
        <v>0</v>
      </c>
      <c r="X720" s="155">
        <f t="shared" si="359"/>
        <v>2266.0937981544935</v>
      </c>
      <c r="Y720" s="155">
        <f t="shared" si="360"/>
        <v>4330.8041437134052</v>
      </c>
      <c r="Z720" s="155">
        <f t="shared" si="361"/>
        <v>16011.271935442555</v>
      </c>
      <c r="AA720" s="159">
        <f t="shared" si="362"/>
        <v>6390.9197811749063</v>
      </c>
      <c r="AB720" s="38">
        <f t="shared" si="385"/>
        <v>54314.003759945437</v>
      </c>
      <c r="AC720" s="35">
        <f t="shared" si="363"/>
        <v>0</v>
      </c>
      <c r="AD720" s="35">
        <f t="shared" si="364"/>
        <v>0</v>
      </c>
      <c r="AE720" s="35">
        <f t="shared" si="365"/>
        <v>13651.402258842301</v>
      </c>
      <c r="AF720" s="35">
        <f t="shared" si="366"/>
        <v>13407.303468107961</v>
      </c>
      <c r="AG720" s="35">
        <f t="shared" si="367"/>
        <v>14197.194825156914</v>
      </c>
      <c r="AH720" s="163">
        <f t="shared" si="368"/>
        <v>14109.233600899841</v>
      </c>
      <c r="AI720" s="144">
        <f t="shared" si="369"/>
        <v>109679.13791295244</v>
      </c>
      <c r="AJ720" s="144" t="e">
        <f t="shared" si="386"/>
        <v>#N/A</v>
      </c>
      <c r="AK720" s="35">
        <f>IF(OR(K720="Yes",Summary!$G$77="EP"),$AI720*M720,AB720)</f>
        <v>54314.003759945437</v>
      </c>
      <c r="AL720" s="38">
        <f>IF(OR(L720="Yes",Summary!$G$77="EP"),$AI720*N720,AC720)</f>
        <v>0</v>
      </c>
      <c r="AM720" s="38">
        <f>IF(OR(M720="Yes",Summary!$G$77="EP"),$AI720*O720,AD720)</f>
        <v>0</v>
      </c>
      <c r="AN720" s="38">
        <f>IF(OR(N720="Yes",Summary!$G$77="EP"),$AI720*P720,AE720)</f>
        <v>13651.402258842301</v>
      </c>
      <c r="AO720" s="38">
        <f>IF(OR(O720="Yes",Summary!$G$77="EP"),$AI720*Q720,AF720)</f>
        <v>13407.303468107961</v>
      </c>
      <c r="AP720" s="38">
        <f>IF(OR(P720="Yes",Summary!$G$77="EP"),$AI720*R720,AG720)</f>
        <v>14197.194825156914</v>
      </c>
      <c r="AQ720" s="156">
        <f>IF(OR(Q720="Yes",Summary!$G$77="EP"),$AI720*S720,AH720)</f>
        <v>14109.233600899841</v>
      </c>
      <c r="AR720" s="158">
        <f t="shared" si="370"/>
        <v>33282.678938627025</v>
      </c>
      <c r="AS720" s="155">
        <f t="shared" si="371"/>
        <v>0</v>
      </c>
      <c r="AT720" s="155">
        <f t="shared" si="372"/>
        <v>0</v>
      </c>
      <c r="AU720" s="155">
        <f t="shared" si="373"/>
        <v>2266.0937981544935</v>
      </c>
      <c r="AV720" s="155">
        <f t="shared" si="374"/>
        <v>4330.8041437134052</v>
      </c>
      <c r="AW720" s="155">
        <f t="shared" si="375"/>
        <v>16011.271935442555</v>
      </c>
      <c r="AX720" s="159">
        <f t="shared" si="376"/>
        <v>6390.9197811749063</v>
      </c>
      <c r="AZ720" s="40">
        <f t="shared" si="377"/>
        <v>100628.96959980267</v>
      </c>
      <c r="BA720" s="173">
        <f t="shared" si="378"/>
        <v>104681.30228174214</v>
      </c>
      <c r="BB720" s="41">
        <f t="shared" si="379"/>
        <v>103120.44327792358</v>
      </c>
      <c r="BC720" s="173">
        <f t="shared" si="380"/>
        <v>109211.21807073841</v>
      </c>
      <c r="BD720" s="41">
        <f t="shared" si="381"/>
        <v>107258.42774486369</v>
      </c>
      <c r="BE720" s="173">
        <f t="shared" si="382"/>
        <v>113577.5586012553</v>
      </c>
      <c r="BF720" s="42">
        <f t="shared" si="383"/>
        <v>112873.86880719873</v>
      </c>
    </row>
    <row r="721" spans="2:58" x14ac:dyDescent="0.25">
      <c r="B721" s="24">
        <v>305</v>
      </c>
      <c r="C721" s="10">
        <f>Cash!B727</f>
        <v>20170823</v>
      </c>
      <c r="D721" s="24">
        <f>Cash!F319</f>
        <v>1.6318999999999999</v>
      </c>
      <c r="E721" s="27">
        <f>Balanced!F319</f>
        <v>2.6655000000000002</v>
      </c>
      <c r="F721" s="27">
        <f>Growth!F319</f>
        <v>3.1823999999999999</v>
      </c>
      <c r="G721" s="27">
        <f>'High Growth 1'!F319</f>
        <v>6.0242000000000004</v>
      </c>
      <c r="H721" s="27">
        <f>'High Growth 2'!F319</f>
        <v>3.0958000000000001</v>
      </c>
      <c r="I721" s="27">
        <f>'High Growth 3'!F319</f>
        <v>0.88670000000000004</v>
      </c>
      <c r="J721" s="43">
        <f>'High Growth 4'!F319</f>
        <v>2.2077</v>
      </c>
      <c r="K721" s="10" t="str">
        <f>Growth!P319</f>
        <v>No</v>
      </c>
      <c r="L721" s="152"/>
      <c r="M721" s="147">
        <f>Summary!$G$67</f>
        <v>0.5</v>
      </c>
      <c r="N721" s="146">
        <f>Summary!$G$68</f>
        <v>0</v>
      </c>
      <c r="O721" s="146">
        <f>Summary!$G$69</f>
        <v>0</v>
      </c>
      <c r="P721" s="146">
        <f>Summary!$G$70</f>
        <v>0.125</v>
      </c>
      <c r="Q721" s="146">
        <f>Summary!$G$71</f>
        <v>0.125</v>
      </c>
      <c r="R721" s="146">
        <f>Summary!$G$72</f>
        <v>0.125</v>
      </c>
      <c r="S721" s="211">
        <f>Summary!$G$73</f>
        <v>0.125</v>
      </c>
      <c r="T721" s="150">
        <f t="shared" si="384"/>
        <v>1</v>
      </c>
      <c r="U721" s="158">
        <f t="shared" si="356"/>
        <v>33282.678938627025</v>
      </c>
      <c r="V721" s="155">
        <f t="shared" si="357"/>
        <v>0</v>
      </c>
      <c r="W721" s="155">
        <f t="shared" si="358"/>
        <v>0</v>
      </c>
      <c r="X721" s="155">
        <f t="shared" si="359"/>
        <v>2266.0937981544935</v>
      </c>
      <c r="Y721" s="155">
        <f t="shared" si="360"/>
        <v>4330.8041437134052</v>
      </c>
      <c r="Z721" s="155">
        <f t="shared" si="361"/>
        <v>16011.271935442554</v>
      </c>
      <c r="AA721" s="159">
        <f t="shared" si="362"/>
        <v>6390.9197811749063</v>
      </c>
      <c r="AB721" s="38">
        <f t="shared" si="385"/>
        <v>54314.003759945437</v>
      </c>
      <c r="AC721" s="35">
        <f t="shared" si="363"/>
        <v>0</v>
      </c>
      <c r="AD721" s="35">
        <f t="shared" si="364"/>
        <v>0</v>
      </c>
      <c r="AE721" s="35">
        <f t="shared" si="365"/>
        <v>13651.402258842301</v>
      </c>
      <c r="AF721" s="35">
        <f t="shared" si="366"/>
        <v>13407.303468107961</v>
      </c>
      <c r="AG721" s="35">
        <f t="shared" si="367"/>
        <v>14197.194825156914</v>
      </c>
      <c r="AH721" s="163">
        <f t="shared" si="368"/>
        <v>14109.233600899841</v>
      </c>
      <c r="AI721" s="144">
        <f t="shared" si="369"/>
        <v>109679.13791295244</v>
      </c>
      <c r="AJ721" s="144" t="e">
        <f t="shared" si="386"/>
        <v>#N/A</v>
      </c>
      <c r="AK721" s="35">
        <f>IF(OR(K721="Yes",Summary!$G$77="EP"),$AI721*M721,AB721)</f>
        <v>54314.003759945437</v>
      </c>
      <c r="AL721" s="38">
        <f>IF(OR(L721="Yes",Summary!$G$77="EP"),$AI721*N721,AC721)</f>
        <v>0</v>
      </c>
      <c r="AM721" s="38">
        <f>IF(OR(M721="Yes",Summary!$G$77="EP"),$AI721*O721,AD721)</f>
        <v>0</v>
      </c>
      <c r="AN721" s="38">
        <f>IF(OR(N721="Yes",Summary!$G$77="EP"),$AI721*P721,AE721)</f>
        <v>13651.402258842301</v>
      </c>
      <c r="AO721" s="38">
        <f>IF(OR(O721="Yes",Summary!$G$77="EP"),$AI721*Q721,AF721)</f>
        <v>13407.303468107961</v>
      </c>
      <c r="AP721" s="38">
        <f>IF(OR(P721="Yes",Summary!$G$77="EP"),$AI721*R721,AG721)</f>
        <v>14197.194825156914</v>
      </c>
      <c r="AQ721" s="156">
        <f>IF(OR(Q721="Yes",Summary!$G$77="EP"),$AI721*S721,AH721)</f>
        <v>14109.233600899841</v>
      </c>
      <c r="AR721" s="158">
        <f t="shared" si="370"/>
        <v>33282.678938627025</v>
      </c>
      <c r="AS721" s="155">
        <f t="shared" si="371"/>
        <v>0</v>
      </c>
      <c r="AT721" s="155">
        <f t="shared" si="372"/>
        <v>0</v>
      </c>
      <c r="AU721" s="155">
        <f t="shared" si="373"/>
        <v>2266.0937981544935</v>
      </c>
      <c r="AV721" s="155">
        <f t="shared" si="374"/>
        <v>4330.8041437134052</v>
      </c>
      <c r="AW721" s="155">
        <f t="shared" si="375"/>
        <v>16011.271935442555</v>
      </c>
      <c r="AX721" s="159">
        <f t="shared" si="376"/>
        <v>6390.9197811749063</v>
      </c>
      <c r="AZ721" s="40">
        <f t="shared" si="377"/>
        <v>100628.96959980267</v>
      </c>
      <c r="BA721" s="173">
        <f t="shared" si="378"/>
        <v>104681.30228174214</v>
      </c>
      <c r="BB721" s="41">
        <f t="shared" si="379"/>
        <v>103120.44327792358</v>
      </c>
      <c r="BC721" s="173">
        <f t="shared" si="380"/>
        <v>109211.21807073841</v>
      </c>
      <c r="BD721" s="41">
        <f t="shared" si="381"/>
        <v>107258.42774486369</v>
      </c>
      <c r="BE721" s="173">
        <f t="shared" si="382"/>
        <v>113577.5586012553</v>
      </c>
      <c r="BF721" s="42">
        <f t="shared" si="383"/>
        <v>112873.86880719873</v>
      </c>
    </row>
    <row r="722" spans="2:58" x14ac:dyDescent="0.25">
      <c r="B722" s="24">
        <v>306</v>
      </c>
      <c r="C722" s="10">
        <f>Cash!B728</f>
        <v>20170822</v>
      </c>
      <c r="D722" s="24">
        <f>Cash!F320</f>
        <v>1.6316999999999999</v>
      </c>
      <c r="E722" s="27">
        <f>Balanced!F320</f>
        <v>2.6623000000000001</v>
      </c>
      <c r="F722" s="27">
        <f>Growth!F320</f>
        <v>3.1770999999999998</v>
      </c>
      <c r="G722" s="27">
        <f>'High Growth 1'!F320</f>
        <v>5.9997999999999996</v>
      </c>
      <c r="H722" s="27">
        <f>'High Growth 2'!F320</f>
        <v>3.089</v>
      </c>
      <c r="I722" s="27">
        <f>'High Growth 3'!F320</f>
        <v>0.88719999999999999</v>
      </c>
      <c r="J722" s="43">
        <f>'High Growth 4'!F320</f>
        <v>2.1899000000000002</v>
      </c>
      <c r="K722" s="10" t="str">
        <f>Growth!P320</f>
        <v>No</v>
      </c>
      <c r="L722" s="152"/>
      <c r="M722" s="147">
        <f>Summary!$G$67</f>
        <v>0.5</v>
      </c>
      <c r="N722" s="146">
        <f>Summary!$G$68</f>
        <v>0</v>
      </c>
      <c r="O722" s="146">
        <f>Summary!$G$69</f>
        <v>0</v>
      </c>
      <c r="P722" s="146">
        <f>Summary!$G$70</f>
        <v>0.125</v>
      </c>
      <c r="Q722" s="146">
        <f>Summary!$G$71</f>
        <v>0.125</v>
      </c>
      <c r="R722" s="146">
        <f>Summary!$G$72</f>
        <v>0.125</v>
      </c>
      <c r="S722" s="211">
        <f>Summary!$G$73</f>
        <v>0.125</v>
      </c>
      <c r="T722" s="150">
        <f t="shared" si="384"/>
        <v>1</v>
      </c>
      <c r="U722" s="158">
        <f t="shared" si="356"/>
        <v>33282.678938627025</v>
      </c>
      <c r="V722" s="155">
        <f t="shared" si="357"/>
        <v>0</v>
      </c>
      <c r="W722" s="155">
        <f t="shared" si="358"/>
        <v>0</v>
      </c>
      <c r="X722" s="155">
        <f t="shared" si="359"/>
        <v>2266.0937981544935</v>
      </c>
      <c r="Y722" s="155">
        <f t="shared" si="360"/>
        <v>4330.8041437134052</v>
      </c>
      <c r="Z722" s="155">
        <f t="shared" si="361"/>
        <v>16011.271935442554</v>
      </c>
      <c r="AA722" s="159">
        <f t="shared" si="362"/>
        <v>6390.9197811749063</v>
      </c>
      <c r="AB722" s="38">
        <f t="shared" si="385"/>
        <v>54307.347224157711</v>
      </c>
      <c r="AC722" s="35">
        <f t="shared" si="363"/>
        <v>0</v>
      </c>
      <c r="AD722" s="35">
        <f t="shared" si="364"/>
        <v>0</v>
      </c>
      <c r="AE722" s="35">
        <f t="shared" si="365"/>
        <v>13596.109570167329</v>
      </c>
      <c r="AF722" s="35">
        <f t="shared" si="366"/>
        <v>13377.853999930709</v>
      </c>
      <c r="AG722" s="35">
        <f t="shared" si="367"/>
        <v>14205.200461124634</v>
      </c>
      <c r="AH722" s="163">
        <f t="shared" si="368"/>
        <v>13995.475228794929</v>
      </c>
      <c r="AI722" s="144">
        <f t="shared" si="369"/>
        <v>109481.98648417532</v>
      </c>
      <c r="AJ722" s="144" t="e">
        <f t="shared" si="386"/>
        <v>#N/A</v>
      </c>
      <c r="AK722" s="35">
        <f>IF(OR(K722="Yes",Summary!$G$77="EP"),$AI722*M722,AB722)</f>
        <v>54307.347224157711</v>
      </c>
      <c r="AL722" s="38">
        <f>IF(OR(L722="Yes",Summary!$G$77="EP"),$AI722*N722,AC722)</f>
        <v>0</v>
      </c>
      <c r="AM722" s="38">
        <f>IF(OR(M722="Yes",Summary!$G$77="EP"),$AI722*O722,AD722)</f>
        <v>0</v>
      </c>
      <c r="AN722" s="38">
        <f>IF(OR(N722="Yes",Summary!$G$77="EP"),$AI722*P722,AE722)</f>
        <v>13596.109570167329</v>
      </c>
      <c r="AO722" s="38">
        <f>IF(OR(O722="Yes",Summary!$G$77="EP"),$AI722*Q722,AF722)</f>
        <v>13377.853999930709</v>
      </c>
      <c r="AP722" s="38">
        <f>IF(OR(P722="Yes",Summary!$G$77="EP"),$AI722*R722,AG722)</f>
        <v>14205.200461124634</v>
      </c>
      <c r="AQ722" s="156">
        <f>IF(OR(Q722="Yes",Summary!$G$77="EP"),$AI722*S722,AH722)</f>
        <v>13995.475228794929</v>
      </c>
      <c r="AR722" s="158">
        <f t="shared" si="370"/>
        <v>33282.678938627025</v>
      </c>
      <c r="AS722" s="155">
        <f t="shared" si="371"/>
        <v>0</v>
      </c>
      <c r="AT722" s="155">
        <f t="shared" si="372"/>
        <v>0</v>
      </c>
      <c r="AU722" s="155">
        <f t="shared" si="373"/>
        <v>2266.0937981544935</v>
      </c>
      <c r="AV722" s="155">
        <f t="shared" si="374"/>
        <v>4330.8041437134052</v>
      </c>
      <c r="AW722" s="155">
        <f t="shared" si="375"/>
        <v>16011.271935442554</v>
      </c>
      <c r="AX722" s="159">
        <f t="shared" si="376"/>
        <v>6390.9197811749063</v>
      </c>
      <c r="AZ722" s="40">
        <f t="shared" si="377"/>
        <v>100616.63686255165</v>
      </c>
      <c r="BA722" s="173">
        <f t="shared" si="378"/>
        <v>104555.62973726584</v>
      </c>
      <c r="BB722" s="41">
        <f t="shared" si="379"/>
        <v>102948.70548588832</v>
      </c>
      <c r="BC722" s="173">
        <f t="shared" si="380"/>
        <v>108768.87656133863</v>
      </c>
      <c r="BD722" s="41">
        <f t="shared" si="381"/>
        <v>107022.83199944567</v>
      </c>
      <c r="BE722" s="173">
        <f t="shared" si="382"/>
        <v>113641.60368899706</v>
      </c>
      <c r="BF722" s="42">
        <f t="shared" si="383"/>
        <v>111963.80183035943</v>
      </c>
    </row>
    <row r="723" spans="2:58" x14ac:dyDescent="0.25">
      <c r="B723" s="24">
        <v>307</v>
      </c>
      <c r="C723" s="10">
        <f>Cash!B729</f>
        <v>20170821</v>
      </c>
      <c r="D723" s="24">
        <f>Cash!F321</f>
        <v>1.6315999999999999</v>
      </c>
      <c r="E723" s="27">
        <f>Balanced!F321</f>
        <v>2.6585000000000001</v>
      </c>
      <c r="F723" s="27">
        <f>Growth!F321</f>
        <v>3.1591999999999998</v>
      </c>
      <c r="G723" s="27">
        <f>'High Growth 1'!F321</f>
        <v>5.9280999999999997</v>
      </c>
      <c r="H723" s="27">
        <f>'High Growth 2'!F321</f>
        <v>3.0415999999999999</v>
      </c>
      <c r="I723" s="27">
        <f>'High Growth 3'!F321</f>
        <v>0.88009999999999999</v>
      </c>
      <c r="J723" s="43">
        <f>'High Growth 4'!F321</f>
        <v>2.1812</v>
      </c>
      <c r="K723" s="10" t="str">
        <f>Growth!P321</f>
        <v>No</v>
      </c>
      <c r="L723" s="152"/>
      <c r="M723" s="147">
        <f>Summary!$G$67</f>
        <v>0.5</v>
      </c>
      <c r="N723" s="146">
        <f>Summary!$G$68</f>
        <v>0</v>
      </c>
      <c r="O723" s="146">
        <f>Summary!$G$69</f>
        <v>0</v>
      </c>
      <c r="P723" s="146">
        <f>Summary!$G$70</f>
        <v>0.125</v>
      </c>
      <c r="Q723" s="146">
        <f>Summary!$G$71</f>
        <v>0.125</v>
      </c>
      <c r="R723" s="146">
        <f>Summary!$G$72</f>
        <v>0.125</v>
      </c>
      <c r="S723" s="211">
        <f>Summary!$G$73</f>
        <v>0.125</v>
      </c>
      <c r="T723" s="150">
        <f t="shared" si="384"/>
        <v>1</v>
      </c>
      <c r="U723" s="158">
        <f t="shared" si="356"/>
        <v>33282.678938627025</v>
      </c>
      <c r="V723" s="155">
        <f t="shared" si="357"/>
        <v>0</v>
      </c>
      <c r="W723" s="155">
        <f t="shared" si="358"/>
        <v>0</v>
      </c>
      <c r="X723" s="155">
        <f t="shared" si="359"/>
        <v>2266.0937981544935</v>
      </c>
      <c r="Y723" s="155">
        <f t="shared" si="360"/>
        <v>4330.8041437134052</v>
      </c>
      <c r="Z723" s="155">
        <f t="shared" si="361"/>
        <v>16011.271935442552</v>
      </c>
      <c r="AA723" s="159">
        <f t="shared" si="362"/>
        <v>6390.9197811749063</v>
      </c>
      <c r="AB723" s="38">
        <f t="shared" si="385"/>
        <v>54304.018956263855</v>
      </c>
      <c r="AC723" s="35">
        <f t="shared" si="363"/>
        <v>0</v>
      </c>
      <c r="AD723" s="35">
        <f t="shared" si="364"/>
        <v>0</v>
      </c>
      <c r="AE723" s="35">
        <f t="shared" si="365"/>
        <v>13433.630644839652</v>
      </c>
      <c r="AF723" s="35">
        <f t="shared" si="366"/>
        <v>13172.573883518693</v>
      </c>
      <c r="AG723" s="35">
        <f t="shared" si="367"/>
        <v>14091.520430382991</v>
      </c>
      <c r="AH723" s="163">
        <f t="shared" si="368"/>
        <v>13939.874226698706</v>
      </c>
      <c r="AI723" s="144">
        <f t="shared" si="369"/>
        <v>108941.6181417039</v>
      </c>
      <c r="AJ723" s="144" t="e">
        <f t="shared" si="386"/>
        <v>#N/A</v>
      </c>
      <c r="AK723" s="35">
        <f>IF(OR(K723="Yes",Summary!$G$77="EP"),$AI723*M723,AB723)</f>
        <v>54304.018956263855</v>
      </c>
      <c r="AL723" s="38">
        <f>IF(OR(L723="Yes",Summary!$G$77="EP"),$AI723*N723,AC723)</f>
        <v>0</v>
      </c>
      <c r="AM723" s="38">
        <f>IF(OR(M723="Yes",Summary!$G$77="EP"),$AI723*O723,AD723)</f>
        <v>0</v>
      </c>
      <c r="AN723" s="38">
        <f>IF(OR(N723="Yes",Summary!$G$77="EP"),$AI723*P723,AE723)</f>
        <v>13433.630644839652</v>
      </c>
      <c r="AO723" s="38">
        <f>IF(OR(O723="Yes",Summary!$G$77="EP"),$AI723*Q723,AF723)</f>
        <v>13172.573883518693</v>
      </c>
      <c r="AP723" s="38">
        <f>IF(OR(P723="Yes",Summary!$G$77="EP"),$AI723*R723,AG723)</f>
        <v>14091.520430382991</v>
      </c>
      <c r="AQ723" s="156">
        <f>IF(OR(Q723="Yes",Summary!$G$77="EP"),$AI723*S723,AH723)</f>
        <v>13939.874226698706</v>
      </c>
      <c r="AR723" s="158">
        <f t="shared" si="370"/>
        <v>33282.678938627025</v>
      </c>
      <c r="AS723" s="155">
        <f t="shared" si="371"/>
        <v>0</v>
      </c>
      <c r="AT723" s="155">
        <f t="shared" si="372"/>
        <v>0</v>
      </c>
      <c r="AU723" s="155">
        <f t="shared" si="373"/>
        <v>2266.0937981544935</v>
      </c>
      <c r="AV723" s="155">
        <f t="shared" si="374"/>
        <v>4330.8041437134052</v>
      </c>
      <c r="AW723" s="155">
        <f t="shared" si="375"/>
        <v>16011.271935442554</v>
      </c>
      <c r="AX723" s="159">
        <f t="shared" si="376"/>
        <v>6390.9197811749063</v>
      </c>
      <c r="AZ723" s="40">
        <f t="shared" si="377"/>
        <v>100610.47049392613</v>
      </c>
      <c r="BA723" s="173">
        <f t="shared" si="378"/>
        <v>104406.39359070023</v>
      </c>
      <c r="BB723" s="41">
        <f t="shared" si="379"/>
        <v>102368.685395807</v>
      </c>
      <c r="BC723" s="173">
        <f t="shared" si="380"/>
        <v>107469.04515871721</v>
      </c>
      <c r="BD723" s="41">
        <f t="shared" si="381"/>
        <v>105380.59106814954</v>
      </c>
      <c r="BE723" s="173">
        <f t="shared" si="382"/>
        <v>112732.16344306392</v>
      </c>
      <c r="BF723" s="42">
        <f t="shared" si="383"/>
        <v>111518.99381358965</v>
      </c>
    </row>
    <row r="724" spans="2:58" x14ac:dyDescent="0.25">
      <c r="B724" s="24">
        <v>308</v>
      </c>
      <c r="C724" s="10">
        <f>Cash!B730</f>
        <v>20170818</v>
      </c>
      <c r="D724" s="24">
        <f>Cash!F322</f>
        <v>1.6315999999999999</v>
      </c>
      <c r="E724" s="27">
        <f>Balanced!F322</f>
        <v>2.6535000000000002</v>
      </c>
      <c r="F724" s="27">
        <f>Growth!F322</f>
        <v>3.1549999999999998</v>
      </c>
      <c r="G724" s="27">
        <f>'High Growth 1'!F322</f>
        <v>5.9238</v>
      </c>
      <c r="H724" s="27">
        <f>'High Growth 2'!F322</f>
        <v>3.0503</v>
      </c>
      <c r="I724" s="27">
        <f>'High Growth 3'!F322</f>
        <v>0.88039999999999996</v>
      </c>
      <c r="J724" s="43">
        <f>'High Growth 4'!F322</f>
        <v>2.1798000000000002</v>
      </c>
      <c r="K724" s="10" t="str">
        <f>Growth!P322</f>
        <v>No</v>
      </c>
      <c r="L724" s="152"/>
      <c r="M724" s="147">
        <f>Summary!$G$67</f>
        <v>0.5</v>
      </c>
      <c r="N724" s="146">
        <f>Summary!$G$68</f>
        <v>0</v>
      </c>
      <c r="O724" s="146">
        <f>Summary!$G$69</f>
        <v>0</v>
      </c>
      <c r="P724" s="146">
        <f>Summary!$G$70</f>
        <v>0.125</v>
      </c>
      <c r="Q724" s="146">
        <f>Summary!$G$71</f>
        <v>0.125</v>
      </c>
      <c r="R724" s="146">
        <f>Summary!$G$72</f>
        <v>0.125</v>
      </c>
      <c r="S724" s="211">
        <f>Summary!$G$73</f>
        <v>0.125</v>
      </c>
      <c r="T724" s="150">
        <f t="shared" si="384"/>
        <v>1</v>
      </c>
      <c r="U724" s="158">
        <f t="shared" si="356"/>
        <v>33282.678938627025</v>
      </c>
      <c r="V724" s="155">
        <f t="shared" si="357"/>
        <v>0</v>
      </c>
      <c r="W724" s="155">
        <f t="shared" si="358"/>
        <v>0</v>
      </c>
      <c r="X724" s="155">
        <f t="shared" si="359"/>
        <v>2266.0937981544935</v>
      </c>
      <c r="Y724" s="155">
        <f t="shared" si="360"/>
        <v>4330.8041437134052</v>
      </c>
      <c r="Z724" s="155">
        <f t="shared" si="361"/>
        <v>16011.271935442552</v>
      </c>
      <c r="AA724" s="159">
        <f t="shared" si="362"/>
        <v>6390.9197811749063</v>
      </c>
      <c r="AB724" s="38">
        <f t="shared" si="385"/>
        <v>54304.018956263855</v>
      </c>
      <c r="AC724" s="35">
        <f t="shared" si="363"/>
        <v>0</v>
      </c>
      <c r="AD724" s="35">
        <f t="shared" si="364"/>
        <v>0</v>
      </c>
      <c r="AE724" s="35">
        <f t="shared" si="365"/>
        <v>13423.886441507588</v>
      </c>
      <c r="AF724" s="35">
        <f t="shared" si="366"/>
        <v>13210.251879568999</v>
      </c>
      <c r="AG724" s="35">
        <f t="shared" si="367"/>
        <v>14096.323811963623</v>
      </c>
      <c r="AH724" s="163">
        <f t="shared" si="368"/>
        <v>13930.926939005061</v>
      </c>
      <c r="AI724" s="144">
        <f t="shared" si="369"/>
        <v>108965.40802830913</v>
      </c>
      <c r="AJ724" s="144" t="e">
        <f t="shared" si="386"/>
        <v>#N/A</v>
      </c>
      <c r="AK724" s="35">
        <f>IF(OR(K724="Yes",Summary!$G$77="EP"),$AI724*M724,AB724)</f>
        <v>54304.018956263855</v>
      </c>
      <c r="AL724" s="38">
        <f>IF(OR(L724="Yes",Summary!$G$77="EP"),$AI724*N724,AC724)</f>
        <v>0</v>
      </c>
      <c r="AM724" s="38">
        <f>IF(OR(M724="Yes",Summary!$G$77="EP"),$AI724*O724,AD724)</f>
        <v>0</v>
      </c>
      <c r="AN724" s="38">
        <f>IF(OR(N724="Yes",Summary!$G$77="EP"),$AI724*P724,AE724)</f>
        <v>13423.886441507588</v>
      </c>
      <c r="AO724" s="38">
        <f>IF(OR(O724="Yes",Summary!$G$77="EP"),$AI724*Q724,AF724)</f>
        <v>13210.251879568999</v>
      </c>
      <c r="AP724" s="38">
        <f>IF(OR(P724="Yes",Summary!$G$77="EP"),$AI724*R724,AG724)</f>
        <v>14096.323811963623</v>
      </c>
      <c r="AQ724" s="156">
        <f>IF(OR(Q724="Yes",Summary!$G$77="EP"),$AI724*S724,AH724)</f>
        <v>13930.926939005061</v>
      </c>
      <c r="AR724" s="158">
        <f t="shared" si="370"/>
        <v>33282.678938627025</v>
      </c>
      <c r="AS724" s="155">
        <f t="shared" si="371"/>
        <v>0</v>
      </c>
      <c r="AT724" s="155">
        <f t="shared" si="372"/>
        <v>0</v>
      </c>
      <c r="AU724" s="155">
        <f t="shared" si="373"/>
        <v>2266.0937981544935</v>
      </c>
      <c r="AV724" s="155">
        <f t="shared" si="374"/>
        <v>4330.8041437134052</v>
      </c>
      <c r="AW724" s="155">
        <f t="shared" si="375"/>
        <v>16011.271935442552</v>
      </c>
      <c r="AX724" s="159">
        <f t="shared" si="376"/>
        <v>6390.9197811749063</v>
      </c>
      <c r="AZ724" s="40">
        <f t="shared" si="377"/>
        <v>100610.47049392613</v>
      </c>
      <c r="BA724" s="173">
        <f t="shared" si="378"/>
        <v>104210.03023995602</v>
      </c>
      <c r="BB724" s="41">
        <f t="shared" si="379"/>
        <v>102232.5912964583</v>
      </c>
      <c r="BC724" s="173">
        <f t="shared" si="380"/>
        <v>107391.0915320607</v>
      </c>
      <c r="BD724" s="41">
        <f t="shared" si="381"/>
        <v>105682.01503655199</v>
      </c>
      <c r="BE724" s="173">
        <f t="shared" si="382"/>
        <v>112770.59049570898</v>
      </c>
      <c r="BF724" s="42">
        <f t="shared" si="383"/>
        <v>111447.41551204049</v>
      </c>
    </row>
    <row r="725" spans="2:58" x14ac:dyDescent="0.25">
      <c r="B725" s="24">
        <v>309</v>
      </c>
      <c r="C725" s="10">
        <f>Cash!B731</f>
        <v>20170817</v>
      </c>
      <c r="D725" s="24">
        <f>Cash!F323</f>
        <v>1.6315</v>
      </c>
      <c r="E725" s="27">
        <f>Balanced!F323</f>
        <v>2.6486000000000001</v>
      </c>
      <c r="F725" s="27">
        <f>Growth!F323</f>
        <v>3.1543000000000001</v>
      </c>
      <c r="G725" s="27">
        <f>'High Growth 1'!F323</f>
        <v>5.9271000000000003</v>
      </c>
      <c r="H725" s="27">
        <f>'High Growth 2'!F323</f>
        <v>3.044</v>
      </c>
      <c r="I725" s="27">
        <f>'High Growth 3'!F323</f>
        <v>0.86850000000000005</v>
      </c>
      <c r="J725" s="43">
        <f>'High Growth 4'!F323</f>
        <v>2.1810999999999998</v>
      </c>
      <c r="K725" s="10" t="str">
        <f>Growth!P323</f>
        <v>No</v>
      </c>
      <c r="L725" s="152"/>
      <c r="M725" s="147">
        <f>Summary!$G$67</f>
        <v>0.5</v>
      </c>
      <c r="N725" s="146">
        <f>Summary!$G$68</f>
        <v>0</v>
      </c>
      <c r="O725" s="146">
        <f>Summary!$G$69</f>
        <v>0</v>
      </c>
      <c r="P725" s="146">
        <f>Summary!$G$70</f>
        <v>0.125</v>
      </c>
      <c r="Q725" s="146">
        <f>Summary!$G$71</f>
        <v>0.125</v>
      </c>
      <c r="R725" s="146">
        <f>Summary!$G$72</f>
        <v>0.125</v>
      </c>
      <c r="S725" s="211">
        <f>Summary!$G$73</f>
        <v>0.125</v>
      </c>
      <c r="T725" s="150">
        <f t="shared" si="384"/>
        <v>1</v>
      </c>
      <c r="U725" s="158">
        <f t="shared" si="356"/>
        <v>33282.678938627025</v>
      </c>
      <c r="V725" s="155">
        <f t="shared" si="357"/>
        <v>0</v>
      </c>
      <c r="W725" s="155">
        <f t="shared" si="358"/>
        <v>0</v>
      </c>
      <c r="X725" s="155">
        <f t="shared" si="359"/>
        <v>2266.0937981544935</v>
      </c>
      <c r="Y725" s="155">
        <f t="shared" si="360"/>
        <v>4330.8041437134052</v>
      </c>
      <c r="Z725" s="155">
        <f t="shared" si="361"/>
        <v>16011.271935442552</v>
      </c>
      <c r="AA725" s="159">
        <f t="shared" si="362"/>
        <v>6390.9197811749063</v>
      </c>
      <c r="AB725" s="38">
        <f t="shared" si="385"/>
        <v>54300.690688369992</v>
      </c>
      <c r="AC725" s="35">
        <f t="shared" si="363"/>
        <v>0</v>
      </c>
      <c r="AD725" s="35">
        <f t="shared" si="364"/>
        <v>0</v>
      </c>
      <c r="AE725" s="35">
        <f t="shared" si="365"/>
        <v>13431.364551041499</v>
      </c>
      <c r="AF725" s="35">
        <f t="shared" si="366"/>
        <v>13182.967813463605</v>
      </c>
      <c r="AG725" s="35">
        <f t="shared" si="367"/>
        <v>13905.789675931857</v>
      </c>
      <c r="AH725" s="163">
        <f t="shared" si="368"/>
        <v>13939.235134720588</v>
      </c>
      <c r="AI725" s="144">
        <f t="shared" si="369"/>
        <v>108760.04786352754</v>
      </c>
      <c r="AJ725" s="144" t="e">
        <f t="shared" si="386"/>
        <v>#N/A</v>
      </c>
      <c r="AK725" s="35">
        <f>IF(OR(K725="Yes",Summary!$G$77="EP"),$AI725*M725,AB725)</f>
        <v>54300.690688369992</v>
      </c>
      <c r="AL725" s="38">
        <f>IF(OR(L725="Yes",Summary!$G$77="EP"),$AI725*N725,AC725)</f>
        <v>0</v>
      </c>
      <c r="AM725" s="38">
        <f>IF(OR(M725="Yes",Summary!$G$77="EP"),$AI725*O725,AD725)</f>
        <v>0</v>
      </c>
      <c r="AN725" s="38">
        <f>IF(OR(N725="Yes",Summary!$G$77="EP"),$AI725*P725,AE725)</f>
        <v>13431.364551041499</v>
      </c>
      <c r="AO725" s="38">
        <f>IF(OR(O725="Yes",Summary!$G$77="EP"),$AI725*Q725,AF725)</f>
        <v>13182.967813463605</v>
      </c>
      <c r="AP725" s="38">
        <f>IF(OR(P725="Yes",Summary!$G$77="EP"),$AI725*R725,AG725)</f>
        <v>13905.789675931857</v>
      </c>
      <c r="AQ725" s="156">
        <f>IF(OR(Q725="Yes",Summary!$G$77="EP"),$AI725*S725,AH725)</f>
        <v>13939.235134720588</v>
      </c>
      <c r="AR725" s="158">
        <f t="shared" si="370"/>
        <v>33282.678938627025</v>
      </c>
      <c r="AS725" s="155">
        <f t="shared" si="371"/>
        <v>0</v>
      </c>
      <c r="AT725" s="155">
        <f t="shared" si="372"/>
        <v>0</v>
      </c>
      <c r="AU725" s="155">
        <f t="shared" si="373"/>
        <v>2266.0937981544935</v>
      </c>
      <c r="AV725" s="155">
        <f t="shared" si="374"/>
        <v>4330.8041437134052</v>
      </c>
      <c r="AW725" s="155">
        <f t="shared" si="375"/>
        <v>16011.271935442552</v>
      </c>
      <c r="AX725" s="159">
        <f t="shared" si="376"/>
        <v>6390.9197811749063</v>
      </c>
      <c r="AZ725" s="40">
        <f t="shared" si="377"/>
        <v>100604.30412530061</v>
      </c>
      <c r="BA725" s="173">
        <f t="shared" si="378"/>
        <v>104017.59415622668</v>
      </c>
      <c r="BB725" s="41">
        <f t="shared" si="379"/>
        <v>102209.90894656687</v>
      </c>
      <c r="BC725" s="173">
        <f t="shared" si="380"/>
        <v>107450.91640833199</v>
      </c>
      <c r="BD725" s="41">
        <f t="shared" si="381"/>
        <v>105463.74250770884</v>
      </c>
      <c r="BE725" s="173">
        <f t="shared" si="382"/>
        <v>111246.31740745486</v>
      </c>
      <c r="BF725" s="42">
        <f t="shared" si="383"/>
        <v>111513.8810777647</v>
      </c>
    </row>
    <row r="726" spans="2:58" x14ac:dyDescent="0.25">
      <c r="B726" s="24">
        <v>310</v>
      </c>
      <c r="C726" s="10">
        <f>Cash!B732</f>
        <v>20170816</v>
      </c>
      <c r="D726" s="24">
        <f>Cash!F324</f>
        <v>1.6313</v>
      </c>
      <c r="E726" s="27">
        <f>Balanced!F324</f>
        <v>2.6600999999999999</v>
      </c>
      <c r="F726" s="27">
        <f>Growth!F324</f>
        <v>3.1919</v>
      </c>
      <c r="G726" s="27">
        <f>'High Growth 1'!F324</f>
        <v>6.0598999999999998</v>
      </c>
      <c r="H726" s="27">
        <f>'High Growth 2'!F324</f>
        <v>3.1082000000000001</v>
      </c>
      <c r="I726" s="27">
        <f>'High Growth 3'!F324</f>
        <v>0.87160000000000004</v>
      </c>
      <c r="J726" s="43">
        <f>'High Growth 4'!F324</f>
        <v>2.1909000000000001</v>
      </c>
      <c r="K726" s="10" t="str">
        <f>Growth!P324</f>
        <v>No</v>
      </c>
      <c r="L726" s="152"/>
      <c r="M726" s="147">
        <f>Summary!$G$67</f>
        <v>0.5</v>
      </c>
      <c r="N726" s="146">
        <f>Summary!$G$68</f>
        <v>0</v>
      </c>
      <c r="O726" s="146">
        <f>Summary!$G$69</f>
        <v>0</v>
      </c>
      <c r="P726" s="146">
        <f>Summary!$G$70</f>
        <v>0.125</v>
      </c>
      <c r="Q726" s="146">
        <f>Summary!$G$71</f>
        <v>0.125</v>
      </c>
      <c r="R726" s="146">
        <f>Summary!$G$72</f>
        <v>0.125</v>
      </c>
      <c r="S726" s="211">
        <f>Summary!$G$73</f>
        <v>0.125</v>
      </c>
      <c r="T726" s="150">
        <f t="shared" si="384"/>
        <v>1</v>
      </c>
      <c r="U726" s="158">
        <f t="shared" si="356"/>
        <v>33282.678938627025</v>
      </c>
      <c r="V726" s="155">
        <f t="shared" si="357"/>
        <v>0</v>
      </c>
      <c r="W726" s="155">
        <f t="shared" si="358"/>
        <v>0</v>
      </c>
      <c r="X726" s="155">
        <f t="shared" si="359"/>
        <v>2266.0937981544935</v>
      </c>
      <c r="Y726" s="155">
        <f t="shared" si="360"/>
        <v>4330.8041437134052</v>
      </c>
      <c r="Z726" s="155">
        <f t="shared" si="361"/>
        <v>16011.271935442552</v>
      </c>
      <c r="AA726" s="159">
        <f t="shared" si="362"/>
        <v>6390.9197811749063</v>
      </c>
      <c r="AB726" s="38">
        <f t="shared" si="385"/>
        <v>54294.034152582266</v>
      </c>
      <c r="AC726" s="35">
        <f t="shared" si="363"/>
        <v>0</v>
      </c>
      <c r="AD726" s="35">
        <f t="shared" si="364"/>
        <v>0</v>
      </c>
      <c r="AE726" s="35">
        <f t="shared" si="365"/>
        <v>13732.301807436415</v>
      </c>
      <c r="AF726" s="35">
        <f t="shared" si="366"/>
        <v>13461.005439490007</v>
      </c>
      <c r="AG726" s="35">
        <f t="shared" si="367"/>
        <v>13955.424618931729</v>
      </c>
      <c r="AH726" s="163">
        <f t="shared" si="368"/>
        <v>14001.866148576102</v>
      </c>
      <c r="AI726" s="144">
        <f t="shared" si="369"/>
        <v>109444.63216701652</v>
      </c>
      <c r="AJ726" s="144" t="e">
        <f t="shared" si="386"/>
        <v>#N/A</v>
      </c>
      <c r="AK726" s="35">
        <f>IF(OR(K726="Yes",Summary!$G$77="EP"),$AI726*M726,AB726)</f>
        <v>54294.034152582266</v>
      </c>
      <c r="AL726" s="38">
        <f>IF(OR(L726="Yes",Summary!$G$77="EP"),$AI726*N726,AC726)</f>
        <v>0</v>
      </c>
      <c r="AM726" s="38">
        <f>IF(OR(M726="Yes",Summary!$G$77="EP"),$AI726*O726,AD726)</f>
        <v>0</v>
      </c>
      <c r="AN726" s="38">
        <f>IF(OR(N726="Yes",Summary!$G$77="EP"),$AI726*P726,AE726)</f>
        <v>13732.301807436415</v>
      </c>
      <c r="AO726" s="38">
        <f>IF(OR(O726="Yes",Summary!$G$77="EP"),$AI726*Q726,AF726)</f>
        <v>13461.005439490007</v>
      </c>
      <c r="AP726" s="38">
        <f>IF(OR(P726="Yes",Summary!$G$77="EP"),$AI726*R726,AG726)</f>
        <v>13955.424618931729</v>
      </c>
      <c r="AQ726" s="156">
        <f>IF(OR(Q726="Yes",Summary!$G$77="EP"),$AI726*S726,AH726)</f>
        <v>14001.866148576102</v>
      </c>
      <c r="AR726" s="158">
        <f t="shared" si="370"/>
        <v>33282.678938627025</v>
      </c>
      <c r="AS726" s="155">
        <f t="shared" si="371"/>
        <v>0</v>
      </c>
      <c r="AT726" s="155">
        <f t="shared" si="372"/>
        <v>0</v>
      </c>
      <c r="AU726" s="155">
        <f t="shared" si="373"/>
        <v>2266.0937981544935</v>
      </c>
      <c r="AV726" s="155">
        <f t="shared" si="374"/>
        <v>4330.8041437134052</v>
      </c>
      <c r="AW726" s="155">
        <f t="shared" si="375"/>
        <v>16011.271935442552</v>
      </c>
      <c r="AX726" s="159">
        <f t="shared" si="376"/>
        <v>6390.9197811749063</v>
      </c>
      <c r="AZ726" s="40">
        <f t="shared" si="377"/>
        <v>100591.97138804958</v>
      </c>
      <c r="BA726" s="173">
        <f t="shared" si="378"/>
        <v>104469.22986293837</v>
      </c>
      <c r="BB726" s="41">
        <f t="shared" si="379"/>
        <v>103428.27516930754</v>
      </c>
      <c r="BC726" s="173">
        <f t="shared" si="380"/>
        <v>109858.41445949132</v>
      </c>
      <c r="BD726" s="41">
        <f t="shared" si="381"/>
        <v>107688.04351592006</v>
      </c>
      <c r="BE726" s="173">
        <f t="shared" si="382"/>
        <v>111643.39695145383</v>
      </c>
      <c r="BF726" s="42">
        <f t="shared" si="383"/>
        <v>112014.92918860882</v>
      </c>
    </row>
    <row r="727" spans="2:58" x14ac:dyDescent="0.25">
      <c r="B727" s="24">
        <v>311</v>
      </c>
      <c r="C727" s="10">
        <f>Cash!B733</f>
        <v>20170815</v>
      </c>
      <c r="D727" s="24">
        <f>Cash!F325</f>
        <v>1.6312</v>
      </c>
      <c r="E727" s="27">
        <f>Balanced!F325</f>
        <v>2.6652999999999998</v>
      </c>
      <c r="F727" s="27">
        <f>Growth!F325</f>
        <v>3.1738</v>
      </c>
      <c r="G727" s="27">
        <f>'High Growth 1'!F325</f>
        <v>5.9859999999999998</v>
      </c>
      <c r="H727" s="27">
        <f>'High Growth 2'!F325</f>
        <v>3.1</v>
      </c>
      <c r="I727" s="27">
        <f>'High Growth 3'!F325</f>
        <v>0.87780000000000002</v>
      </c>
      <c r="J727" s="43">
        <f>'High Growth 4'!F325</f>
        <v>2.2343000000000002</v>
      </c>
      <c r="K727" s="10" t="str">
        <f>Growth!P325</f>
        <v>No</v>
      </c>
      <c r="L727" s="152"/>
      <c r="M727" s="147">
        <f>Summary!$G$67</f>
        <v>0.5</v>
      </c>
      <c r="N727" s="146">
        <f>Summary!$G$68</f>
        <v>0</v>
      </c>
      <c r="O727" s="146">
        <f>Summary!$G$69</f>
        <v>0</v>
      </c>
      <c r="P727" s="146">
        <f>Summary!$G$70</f>
        <v>0.125</v>
      </c>
      <c r="Q727" s="146">
        <f>Summary!$G$71</f>
        <v>0.125</v>
      </c>
      <c r="R727" s="146">
        <f>Summary!$G$72</f>
        <v>0.125</v>
      </c>
      <c r="S727" s="211">
        <f>Summary!$G$73</f>
        <v>0.125</v>
      </c>
      <c r="T727" s="150">
        <f t="shared" si="384"/>
        <v>1</v>
      </c>
      <c r="U727" s="158">
        <f t="shared" si="356"/>
        <v>33282.678938627025</v>
      </c>
      <c r="V727" s="155">
        <f t="shared" si="357"/>
        <v>0</v>
      </c>
      <c r="W727" s="155">
        <f t="shared" si="358"/>
        <v>0</v>
      </c>
      <c r="X727" s="155">
        <f t="shared" si="359"/>
        <v>2266.0937981544935</v>
      </c>
      <c r="Y727" s="155">
        <f t="shared" si="360"/>
        <v>4330.8041437134052</v>
      </c>
      <c r="Z727" s="155">
        <f t="shared" si="361"/>
        <v>16011.271935442552</v>
      </c>
      <c r="AA727" s="159">
        <f t="shared" si="362"/>
        <v>6390.9197811749063</v>
      </c>
      <c r="AB727" s="38">
        <f t="shared" si="385"/>
        <v>54290.705884688403</v>
      </c>
      <c r="AC727" s="35">
        <f t="shared" si="363"/>
        <v>0</v>
      </c>
      <c r="AD727" s="35">
        <f t="shared" si="364"/>
        <v>0</v>
      </c>
      <c r="AE727" s="35">
        <f t="shared" si="365"/>
        <v>13564.837475752798</v>
      </c>
      <c r="AF727" s="35">
        <f t="shared" si="366"/>
        <v>13425.492845511557</v>
      </c>
      <c r="AG727" s="35">
        <f t="shared" si="367"/>
        <v>14054.694504931473</v>
      </c>
      <c r="AH727" s="163">
        <f t="shared" si="368"/>
        <v>14279.232067079094</v>
      </c>
      <c r="AI727" s="144">
        <f t="shared" si="369"/>
        <v>109614.96277796332</v>
      </c>
      <c r="AJ727" s="144" t="e">
        <f t="shared" si="386"/>
        <v>#N/A</v>
      </c>
      <c r="AK727" s="35">
        <f>IF(OR(K727="Yes",Summary!$G$77="EP"),$AI727*M727,AB727)</f>
        <v>54290.705884688403</v>
      </c>
      <c r="AL727" s="38">
        <f>IF(OR(L727="Yes",Summary!$G$77="EP"),$AI727*N727,AC727)</f>
        <v>0</v>
      </c>
      <c r="AM727" s="38">
        <f>IF(OR(M727="Yes",Summary!$G$77="EP"),$AI727*O727,AD727)</f>
        <v>0</v>
      </c>
      <c r="AN727" s="38">
        <f>IF(OR(N727="Yes",Summary!$G$77="EP"),$AI727*P727,AE727)</f>
        <v>13564.837475752798</v>
      </c>
      <c r="AO727" s="38">
        <f>IF(OR(O727="Yes",Summary!$G$77="EP"),$AI727*Q727,AF727)</f>
        <v>13425.492845511557</v>
      </c>
      <c r="AP727" s="38">
        <f>IF(OR(P727="Yes",Summary!$G$77="EP"),$AI727*R727,AG727)</f>
        <v>14054.694504931473</v>
      </c>
      <c r="AQ727" s="156">
        <f>IF(OR(Q727="Yes",Summary!$G$77="EP"),$AI727*S727,AH727)</f>
        <v>14279.232067079094</v>
      </c>
      <c r="AR727" s="158">
        <f t="shared" si="370"/>
        <v>33282.678938627025</v>
      </c>
      <c r="AS727" s="155">
        <f t="shared" si="371"/>
        <v>0</v>
      </c>
      <c r="AT727" s="155">
        <f t="shared" si="372"/>
        <v>0</v>
      </c>
      <c r="AU727" s="155">
        <f t="shared" si="373"/>
        <v>2266.0937981544935</v>
      </c>
      <c r="AV727" s="155">
        <f t="shared" si="374"/>
        <v>4330.8041437134052</v>
      </c>
      <c r="AW727" s="155">
        <f t="shared" si="375"/>
        <v>16011.271935442552</v>
      </c>
      <c r="AX727" s="159">
        <f t="shared" si="376"/>
        <v>6390.9197811749063</v>
      </c>
      <c r="AZ727" s="40">
        <f t="shared" si="377"/>
        <v>100585.80501942406</v>
      </c>
      <c r="BA727" s="173">
        <f t="shared" si="378"/>
        <v>104673.44774771236</v>
      </c>
      <c r="BB727" s="41">
        <f t="shared" si="379"/>
        <v>102841.77440782865</v>
      </c>
      <c r="BC727" s="173">
        <f t="shared" si="380"/>
        <v>108518.69980602239</v>
      </c>
      <c r="BD727" s="41">
        <f t="shared" si="381"/>
        <v>107403.94276409246</v>
      </c>
      <c r="BE727" s="173">
        <f t="shared" si="382"/>
        <v>112437.55603945178</v>
      </c>
      <c r="BF727" s="42">
        <f t="shared" si="383"/>
        <v>114233.85653663275</v>
      </c>
    </row>
    <row r="728" spans="2:58" x14ac:dyDescent="0.25">
      <c r="B728" s="24">
        <v>312</v>
      </c>
      <c r="C728" s="10">
        <f>Cash!B734</f>
        <v>20170814</v>
      </c>
      <c r="D728" s="24">
        <f>Cash!F326</f>
        <v>1.6311</v>
      </c>
      <c r="E728" s="27">
        <f>Balanced!F326</f>
        <v>2.6591</v>
      </c>
      <c r="F728" s="27">
        <f>Growth!F326</f>
        <v>3.1724999999999999</v>
      </c>
      <c r="G728" s="27">
        <f>'High Growth 1'!F326</f>
        <v>5.9596</v>
      </c>
      <c r="H728" s="27">
        <f>'High Growth 2'!F326</f>
        <v>3.1029</v>
      </c>
      <c r="I728" s="27">
        <f>'High Growth 3'!F326</f>
        <v>0.8639</v>
      </c>
      <c r="J728" s="43">
        <f>'High Growth 4'!F326</f>
        <v>2.2294999999999998</v>
      </c>
      <c r="K728" s="10" t="str">
        <f>Growth!P326</f>
        <v>No</v>
      </c>
      <c r="L728" s="152"/>
      <c r="M728" s="147">
        <f>Summary!$G$67</f>
        <v>0.5</v>
      </c>
      <c r="N728" s="146">
        <f>Summary!$G$68</f>
        <v>0</v>
      </c>
      <c r="O728" s="146">
        <f>Summary!$G$69</f>
        <v>0</v>
      </c>
      <c r="P728" s="146">
        <f>Summary!$G$70</f>
        <v>0.125</v>
      </c>
      <c r="Q728" s="146">
        <f>Summary!$G$71</f>
        <v>0.125</v>
      </c>
      <c r="R728" s="146">
        <f>Summary!$G$72</f>
        <v>0.125</v>
      </c>
      <c r="S728" s="211">
        <f>Summary!$G$73</f>
        <v>0.125</v>
      </c>
      <c r="T728" s="150">
        <f t="shared" si="384"/>
        <v>1</v>
      </c>
      <c r="U728" s="158">
        <f t="shared" si="356"/>
        <v>33282.678938627025</v>
      </c>
      <c r="V728" s="155">
        <f t="shared" si="357"/>
        <v>0</v>
      </c>
      <c r="W728" s="155">
        <f t="shared" si="358"/>
        <v>0</v>
      </c>
      <c r="X728" s="155">
        <f t="shared" si="359"/>
        <v>2266.0937981544935</v>
      </c>
      <c r="Y728" s="155">
        <f t="shared" si="360"/>
        <v>4330.8041437134052</v>
      </c>
      <c r="Z728" s="155">
        <f t="shared" si="361"/>
        <v>16011.271935442552</v>
      </c>
      <c r="AA728" s="159">
        <f t="shared" si="362"/>
        <v>6390.9197811749063</v>
      </c>
      <c r="AB728" s="38">
        <f t="shared" si="385"/>
        <v>54287.37761679454</v>
      </c>
      <c r="AC728" s="35">
        <f t="shared" si="363"/>
        <v>0</v>
      </c>
      <c r="AD728" s="35">
        <f t="shared" si="364"/>
        <v>0</v>
      </c>
      <c r="AE728" s="35">
        <f t="shared" si="365"/>
        <v>13505.012599481519</v>
      </c>
      <c r="AF728" s="35">
        <f t="shared" si="366"/>
        <v>13438.052177528325</v>
      </c>
      <c r="AG728" s="35">
        <f t="shared" si="367"/>
        <v>13832.13782502882</v>
      </c>
      <c r="AH728" s="163">
        <f t="shared" si="368"/>
        <v>14248.555652129453</v>
      </c>
      <c r="AI728" s="144">
        <f t="shared" si="369"/>
        <v>109311.13587096267</v>
      </c>
      <c r="AJ728" s="144" t="e">
        <f t="shared" si="386"/>
        <v>#N/A</v>
      </c>
      <c r="AK728" s="35">
        <f>IF(OR(K728="Yes",Summary!$G$77="EP"),$AI728*M728,AB728)</f>
        <v>54287.37761679454</v>
      </c>
      <c r="AL728" s="38">
        <f>IF(OR(L728="Yes",Summary!$G$77="EP"),$AI728*N728,AC728)</f>
        <v>0</v>
      </c>
      <c r="AM728" s="38">
        <f>IF(OR(M728="Yes",Summary!$G$77="EP"),$AI728*O728,AD728)</f>
        <v>0</v>
      </c>
      <c r="AN728" s="38">
        <f>IF(OR(N728="Yes",Summary!$G$77="EP"),$AI728*P728,AE728)</f>
        <v>13505.012599481519</v>
      </c>
      <c r="AO728" s="38">
        <f>IF(OR(O728="Yes",Summary!$G$77="EP"),$AI728*Q728,AF728)</f>
        <v>13438.052177528325</v>
      </c>
      <c r="AP728" s="38">
        <f>IF(OR(P728="Yes",Summary!$G$77="EP"),$AI728*R728,AG728)</f>
        <v>13832.13782502882</v>
      </c>
      <c r="AQ728" s="156">
        <f>IF(OR(Q728="Yes",Summary!$G$77="EP"),$AI728*S728,AH728)</f>
        <v>14248.555652129453</v>
      </c>
      <c r="AR728" s="158">
        <f t="shared" si="370"/>
        <v>33282.678938627025</v>
      </c>
      <c r="AS728" s="155">
        <f t="shared" si="371"/>
        <v>0</v>
      </c>
      <c r="AT728" s="155">
        <f t="shared" si="372"/>
        <v>0</v>
      </c>
      <c r="AU728" s="155">
        <f t="shared" si="373"/>
        <v>2266.0937981544935</v>
      </c>
      <c r="AV728" s="155">
        <f t="shared" si="374"/>
        <v>4330.8041437134052</v>
      </c>
      <c r="AW728" s="155">
        <f t="shared" si="375"/>
        <v>16011.271935442552</v>
      </c>
      <c r="AX728" s="159">
        <f t="shared" si="376"/>
        <v>6390.9197811749063</v>
      </c>
      <c r="AZ728" s="40">
        <f t="shared" si="377"/>
        <v>100579.63865079854</v>
      </c>
      <c r="BA728" s="173">
        <f t="shared" si="378"/>
        <v>104429.95719278953</v>
      </c>
      <c r="BB728" s="41">
        <f t="shared" si="379"/>
        <v>102799.65004374452</v>
      </c>
      <c r="BC728" s="173">
        <f t="shared" si="380"/>
        <v>108040.10079585215</v>
      </c>
      <c r="BD728" s="41">
        <f t="shared" si="381"/>
        <v>107504.4174202266</v>
      </c>
      <c r="BE728" s="173">
        <f t="shared" si="382"/>
        <v>110657.10260023056</v>
      </c>
      <c r="BF728" s="42">
        <f t="shared" si="383"/>
        <v>113988.44521703562</v>
      </c>
    </row>
    <row r="729" spans="2:58" x14ac:dyDescent="0.25">
      <c r="B729" s="24">
        <v>313</v>
      </c>
      <c r="C729" s="10">
        <f>Cash!B735</f>
        <v>20170811</v>
      </c>
      <c r="D729" s="24">
        <f>Cash!F327</f>
        <v>1.631</v>
      </c>
      <c r="E729" s="27">
        <f>Balanced!F327</f>
        <v>2.6652999999999998</v>
      </c>
      <c r="F729" s="27">
        <f>Growth!F327</f>
        <v>3.1837</v>
      </c>
      <c r="G729" s="27">
        <f>'High Growth 1'!F327</f>
        <v>6.0075000000000003</v>
      </c>
      <c r="H729" s="27">
        <f>'High Growth 2'!F327</f>
        <v>3.1086</v>
      </c>
      <c r="I729" s="27">
        <f>'High Growth 3'!F327</f>
        <v>0.86380000000000001</v>
      </c>
      <c r="J729" s="43">
        <f>'High Growth 4'!F327</f>
        <v>2.2159</v>
      </c>
      <c r="K729" s="10" t="str">
        <f>Growth!P327</f>
        <v>No</v>
      </c>
      <c r="L729" s="152"/>
      <c r="M729" s="147">
        <f>Summary!$G$67</f>
        <v>0.5</v>
      </c>
      <c r="N729" s="146">
        <f>Summary!$G$68</f>
        <v>0</v>
      </c>
      <c r="O729" s="146">
        <f>Summary!$G$69</f>
        <v>0</v>
      </c>
      <c r="P729" s="146">
        <f>Summary!$G$70</f>
        <v>0.125</v>
      </c>
      <c r="Q729" s="146">
        <f>Summary!$G$71</f>
        <v>0.125</v>
      </c>
      <c r="R729" s="146">
        <f>Summary!$G$72</f>
        <v>0.125</v>
      </c>
      <c r="S729" s="211">
        <f>Summary!$G$73</f>
        <v>0.125</v>
      </c>
      <c r="T729" s="150">
        <f t="shared" si="384"/>
        <v>1</v>
      </c>
      <c r="U729" s="158">
        <f t="shared" si="356"/>
        <v>33282.678938627025</v>
      </c>
      <c r="V729" s="155">
        <f t="shared" si="357"/>
        <v>0</v>
      </c>
      <c r="W729" s="155">
        <f t="shared" si="358"/>
        <v>0</v>
      </c>
      <c r="X729" s="155">
        <f t="shared" si="359"/>
        <v>2266.0937981544935</v>
      </c>
      <c r="Y729" s="155">
        <f t="shared" si="360"/>
        <v>4330.8041437134052</v>
      </c>
      <c r="Z729" s="155">
        <f t="shared" si="361"/>
        <v>16011.271935442552</v>
      </c>
      <c r="AA729" s="159">
        <f t="shared" si="362"/>
        <v>6390.9197811749063</v>
      </c>
      <c r="AB729" s="38">
        <f t="shared" si="385"/>
        <v>54284.049348900677</v>
      </c>
      <c r="AC729" s="35">
        <f t="shared" si="363"/>
        <v>0</v>
      </c>
      <c r="AD729" s="35">
        <f t="shared" si="364"/>
        <v>0</v>
      </c>
      <c r="AE729" s="35">
        <f t="shared" si="365"/>
        <v>13613.55849241312</v>
      </c>
      <c r="AF729" s="35">
        <f t="shared" si="366"/>
        <v>13462.737761147491</v>
      </c>
      <c r="AG729" s="35">
        <f t="shared" si="367"/>
        <v>13830.536697835276</v>
      </c>
      <c r="AH729" s="163">
        <f t="shared" si="368"/>
        <v>14161.639143105474</v>
      </c>
      <c r="AI729" s="144">
        <f t="shared" si="369"/>
        <v>109352.52144340205</v>
      </c>
      <c r="AJ729" s="144" t="e">
        <f t="shared" si="386"/>
        <v>#N/A</v>
      </c>
      <c r="AK729" s="35">
        <f>IF(OR(K729="Yes",Summary!$G$77="EP"),$AI729*M729,AB729)</f>
        <v>54284.049348900677</v>
      </c>
      <c r="AL729" s="38">
        <f>IF(OR(L729="Yes",Summary!$G$77="EP"),$AI729*N729,AC729)</f>
        <v>0</v>
      </c>
      <c r="AM729" s="38">
        <f>IF(OR(M729="Yes",Summary!$G$77="EP"),$AI729*O729,AD729)</f>
        <v>0</v>
      </c>
      <c r="AN729" s="38">
        <f>IF(OR(N729="Yes",Summary!$G$77="EP"),$AI729*P729,AE729)</f>
        <v>13613.55849241312</v>
      </c>
      <c r="AO729" s="38">
        <f>IF(OR(O729="Yes",Summary!$G$77="EP"),$AI729*Q729,AF729)</f>
        <v>13462.737761147491</v>
      </c>
      <c r="AP729" s="38">
        <f>IF(OR(P729="Yes",Summary!$G$77="EP"),$AI729*R729,AG729)</f>
        <v>13830.536697835276</v>
      </c>
      <c r="AQ729" s="156">
        <f>IF(OR(Q729="Yes",Summary!$G$77="EP"),$AI729*S729,AH729)</f>
        <v>14161.639143105474</v>
      </c>
      <c r="AR729" s="158">
        <f t="shared" si="370"/>
        <v>33282.678938627025</v>
      </c>
      <c r="AS729" s="155">
        <f t="shared" si="371"/>
        <v>0</v>
      </c>
      <c r="AT729" s="155">
        <f t="shared" si="372"/>
        <v>0</v>
      </c>
      <c r="AU729" s="155">
        <f t="shared" si="373"/>
        <v>2266.0937981544935</v>
      </c>
      <c r="AV729" s="155">
        <f t="shared" si="374"/>
        <v>4330.8041437134052</v>
      </c>
      <c r="AW729" s="155">
        <f t="shared" si="375"/>
        <v>16011.271935442552</v>
      </c>
      <c r="AX729" s="159">
        <f t="shared" si="376"/>
        <v>6390.9197811749063</v>
      </c>
      <c r="AZ729" s="40">
        <f t="shared" si="377"/>
        <v>100573.47228217302</v>
      </c>
      <c r="BA729" s="173">
        <f t="shared" si="378"/>
        <v>104673.44774771236</v>
      </c>
      <c r="BB729" s="41">
        <f t="shared" si="379"/>
        <v>103162.56764200771</v>
      </c>
      <c r="BC729" s="173">
        <f t="shared" si="380"/>
        <v>108908.46793930496</v>
      </c>
      <c r="BD729" s="41">
        <f t="shared" si="381"/>
        <v>107701.90208917993</v>
      </c>
      <c r="BE729" s="173">
        <f t="shared" si="382"/>
        <v>110644.29358268221</v>
      </c>
      <c r="BF729" s="42">
        <f t="shared" si="383"/>
        <v>113293.1131448438</v>
      </c>
    </row>
    <row r="730" spans="2:58" x14ac:dyDescent="0.25">
      <c r="B730" s="24">
        <v>314</v>
      </c>
      <c r="C730" s="10">
        <f>Cash!B736</f>
        <v>20170810</v>
      </c>
      <c r="D730" s="24">
        <f>Cash!F328</f>
        <v>1.6309</v>
      </c>
      <c r="E730" s="27">
        <f>Balanced!F328</f>
        <v>2.6650999999999998</v>
      </c>
      <c r="F730" s="27">
        <f>Growth!F328</f>
        <v>3.1842000000000001</v>
      </c>
      <c r="G730" s="27">
        <f>'High Growth 1'!F328</f>
        <v>6.0144000000000002</v>
      </c>
      <c r="H730" s="27">
        <f>'High Growth 2'!F328</f>
        <v>3.1212</v>
      </c>
      <c r="I730" s="27">
        <f>'High Growth 3'!F328</f>
        <v>0.86409999999999998</v>
      </c>
      <c r="J730" s="43">
        <f>'High Growth 4'!F328</f>
        <v>2.2044999999999999</v>
      </c>
      <c r="K730" s="10" t="str">
        <f>Growth!P328</f>
        <v>No</v>
      </c>
      <c r="L730" s="152"/>
      <c r="M730" s="147">
        <f>Summary!$G$67</f>
        <v>0.5</v>
      </c>
      <c r="N730" s="146">
        <f>Summary!$G$68</f>
        <v>0</v>
      </c>
      <c r="O730" s="146">
        <f>Summary!$G$69</f>
        <v>0</v>
      </c>
      <c r="P730" s="146">
        <f>Summary!$G$70</f>
        <v>0.125</v>
      </c>
      <c r="Q730" s="146">
        <f>Summary!$G$71</f>
        <v>0.125</v>
      </c>
      <c r="R730" s="146">
        <f>Summary!$G$72</f>
        <v>0.125</v>
      </c>
      <c r="S730" s="211">
        <f>Summary!$G$73</f>
        <v>0.125</v>
      </c>
      <c r="T730" s="150">
        <f t="shared" si="384"/>
        <v>1</v>
      </c>
      <c r="U730" s="158">
        <f t="shared" si="356"/>
        <v>33282.678938627025</v>
      </c>
      <c r="V730" s="155">
        <f t="shared" si="357"/>
        <v>0</v>
      </c>
      <c r="W730" s="155">
        <f t="shared" si="358"/>
        <v>0</v>
      </c>
      <c r="X730" s="155">
        <f t="shared" si="359"/>
        <v>2266.0937981544935</v>
      </c>
      <c r="Y730" s="155">
        <f t="shared" si="360"/>
        <v>4330.8041437134052</v>
      </c>
      <c r="Z730" s="155">
        <f t="shared" si="361"/>
        <v>16011.27193544255</v>
      </c>
      <c r="AA730" s="159">
        <f t="shared" si="362"/>
        <v>6390.9197811749063</v>
      </c>
      <c r="AB730" s="38">
        <f t="shared" si="385"/>
        <v>54280.721081006814</v>
      </c>
      <c r="AC730" s="35">
        <f t="shared" si="363"/>
        <v>0</v>
      </c>
      <c r="AD730" s="35">
        <f t="shared" si="364"/>
        <v>0</v>
      </c>
      <c r="AE730" s="35">
        <f t="shared" si="365"/>
        <v>13629.194539620386</v>
      </c>
      <c r="AF730" s="35">
        <f t="shared" si="366"/>
        <v>13517.30589335828</v>
      </c>
      <c r="AG730" s="35">
        <f t="shared" si="367"/>
        <v>13835.340079415908</v>
      </c>
      <c r="AH730" s="163">
        <f t="shared" si="368"/>
        <v>14088.782657600081</v>
      </c>
      <c r="AI730" s="144">
        <f t="shared" si="369"/>
        <v>109351.34425100147</v>
      </c>
      <c r="AJ730" s="144" t="e">
        <f t="shared" si="386"/>
        <v>#N/A</v>
      </c>
      <c r="AK730" s="35">
        <f>IF(OR(K730="Yes",Summary!$G$77="EP"),$AI730*M730,AB730)</f>
        <v>54280.721081006814</v>
      </c>
      <c r="AL730" s="38">
        <f>IF(OR(L730="Yes",Summary!$G$77="EP"),$AI730*N730,AC730)</f>
        <v>0</v>
      </c>
      <c r="AM730" s="38">
        <f>IF(OR(M730="Yes",Summary!$G$77="EP"),$AI730*O730,AD730)</f>
        <v>0</v>
      </c>
      <c r="AN730" s="38">
        <f>IF(OR(N730="Yes",Summary!$G$77="EP"),$AI730*P730,AE730)</f>
        <v>13629.194539620386</v>
      </c>
      <c r="AO730" s="38">
        <f>IF(OR(O730="Yes",Summary!$G$77="EP"),$AI730*Q730,AF730)</f>
        <v>13517.30589335828</v>
      </c>
      <c r="AP730" s="38">
        <f>IF(OR(P730="Yes",Summary!$G$77="EP"),$AI730*R730,AG730)</f>
        <v>13835.340079415908</v>
      </c>
      <c r="AQ730" s="156">
        <f>IF(OR(Q730="Yes",Summary!$G$77="EP"),$AI730*S730,AH730)</f>
        <v>14088.782657600081</v>
      </c>
      <c r="AR730" s="158">
        <f t="shared" si="370"/>
        <v>33282.678938627025</v>
      </c>
      <c r="AS730" s="155">
        <f t="shared" si="371"/>
        <v>0</v>
      </c>
      <c r="AT730" s="155">
        <f t="shared" si="372"/>
        <v>0</v>
      </c>
      <c r="AU730" s="155">
        <f t="shared" si="373"/>
        <v>2266.0937981544935</v>
      </c>
      <c r="AV730" s="155">
        <f t="shared" si="374"/>
        <v>4330.8041437134052</v>
      </c>
      <c r="AW730" s="155">
        <f t="shared" si="375"/>
        <v>16011.271935442552</v>
      </c>
      <c r="AX730" s="159">
        <f t="shared" si="376"/>
        <v>6390.9197811749063</v>
      </c>
      <c r="AZ730" s="40">
        <f t="shared" si="377"/>
        <v>100567.30591354752</v>
      </c>
      <c r="BA730" s="173">
        <f t="shared" si="378"/>
        <v>104665.59321368259</v>
      </c>
      <c r="BB730" s="41">
        <f t="shared" si="379"/>
        <v>103178.7693205016</v>
      </c>
      <c r="BC730" s="173">
        <f t="shared" si="380"/>
        <v>109033.55631696309</v>
      </c>
      <c r="BD730" s="41">
        <f t="shared" si="381"/>
        <v>108138.44714686624</v>
      </c>
      <c r="BE730" s="173">
        <f t="shared" si="382"/>
        <v>110682.72063532726</v>
      </c>
      <c r="BF730" s="42">
        <f t="shared" si="383"/>
        <v>112710.26126080065</v>
      </c>
    </row>
    <row r="731" spans="2:58" x14ac:dyDescent="0.25">
      <c r="B731" s="24">
        <v>315</v>
      </c>
      <c r="C731" s="10">
        <f>Cash!B737</f>
        <v>20170809</v>
      </c>
      <c r="D731" s="24">
        <f>Cash!F329</f>
        <v>1.6307</v>
      </c>
      <c r="E731" s="27">
        <f>Balanced!F329</f>
        <v>2.6583000000000001</v>
      </c>
      <c r="F731" s="27">
        <f>Growth!F329</f>
        <v>3.1755</v>
      </c>
      <c r="G731" s="27">
        <f>'High Growth 1'!F329</f>
        <v>6.0061</v>
      </c>
      <c r="H731" s="27">
        <f>'High Growth 2'!F329</f>
        <v>3.1053999999999999</v>
      </c>
      <c r="I731" s="27">
        <f>'High Growth 3'!F329</f>
        <v>0.86929999999999996</v>
      </c>
      <c r="J731" s="43">
        <f>'High Growth 4'!F329</f>
        <v>2.2054</v>
      </c>
      <c r="K731" s="10" t="str">
        <f>Growth!P329</f>
        <v>No</v>
      </c>
      <c r="L731" s="152"/>
      <c r="M731" s="147">
        <f>Summary!$G$67</f>
        <v>0.5</v>
      </c>
      <c r="N731" s="146">
        <f>Summary!$G$68</f>
        <v>0</v>
      </c>
      <c r="O731" s="146">
        <f>Summary!$G$69</f>
        <v>0</v>
      </c>
      <c r="P731" s="146">
        <f>Summary!$G$70</f>
        <v>0.125</v>
      </c>
      <c r="Q731" s="146">
        <f>Summary!$G$71</f>
        <v>0.125</v>
      </c>
      <c r="R731" s="146">
        <f>Summary!$G$72</f>
        <v>0.125</v>
      </c>
      <c r="S731" s="211">
        <f>Summary!$G$73</f>
        <v>0.125</v>
      </c>
      <c r="T731" s="150">
        <f t="shared" si="384"/>
        <v>1</v>
      </c>
      <c r="U731" s="158">
        <f t="shared" si="356"/>
        <v>33282.678938627025</v>
      </c>
      <c r="V731" s="155">
        <f t="shared" si="357"/>
        <v>0</v>
      </c>
      <c r="W731" s="155">
        <f t="shared" si="358"/>
        <v>0</v>
      </c>
      <c r="X731" s="155">
        <f t="shared" si="359"/>
        <v>2266.0937981544935</v>
      </c>
      <c r="Y731" s="155">
        <f t="shared" si="360"/>
        <v>4330.8041437134052</v>
      </c>
      <c r="Z731" s="155">
        <f t="shared" si="361"/>
        <v>16011.27193544255</v>
      </c>
      <c r="AA731" s="159">
        <f t="shared" si="362"/>
        <v>6390.9197811749063</v>
      </c>
      <c r="AB731" s="38">
        <f t="shared" si="385"/>
        <v>54274.064545219087</v>
      </c>
      <c r="AC731" s="35">
        <f t="shared" si="363"/>
        <v>0</v>
      </c>
      <c r="AD731" s="35">
        <f t="shared" si="364"/>
        <v>0</v>
      </c>
      <c r="AE731" s="35">
        <f t="shared" si="365"/>
        <v>13610.385961095702</v>
      </c>
      <c r="AF731" s="35">
        <f t="shared" si="366"/>
        <v>13448.879187887609</v>
      </c>
      <c r="AG731" s="35">
        <f t="shared" si="367"/>
        <v>13918.598693480208</v>
      </c>
      <c r="AH731" s="163">
        <f t="shared" si="368"/>
        <v>14094.534485403139</v>
      </c>
      <c r="AI731" s="144">
        <f t="shared" si="369"/>
        <v>109346.46287308575</v>
      </c>
      <c r="AJ731" s="144" t="e">
        <f t="shared" si="386"/>
        <v>#N/A</v>
      </c>
      <c r="AK731" s="35">
        <f>IF(OR(K731="Yes",Summary!$G$77="EP"),$AI731*M731,AB731)</f>
        <v>54274.064545219087</v>
      </c>
      <c r="AL731" s="38">
        <f>IF(OR(L731="Yes",Summary!$G$77="EP"),$AI731*N731,AC731)</f>
        <v>0</v>
      </c>
      <c r="AM731" s="38">
        <f>IF(OR(M731="Yes",Summary!$G$77="EP"),$AI731*O731,AD731)</f>
        <v>0</v>
      </c>
      <c r="AN731" s="38">
        <f>IF(OR(N731="Yes",Summary!$G$77="EP"),$AI731*P731,AE731)</f>
        <v>13610.385961095702</v>
      </c>
      <c r="AO731" s="38">
        <f>IF(OR(O731="Yes",Summary!$G$77="EP"),$AI731*Q731,AF731)</f>
        <v>13448.879187887609</v>
      </c>
      <c r="AP731" s="38">
        <f>IF(OR(P731="Yes",Summary!$G$77="EP"),$AI731*R731,AG731)</f>
        <v>13918.598693480208</v>
      </c>
      <c r="AQ731" s="156">
        <f>IF(OR(Q731="Yes",Summary!$G$77="EP"),$AI731*S731,AH731)</f>
        <v>14094.534485403139</v>
      </c>
      <c r="AR731" s="158">
        <f t="shared" si="370"/>
        <v>33282.678938627025</v>
      </c>
      <c r="AS731" s="155">
        <f t="shared" si="371"/>
        <v>0</v>
      </c>
      <c r="AT731" s="155">
        <f t="shared" si="372"/>
        <v>0</v>
      </c>
      <c r="AU731" s="155">
        <f t="shared" si="373"/>
        <v>2266.0937981544935</v>
      </c>
      <c r="AV731" s="155">
        <f t="shared" si="374"/>
        <v>4330.8041437134052</v>
      </c>
      <c r="AW731" s="155">
        <f t="shared" si="375"/>
        <v>16011.27193544255</v>
      </c>
      <c r="AX731" s="159">
        <f t="shared" si="376"/>
        <v>6390.9197811749063</v>
      </c>
      <c r="AZ731" s="40">
        <f t="shared" si="377"/>
        <v>100554.97317629648</v>
      </c>
      <c r="BA731" s="173">
        <f t="shared" si="378"/>
        <v>104398.53905667046</v>
      </c>
      <c r="BB731" s="41">
        <f t="shared" si="379"/>
        <v>102896.86011470787</v>
      </c>
      <c r="BC731" s="173">
        <f t="shared" si="380"/>
        <v>108883.08768876562</v>
      </c>
      <c r="BD731" s="41">
        <f t="shared" si="381"/>
        <v>107591.03350310087</v>
      </c>
      <c r="BE731" s="173">
        <f t="shared" si="382"/>
        <v>111348.78954784168</v>
      </c>
      <c r="BF731" s="42">
        <f t="shared" si="383"/>
        <v>112756.27588322511</v>
      </c>
    </row>
    <row r="732" spans="2:58" x14ac:dyDescent="0.25">
      <c r="B732" s="24">
        <v>316</v>
      </c>
      <c r="C732" s="10">
        <f>Cash!B738</f>
        <v>20170808</v>
      </c>
      <c r="D732" s="24">
        <f>Cash!F330</f>
        <v>1.6306</v>
      </c>
      <c r="E732" s="27">
        <f>Balanced!F330</f>
        <v>2.6553</v>
      </c>
      <c r="F732" s="27">
        <f>Growth!F330</f>
        <v>3.1745000000000001</v>
      </c>
      <c r="G732" s="27">
        <f>'High Growth 1'!F330</f>
        <v>6.0195999999999996</v>
      </c>
      <c r="H732" s="27">
        <f>'High Growth 2'!F330</f>
        <v>3.0983000000000001</v>
      </c>
      <c r="I732" s="27">
        <f>'High Growth 3'!F330</f>
        <v>0.86919999999999997</v>
      </c>
      <c r="J732" s="43">
        <f>'High Growth 4'!F330</f>
        <v>2.1993999999999998</v>
      </c>
      <c r="K732" s="10" t="str">
        <f>Growth!P330</f>
        <v>No</v>
      </c>
      <c r="L732" s="152"/>
      <c r="M732" s="147">
        <f>Summary!$G$67</f>
        <v>0.5</v>
      </c>
      <c r="N732" s="146">
        <f>Summary!$G$68</f>
        <v>0</v>
      </c>
      <c r="O732" s="146">
        <f>Summary!$G$69</f>
        <v>0</v>
      </c>
      <c r="P732" s="146">
        <f>Summary!$G$70</f>
        <v>0.125</v>
      </c>
      <c r="Q732" s="146">
        <f>Summary!$G$71</f>
        <v>0.125</v>
      </c>
      <c r="R732" s="146">
        <f>Summary!$G$72</f>
        <v>0.125</v>
      </c>
      <c r="S732" s="211">
        <f>Summary!$G$73</f>
        <v>0.125</v>
      </c>
      <c r="T732" s="150">
        <f t="shared" si="384"/>
        <v>1</v>
      </c>
      <c r="U732" s="158">
        <f t="shared" si="356"/>
        <v>33282.678938627025</v>
      </c>
      <c r="V732" s="155">
        <f t="shared" si="357"/>
        <v>0</v>
      </c>
      <c r="W732" s="155">
        <f t="shared" si="358"/>
        <v>0</v>
      </c>
      <c r="X732" s="155">
        <f t="shared" si="359"/>
        <v>2266.0937981544935</v>
      </c>
      <c r="Y732" s="155">
        <f t="shared" si="360"/>
        <v>4330.8041437134052</v>
      </c>
      <c r="Z732" s="155">
        <f t="shared" si="361"/>
        <v>16011.27193544255</v>
      </c>
      <c r="AA732" s="159">
        <f t="shared" si="362"/>
        <v>6390.9197811749063</v>
      </c>
      <c r="AB732" s="38">
        <f t="shared" si="385"/>
        <v>54270.736277325232</v>
      </c>
      <c r="AC732" s="35">
        <f t="shared" si="363"/>
        <v>0</v>
      </c>
      <c r="AD732" s="35">
        <f t="shared" si="364"/>
        <v>0</v>
      </c>
      <c r="AE732" s="35">
        <f t="shared" si="365"/>
        <v>13640.978227370788</v>
      </c>
      <c r="AF732" s="35">
        <f t="shared" si="366"/>
        <v>13418.130478467243</v>
      </c>
      <c r="AG732" s="35">
        <f t="shared" si="367"/>
        <v>13916.997566286664</v>
      </c>
      <c r="AH732" s="163">
        <f t="shared" si="368"/>
        <v>14056.188966716089</v>
      </c>
      <c r="AI732" s="144">
        <f t="shared" si="369"/>
        <v>109303.03151616601</v>
      </c>
      <c r="AJ732" s="144" t="e">
        <f t="shared" si="386"/>
        <v>#N/A</v>
      </c>
      <c r="AK732" s="35">
        <f>IF(OR(K732="Yes",Summary!$G$77="EP"),$AI732*M732,AB732)</f>
        <v>54270.736277325232</v>
      </c>
      <c r="AL732" s="38">
        <f>IF(OR(L732="Yes",Summary!$G$77="EP"),$AI732*N732,AC732)</f>
        <v>0</v>
      </c>
      <c r="AM732" s="38">
        <f>IF(OR(M732="Yes",Summary!$G$77="EP"),$AI732*O732,AD732)</f>
        <v>0</v>
      </c>
      <c r="AN732" s="38">
        <f>IF(OR(N732="Yes",Summary!$G$77="EP"),$AI732*P732,AE732)</f>
        <v>13640.978227370788</v>
      </c>
      <c r="AO732" s="38">
        <f>IF(OR(O732="Yes",Summary!$G$77="EP"),$AI732*Q732,AF732)</f>
        <v>13418.130478467243</v>
      </c>
      <c r="AP732" s="38">
        <f>IF(OR(P732="Yes",Summary!$G$77="EP"),$AI732*R732,AG732)</f>
        <v>13916.997566286664</v>
      </c>
      <c r="AQ732" s="156">
        <f>IF(OR(Q732="Yes",Summary!$G$77="EP"),$AI732*S732,AH732)</f>
        <v>14056.188966716089</v>
      </c>
      <c r="AR732" s="158">
        <f t="shared" si="370"/>
        <v>33282.678938627025</v>
      </c>
      <c r="AS732" s="155">
        <f t="shared" si="371"/>
        <v>0</v>
      </c>
      <c r="AT732" s="155">
        <f t="shared" si="372"/>
        <v>0</v>
      </c>
      <c r="AU732" s="155">
        <f t="shared" si="373"/>
        <v>2266.0937981544935</v>
      </c>
      <c r="AV732" s="155">
        <f t="shared" si="374"/>
        <v>4330.8041437134052</v>
      </c>
      <c r="AW732" s="155">
        <f t="shared" si="375"/>
        <v>16011.27193544255</v>
      </c>
      <c r="AX732" s="159">
        <f t="shared" si="376"/>
        <v>6390.9197811749063</v>
      </c>
      <c r="AZ732" s="40">
        <f t="shared" si="377"/>
        <v>100548.80680767098</v>
      </c>
      <c r="BA732" s="173">
        <f t="shared" si="378"/>
        <v>104280.72104622393</v>
      </c>
      <c r="BB732" s="41">
        <f t="shared" si="379"/>
        <v>102864.45675772009</v>
      </c>
      <c r="BC732" s="173">
        <f t="shared" si="380"/>
        <v>109127.8258189663</v>
      </c>
      <c r="BD732" s="41">
        <f t="shared" si="381"/>
        <v>107345.04382773794</v>
      </c>
      <c r="BE732" s="173">
        <f t="shared" si="382"/>
        <v>111335.98053029332</v>
      </c>
      <c r="BF732" s="42">
        <f t="shared" si="383"/>
        <v>112449.51173372871</v>
      </c>
    </row>
    <row r="733" spans="2:58" x14ac:dyDescent="0.25">
      <c r="B733" s="24">
        <v>317</v>
      </c>
      <c r="C733" s="10">
        <f>Cash!B739</f>
        <v>20170807</v>
      </c>
      <c r="D733" s="24">
        <f>Cash!F331</f>
        <v>1.6305000000000001</v>
      </c>
      <c r="E733" s="27">
        <f>Balanced!F331</f>
        <v>2.6509</v>
      </c>
      <c r="F733" s="27">
        <f>Growth!F331</f>
        <v>3.165</v>
      </c>
      <c r="G733" s="27">
        <f>'High Growth 1'!F331</f>
        <v>5.9951999999999996</v>
      </c>
      <c r="H733" s="27">
        <f>'High Growth 2'!F331</f>
        <v>3.0857999999999999</v>
      </c>
      <c r="I733" s="27">
        <f>'High Growth 3'!F331</f>
        <v>0.86119999999999997</v>
      </c>
      <c r="J733" s="43">
        <f>'High Growth 4'!F331</f>
        <v>2.1989999999999998</v>
      </c>
      <c r="K733" s="10" t="str">
        <f>Growth!P331</f>
        <v>No</v>
      </c>
      <c r="L733" s="152"/>
      <c r="M733" s="147">
        <f>Summary!$G$67</f>
        <v>0.5</v>
      </c>
      <c r="N733" s="146">
        <f>Summary!$G$68</f>
        <v>0</v>
      </c>
      <c r="O733" s="146">
        <f>Summary!$G$69</f>
        <v>0</v>
      </c>
      <c r="P733" s="146">
        <f>Summary!$G$70</f>
        <v>0.125</v>
      </c>
      <c r="Q733" s="146">
        <f>Summary!$G$71</f>
        <v>0.125</v>
      </c>
      <c r="R733" s="146">
        <f>Summary!$G$72</f>
        <v>0.125</v>
      </c>
      <c r="S733" s="211">
        <f>Summary!$G$73</f>
        <v>0.125</v>
      </c>
      <c r="T733" s="150">
        <f t="shared" si="384"/>
        <v>1</v>
      </c>
      <c r="U733" s="158">
        <f t="shared" si="356"/>
        <v>33282.678938627025</v>
      </c>
      <c r="V733" s="155">
        <f t="shared" si="357"/>
        <v>0</v>
      </c>
      <c r="W733" s="155">
        <f t="shared" si="358"/>
        <v>0</v>
      </c>
      <c r="X733" s="155">
        <f t="shared" si="359"/>
        <v>2266.0937981544935</v>
      </c>
      <c r="Y733" s="155">
        <f t="shared" si="360"/>
        <v>4330.8041437134052</v>
      </c>
      <c r="Z733" s="155">
        <f t="shared" si="361"/>
        <v>16011.271935442552</v>
      </c>
      <c r="AA733" s="159">
        <f t="shared" si="362"/>
        <v>6390.9197811749063</v>
      </c>
      <c r="AB733" s="38">
        <f t="shared" si="385"/>
        <v>54267.408009431369</v>
      </c>
      <c r="AC733" s="35">
        <f t="shared" si="363"/>
        <v>0</v>
      </c>
      <c r="AD733" s="35">
        <f t="shared" si="364"/>
        <v>0</v>
      </c>
      <c r="AE733" s="35">
        <f t="shared" si="365"/>
        <v>13585.685538695818</v>
      </c>
      <c r="AF733" s="35">
        <f t="shared" si="366"/>
        <v>13363.995426670825</v>
      </c>
      <c r="AG733" s="35">
        <f t="shared" si="367"/>
        <v>13788.907390803124</v>
      </c>
      <c r="AH733" s="163">
        <f t="shared" si="368"/>
        <v>14053.632598803619</v>
      </c>
      <c r="AI733" s="144">
        <f t="shared" si="369"/>
        <v>109059.62896440475</v>
      </c>
      <c r="AJ733" s="144" t="e">
        <f t="shared" si="386"/>
        <v>#N/A</v>
      </c>
      <c r="AK733" s="35">
        <f>IF(OR(K733="Yes",Summary!$G$77="EP"),$AI733*M733,AB733)</f>
        <v>54267.408009431369</v>
      </c>
      <c r="AL733" s="38">
        <f>IF(OR(L733="Yes",Summary!$G$77="EP"),$AI733*N733,AC733)</f>
        <v>0</v>
      </c>
      <c r="AM733" s="38">
        <f>IF(OR(M733="Yes",Summary!$G$77="EP"),$AI733*O733,AD733)</f>
        <v>0</v>
      </c>
      <c r="AN733" s="38">
        <f>IF(OR(N733="Yes",Summary!$G$77="EP"),$AI733*P733,AE733)</f>
        <v>13585.685538695818</v>
      </c>
      <c r="AO733" s="38">
        <f>IF(OR(O733="Yes",Summary!$G$77="EP"),$AI733*Q733,AF733)</f>
        <v>13363.995426670825</v>
      </c>
      <c r="AP733" s="38">
        <f>IF(OR(P733="Yes",Summary!$G$77="EP"),$AI733*R733,AG733)</f>
        <v>13788.907390803124</v>
      </c>
      <c r="AQ733" s="156">
        <f>IF(OR(Q733="Yes",Summary!$G$77="EP"),$AI733*S733,AH733)</f>
        <v>14053.632598803619</v>
      </c>
      <c r="AR733" s="158">
        <f t="shared" si="370"/>
        <v>33282.678938627025</v>
      </c>
      <c r="AS733" s="155">
        <f t="shared" si="371"/>
        <v>0</v>
      </c>
      <c r="AT733" s="155">
        <f t="shared" si="372"/>
        <v>0</v>
      </c>
      <c r="AU733" s="155">
        <f t="shared" si="373"/>
        <v>2266.0937981544935</v>
      </c>
      <c r="AV733" s="155">
        <f t="shared" si="374"/>
        <v>4330.8041437134052</v>
      </c>
      <c r="AW733" s="155">
        <f t="shared" si="375"/>
        <v>16011.27193544255</v>
      </c>
      <c r="AX733" s="159">
        <f t="shared" si="376"/>
        <v>6390.9197811749063</v>
      </c>
      <c r="AZ733" s="40">
        <f t="shared" si="377"/>
        <v>100542.64043904546</v>
      </c>
      <c r="BA733" s="173">
        <f t="shared" si="378"/>
        <v>104107.92129756902</v>
      </c>
      <c r="BB733" s="41">
        <f t="shared" si="379"/>
        <v>102556.62486633615</v>
      </c>
      <c r="BC733" s="173">
        <f t="shared" si="380"/>
        <v>108685.48430956654</v>
      </c>
      <c r="BD733" s="41">
        <f t="shared" si="381"/>
        <v>106911.9634133666</v>
      </c>
      <c r="BE733" s="173">
        <f t="shared" si="382"/>
        <v>110311.25912642499</v>
      </c>
      <c r="BF733" s="42">
        <f t="shared" si="383"/>
        <v>112429.06079042895</v>
      </c>
    </row>
    <row r="734" spans="2:58" x14ac:dyDescent="0.25">
      <c r="B734" s="24">
        <v>318</v>
      </c>
      <c r="C734" s="10">
        <f>Cash!B740</f>
        <v>20170804</v>
      </c>
      <c r="D734" s="24">
        <f>Cash!F332</f>
        <v>1.6304000000000001</v>
      </c>
      <c r="E734" s="27">
        <f>Balanced!F332</f>
        <v>2.6482999999999999</v>
      </c>
      <c r="F734" s="27">
        <f>Growth!F332</f>
        <v>3.1726000000000001</v>
      </c>
      <c r="G734" s="27">
        <f>'High Growth 1'!F332</f>
        <v>6.0415999999999999</v>
      </c>
      <c r="H734" s="27">
        <f>'High Growth 2'!F332</f>
        <v>3.0834999999999999</v>
      </c>
      <c r="I734" s="27">
        <f>'High Growth 3'!F332</f>
        <v>0.85740000000000005</v>
      </c>
      <c r="J734" s="43">
        <f>'High Growth 4'!F332</f>
        <v>2.1890999999999998</v>
      </c>
      <c r="K734" s="10" t="str">
        <f>Growth!P332</f>
        <v>No</v>
      </c>
      <c r="L734" s="152"/>
      <c r="M734" s="147">
        <f>Summary!$G$67</f>
        <v>0.5</v>
      </c>
      <c r="N734" s="146">
        <f>Summary!$G$68</f>
        <v>0</v>
      </c>
      <c r="O734" s="146">
        <f>Summary!$G$69</f>
        <v>0</v>
      </c>
      <c r="P734" s="146">
        <f>Summary!$G$70</f>
        <v>0.125</v>
      </c>
      <c r="Q734" s="146">
        <f>Summary!$G$71</f>
        <v>0.125</v>
      </c>
      <c r="R734" s="146">
        <f>Summary!$G$72</f>
        <v>0.125</v>
      </c>
      <c r="S734" s="211">
        <f>Summary!$G$73</f>
        <v>0.125</v>
      </c>
      <c r="T734" s="150">
        <f t="shared" si="384"/>
        <v>1</v>
      </c>
      <c r="U734" s="158">
        <f t="shared" si="356"/>
        <v>33282.678938627025</v>
      </c>
      <c r="V734" s="155">
        <f t="shared" si="357"/>
        <v>0</v>
      </c>
      <c r="W734" s="155">
        <f t="shared" si="358"/>
        <v>0</v>
      </c>
      <c r="X734" s="155">
        <f t="shared" si="359"/>
        <v>2266.0937981544935</v>
      </c>
      <c r="Y734" s="155">
        <f t="shared" si="360"/>
        <v>4330.8041437134052</v>
      </c>
      <c r="Z734" s="155">
        <f t="shared" si="361"/>
        <v>16011.271935442552</v>
      </c>
      <c r="AA734" s="159">
        <f t="shared" si="362"/>
        <v>6390.9197811749063</v>
      </c>
      <c r="AB734" s="38">
        <f t="shared" si="385"/>
        <v>54264.079741537505</v>
      </c>
      <c r="AC734" s="35">
        <f t="shared" si="363"/>
        <v>0</v>
      </c>
      <c r="AD734" s="35">
        <f t="shared" si="364"/>
        <v>0</v>
      </c>
      <c r="AE734" s="35">
        <f t="shared" si="365"/>
        <v>13690.832290930188</v>
      </c>
      <c r="AF734" s="35">
        <f t="shared" si="366"/>
        <v>13354.034577140284</v>
      </c>
      <c r="AG734" s="35">
        <f t="shared" si="367"/>
        <v>13728.064557448444</v>
      </c>
      <c r="AH734" s="163">
        <f t="shared" si="368"/>
        <v>13990.362492969987</v>
      </c>
      <c r="AI734" s="144">
        <f t="shared" si="369"/>
        <v>109027.37366002641</v>
      </c>
      <c r="AJ734" s="144" t="e">
        <f t="shared" si="386"/>
        <v>#N/A</v>
      </c>
      <c r="AK734" s="35">
        <f>IF(OR(K734="Yes",Summary!$G$77="EP"),$AI734*M734,AB734)</f>
        <v>54264.079741537505</v>
      </c>
      <c r="AL734" s="38">
        <f>IF(OR(L734="Yes",Summary!$G$77="EP"),$AI734*N734,AC734)</f>
        <v>0</v>
      </c>
      <c r="AM734" s="38">
        <f>IF(OR(M734="Yes",Summary!$G$77="EP"),$AI734*O734,AD734)</f>
        <v>0</v>
      </c>
      <c r="AN734" s="38">
        <f>IF(OR(N734="Yes",Summary!$G$77="EP"),$AI734*P734,AE734)</f>
        <v>13690.832290930188</v>
      </c>
      <c r="AO734" s="38">
        <f>IF(OR(O734="Yes",Summary!$G$77="EP"),$AI734*Q734,AF734)</f>
        <v>13354.034577140284</v>
      </c>
      <c r="AP734" s="38">
        <f>IF(OR(P734="Yes",Summary!$G$77="EP"),$AI734*R734,AG734)</f>
        <v>13728.064557448444</v>
      </c>
      <c r="AQ734" s="156">
        <f>IF(OR(Q734="Yes",Summary!$G$77="EP"),$AI734*S734,AH734)</f>
        <v>13990.362492969987</v>
      </c>
      <c r="AR734" s="158">
        <f t="shared" si="370"/>
        <v>33282.678938627025</v>
      </c>
      <c r="AS734" s="155">
        <f t="shared" si="371"/>
        <v>0</v>
      </c>
      <c r="AT734" s="155">
        <f t="shared" si="372"/>
        <v>0</v>
      </c>
      <c r="AU734" s="155">
        <f t="shared" si="373"/>
        <v>2266.0937981544935</v>
      </c>
      <c r="AV734" s="155">
        <f t="shared" si="374"/>
        <v>4330.8041437134052</v>
      </c>
      <c r="AW734" s="155">
        <f t="shared" si="375"/>
        <v>16011.271935442552</v>
      </c>
      <c r="AX734" s="159">
        <f t="shared" si="376"/>
        <v>6390.9197811749063</v>
      </c>
      <c r="AZ734" s="40">
        <f t="shared" si="377"/>
        <v>100536.47407041994</v>
      </c>
      <c r="BA734" s="173">
        <f t="shared" si="378"/>
        <v>104005.81235518202</v>
      </c>
      <c r="BB734" s="41">
        <f t="shared" si="379"/>
        <v>102802.89037944331</v>
      </c>
      <c r="BC734" s="173">
        <f t="shared" si="380"/>
        <v>109526.6583274415</v>
      </c>
      <c r="BD734" s="41">
        <f t="shared" si="381"/>
        <v>106832.27661712228</v>
      </c>
      <c r="BE734" s="173">
        <f t="shared" si="382"/>
        <v>109824.51645958755</v>
      </c>
      <c r="BF734" s="42">
        <f t="shared" si="383"/>
        <v>111922.8999437599</v>
      </c>
    </row>
    <row r="735" spans="2:58" x14ac:dyDescent="0.25">
      <c r="B735" s="24">
        <v>319</v>
      </c>
      <c r="C735" s="10">
        <f>Cash!B741</f>
        <v>20170803</v>
      </c>
      <c r="D735" s="24">
        <f>Cash!F333</f>
        <v>1.6304000000000001</v>
      </c>
      <c r="E735" s="27">
        <f>Balanced!F333</f>
        <v>2.6444999999999999</v>
      </c>
      <c r="F735" s="27">
        <f>Growth!F333</f>
        <v>3.1732</v>
      </c>
      <c r="G735" s="27">
        <f>'High Growth 1'!F333</f>
        <v>6.0460000000000003</v>
      </c>
      <c r="H735" s="27">
        <f>'High Growth 2'!F333</f>
        <v>3.0937000000000001</v>
      </c>
      <c r="I735" s="27">
        <f>'High Growth 3'!F333</f>
        <v>0.85009999999999997</v>
      </c>
      <c r="J735" s="43">
        <f>'High Growth 4'!F333</f>
        <v>2.1958000000000002</v>
      </c>
      <c r="K735" s="10" t="str">
        <f>Growth!P333</f>
        <v>No</v>
      </c>
      <c r="L735" s="152"/>
      <c r="M735" s="147">
        <f>Summary!$G$67</f>
        <v>0.5</v>
      </c>
      <c r="N735" s="146">
        <f>Summary!$G$68</f>
        <v>0</v>
      </c>
      <c r="O735" s="146">
        <f>Summary!$G$69</f>
        <v>0</v>
      </c>
      <c r="P735" s="146">
        <f>Summary!$G$70</f>
        <v>0.125</v>
      </c>
      <c r="Q735" s="146">
        <f>Summary!$G$71</f>
        <v>0.125</v>
      </c>
      <c r="R735" s="146">
        <f>Summary!$G$72</f>
        <v>0.125</v>
      </c>
      <c r="S735" s="211">
        <f>Summary!$G$73</f>
        <v>0.125</v>
      </c>
      <c r="T735" s="150">
        <f t="shared" si="384"/>
        <v>1</v>
      </c>
      <c r="U735" s="158">
        <f t="shared" si="356"/>
        <v>33282.678938627025</v>
      </c>
      <c r="V735" s="155">
        <f t="shared" si="357"/>
        <v>0</v>
      </c>
      <c r="W735" s="155">
        <f t="shared" si="358"/>
        <v>0</v>
      </c>
      <c r="X735" s="155">
        <f t="shared" si="359"/>
        <v>2266.0937981544935</v>
      </c>
      <c r="Y735" s="155">
        <f t="shared" si="360"/>
        <v>4330.8041437134052</v>
      </c>
      <c r="Z735" s="155">
        <f t="shared" si="361"/>
        <v>16011.271935442552</v>
      </c>
      <c r="AA735" s="159">
        <f t="shared" si="362"/>
        <v>6390.9197811749063</v>
      </c>
      <c r="AB735" s="38">
        <f t="shared" si="385"/>
        <v>54264.079741537505</v>
      </c>
      <c r="AC735" s="35">
        <f t="shared" si="363"/>
        <v>0</v>
      </c>
      <c r="AD735" s="35">
        <f t="shared" si="364"/>
        <v>0</v>
      </c>
      <c r="AE735" s="35">
        <f t="shared" si="365"/>
        <v>13700.803103642069</v>
      </c>
      <c r="AF735" s="35">
        <f t="shared" si="366"/>
        <v>13398.208779406163</v>
      </c>
      <c r="AG735" s="35">
        <f t="shared" si="367"/>
        <v>13611.182272319713</v>
      </c>
      <c r="AH735" s="163">
        <f t="shared" si="368"/>
        <v>14033.18165550386</v>
      </c>
      <c r="AI735" s="144">
        <f t="shared" si="369"/>
        <v>109007.45555240932</v>
      </c>
      <c r="AJ735" s="144" t="e">
        <f t="shared" si="386"/>
        <v>#N/A</v>
      </c>
      <c r="AK735" s="35">
        <f>IF(OR(K735="Yes",Summary!$G$77="EP"),$AI735*M735,AB735)</f>
        <v>54264.079741537505</v>
      </c>
      <c r="AL735" s="38">
        <f>IF(OR(L735="Yes",Summary!$G$77="EP"),$AI735*N735,AC735)</f>
        <v>0</v>
      </c>
      <c r="AM735" s="38">
        <f>IF(OR(M735="Yes",Summary!$G$77="EP"),$AI735*O735,AD735)</f>
        <v>0</v>
      </c>
      <c r="AN735" s="38">
        <f>IF(OR(N735="Yes",Summary!$G$77="EP"),$AI735*P735,AE735)</f>
        <v>13700.803103642069</v>
      </c>
      <c r="AO735" s="38">
        <f>IF(OR(O735="Yes",Summary!$G$77="EP"),$AI735*Q735,AF735)</f>
        <v>13398.208779406163</v>
      </c>
      <c r="AP735" s="38">
        <f>IF(OR(P735="Yes",Summary!$G$77="EP"),$AI735*R735,AG735)</f>
        <v>13611.182272319713</v>
      </c>
      <c r="AQ735" s="156">
        <f>IF(OR(Q735="Yes",Summary!$G$77="EP"),$AI735*S735,AH735)</f>
        <v>14033.18165550386</v>
      </c>
      <c r="AR735" s="158">
        <f t="shared" si="370"/>
        <v>33282.678938627025</v>
      </c>
      <c r="AS735" s="155">
        <f t="shared" si="371"/>
        <v>0</v>
      </c>
      <c r="AT735" s="155">
        <f t="shared" si="372"/>
        <v>0</v>
      </c>
      <c r="AU735" s="155">
        <f t="shared" si="373"/>
        <v>2266.0937981544935</v>
      </c>
      <c r="AV735" s="155">
        <f t="shared" si="374"/>
        <v>4330.8041437134052</v>
      </c>
      <c r="AW735" s="155">
        <f t="shared" si="375"/>
        <v>16011.271935442552</v>
      </c>
      <c r="AX735" s="159">
        <f t="shared" si="376"/>
        <v>6390.9197811749063</v>
      </c>
      <c r="AZ735" s="40">
        <f t="shared" si="377"/>
        <v>100536.47407041994</v>
      </c>
      <c r="BA735" s="173">
        <f t="shared" si="378"/>
        <v>103856.57620861642</v>
      </c>
      <c r="BB735" s="41">
        <f t="shared" si="379"/>
        <v>102822.33239363598</v>
      </c>
      <c r="BC735" s="173">
        <f t="shared" si="380"/>
        <v>109606.42482913655</v>
      </c>
      <c r="BD735" s="41">
        <f t="shared" si="381"/>
        <v>107185.6702352493</v>
      </c>
      <c r="BE735" s="173">
        <f t="shared" si="382"/>
        <v>108889.4581785577</v>
      </c>
      <c r="BF735" s="42">
        <f t="shared" si="383"/>
        <v>112265.45324403088</v>
      </c>
    </row>
    <row r="736" spans="2:58" x14ac:dyDescent="0.25">
      <c r="B736" s="24">
        <v>320</v>
      </c>
      <c r="C736" s="10">
        <f>Cash!B742</f>
        <v>20170802</v>
      </c>
      <c r="D736" s="24">
        <f>Cash!F334</f>
        <v>1.6301000000000001</v>
      </c>
      <c r="E736" s="27">
        <f>Balanced!F334</f>
        <v>2.6379999999999999</v>
      </c>
      <c r="F736" s="27">
        <f>Growth!F334</f>
        <v>3.1905999999999999</v>
      </c>
      <c r="G736" s="27">
        <f>'High Growth 1'!F334</f>
        <v>6.1177000000000001</v>
      </c>
      <c r="H736" s="27">
        <f>'High Growth 2'!F334</f>
        <v>3.0983000000000001</v>
      </c>
      <c r="I736" s="27">
        <f>'High Growth 3'!F334</f>
        <v>0.84079999999999999</v>
      </c>
      <c r="J736" s="43">
        <f>'High Growth 4'!F334</f>
        <v>2.1566999999999998</v>
      </c>
      <c r="K736" s="10" t="str">
        <f>Growth!P334</f>
        <v>No</v>
      </c>
      <c r="L736" s="152"/>
      <c r="M736" s="147">
        <f>Summary!$G$67</f>
        <v>0.5</v>
      </c>
      <c r="N736" s="146">
        <f>Summary!$G$68</f>
        <v>0</v>
      </c>
      <c r="O736" s="146">
        <f>Summary!$G$69</f>
        <v>0</v>
      </c>
      <c r="P736" s="146">
        <f>Summary!$G$70</f>
        <v>0.125</v>
      </c>
      <c r="Q736" s="146">
        <f>Summary!$G$71</f>
        <v>0.125</v>
      </c>
      <c r="R736" s="146">
        <f>Summary!$G$72</f>
        <v>0.125</v>
      </c>
      <c r="S736" s="211">
        <f>Summary!$G$73</f>
        <v>0.125</v>
      </c>
      <c r="T736" s="150">
        <f t="shared" si="384"/>
        <v>1</v>
      </c>
      <c r="U736" s="158">
        <f t="shared" si="356"/>
        <v>33282.678938627025</v>
      </c>
      <c r="V736" s="155">
        <f t="shared" si="357"/>
        <v>0</v>
      </c>
      <c r="W736" s="155">
        <f t="shared" si="358"/>
        <v>0</v>
      </c>
      <c r="X736" s="155">
        <f t="shared" si="359"/>
        <v>2266.0937981544935</v>
      </c>
      <c r="Y736" s="155">
        <f t="shared" si="360"/>
        <v>4330.8041437134052</v>
      </c>
      <c r="Z736" s="155">
        <f t="shared" si="361"/>
        <v>16011.271935442552</v>
      </c>
      <c r="AA736" s="159">
        <f t="shared" si="362"/>
        <v>6390.9197811749063</v>
      </c>
      <c r="AB736" s="38">
        <f t="shared" si="385"/>
        <v>54254.094937855916</v>
      </c>
      <c r="AC736" s="35">
        <f t="shared" si="363"/>
        <v>0</v>
      </c>
      <c r="AD736" s="35">
        <f t="shared" si="364"/>
        <v>0</v>
      </c>
      <c r="AE736" s="35">
        <f t="shared" si="365"/>
        <v>13863.282028969745</v>
      </c>
      <c r="AF736" s="35">
        <f t="shared" si="366"/>
        <v>13418.130478467243</v>
      </c>
      <c r="AG736" s="35">
        <f t="shared" si="367"/>
        <v>13462.277443320098</v>
      </c>
      <c r="AH736" s="163">
        <f t="shared" si="368"/>
        <v>13783.296692059919</v>
      </c>
      <c r="AI736" s="144">
        <f t="shared" si="369"/>
        <v>108781.08158067291</v>
      </c>
      <c r="AJ736" s="144" t="e">
        <f t="shared" si="386"/>
        <v>#N/A</v>
      </c>
      <c r="AK736" s="35">
        <f>IF(OR(K736="Yes",Summary!$G$77="EP"),$AI736*M736,AB736)</f>
        <v>54254.094937855916</v>
      </c>
      <c r="AL736" s="38">
        <f>IF(OR(L736="Yes",Summary!$G$77="EP"),$AI736*N736,AC736)</f>
        <v>0</v>
      </c>
      <c r="AM736" s="38">
        <f>IF(OR(M736="Yes",Summary!$G$77="EP"),$AI736*O736,AD736)</f>
        <v>0</v>
      </c>
      <c r="AN736" s="38">
        <f>IF(OR(N736="Yes",Summary!$G$77="EP"),$AI736*P736,AE736)</f>
        <v>13863.282028969745</v>
      </c>
      <c r="AO736" s="38">
        <f>IF(OR(O736="Yes",Summary!$G$77="EP"),$AI736*Q736,AF736)</f>
        <v>13418.130478467243</v>
      </c>
      <c r="AP736" s="38">
        <f>IF(OR(P736="Yes",Summary!$G$77="EP"),$AI736*R736,AG736)</f>
        <v>13462.277443320098</v>
      </c>
      <c r="AQ736" s="156">
        <f>IF(OR(Q736="Yes",Summary!$G$77="EP"),$AI736*S736,AH736)</f>
        <v>13783.296692059919</v>
      </c>
      <c r="AR736" s="158">
        <f t="shared" si="370"/>
        <v>33282.678938627025</v>
      </c>
      <c r="AS736" s="155">
        <f t="shared" si="371"/>
        <v>0</v>
      </c>
      <c r="AT736" s="155">
        <f t="shared" si="372"/>
        <v>0</v>
      </c>
      <c r="AU736" s="155">
        <f t="shared" si="373"/>
        <v>2266.0937981544935</v>
      </c>
      <c r="AV736" s="155">
        <f t="shared" si="374"/>
        <v>4330.8041437134052</v>
      </c>
      <c r="AW736" s="155">
        <f t="shared" si="375"/>
        <v>16011.271935442552</v>
      </c>
      <c r="AX736" s="159">
        <f t="shared" si="376"/>
        <v>6390.9197811749063</v>
      </c>
      <c r="AZ736" s="40">
        <f t="shared" si="377"/>
        <v>100517.97496454339</v>
      </c>
      <c r="BA736" s="173">
        <f t="shared" si="378"/>
        <v>103601.30385264894</v>
      </c>
      <c r="BB736" s="41">
        <f t="shared" si="379"/>
        <v>103386.15080522341</v>
      </c>
      <c r="BC736" s="173">
        <f t="shared" si="380"/>
        <v>110906.25623175796</v>
      </c>
      <c r="BD736" s="41">
        <f t="shared" si="381"/>
        <v>107345.04382773794</v>
      </c>
      <c r="BE736" s="173">
        <f t="shared" si="382"/>
        <v>107698.21954656078</v>
      </c>
      <c r="BF736" s="42">
        <f t="shared" si="383"/>
        <v>110266.37353647935</v>
      </c>
    </row>
    <row r="737" spans="2:58" x14ac:dyDescent="0.25">
      <c r="B737" s="24">
        <v>321</v>
      </c>
      <c r="C737" s="10">
        <f>Cash!B743</f>
        <v>20170801</v>
      </c>
      <c r="D737" s="24">
        <f>Cash!F335</f>
        <v>1.6301000000000001</v>
      </c>
      <c r="E737" s="27">
        <f>Balanced!F335</f>
        <v>2.6493000000000002</v>
      </c>
      <c r="F737" s="27">
        <f>Growth!F335</f>
        <v>3.2239</v>
      </c>
      <c r="G737" s="27">
        <f>'High Growth 1'!F335</f>
        <v>6.2256</v>
      </c>
      <c r="H737" s="27">
        <f>'High Growth 2'!F335</f>
        <v>3.1381000000000001</v>
      </c>
      <c r="I737" s="27">
        <f>'High Growth 3'!F335</f>
        <v>0.84089999999999998</v>
      </c>
      <c r="J737" s="43">
        <f>'High Growth 4'!F335</f>
        <v>2.1633</v>
      </c>
      <c r="K737" s="10" t="str">
        <f>Growth!P335</f>
        <v>Yes</v>
      </c>
      <c r="L737" s="152"/>
      <c r="M737" s="147">
        <f>Summary!$G$67</f>
        <v>0.5</v>
      </c>
      <c r="N737" s="146">
        <f>Summary!$G$68</f>
        <v>0</v>
      </c>
      <c r="O737" s="146">
        <f>Summary!$G$69</f>
        <v>0</v>
      </c>
      <c r="P737" s="146">
        <f>Summary!$G$70</f>
        <v>0.125</v>
      </c>
      <c r="Q737" s="146">
        <f>Summary!$G$71</f>
        <v>0.125</v>
      </c>
      <c r="R737" s="146">
        <f>Summary!$G$72</f>
        <v>0.125</v>
      </c>
      <c r="S737" s="211">
        <f>Summary!$G$73</f>
        <v>0.125</v>
      </c>
      <c r="T737" s="150">
        <f t="shared" si="384"/>
        <v>1</v>
      </c>
      <c r="U737" s="158">
        <f t="shared" ref="U737:U800" si="387">AR738</f>
        <v>32832.675608493257</v>
      </c>
      <c r="V737" s="155">
        <f t="shared" ref="V737:V800" si="388">AS738</f>
        <v>0</v>
      </c>
      <c r="W737" s="155">
        <f t="shared" ref="W737:W800" si="389">AT738</f>
        <v>0</v>
      </c>
      <c r="X737" s="155">
        <f t="shared" ref="X737:X800" si="390">AU738</f>
        <v>2266.0937981544935</v>
      </c>
      <c r="Y737" s="155">
        <f t="shared" ref="Y737:Y800" si="391">AV738</f>
        <v>4330.8041437134052</v>
      </c>
      <c r="Z737" s="155">
        <f t="shared" ref="Z737:Z800" si="392">AW738</f>
        <v>16011.271935442552</v>
      </c>
      <c r="AA737" s="159">
        <f t="shared" ref="AA737:AA800" si="393">AX738</f>
        <v>6390.9197811749063</v>
      </c>
      <c r="AB737" s="38">
        <f t="shared" si="385"/>
        <v>53520.544509404863</v>
      </c>
      <c r="AC737" s="35">
        <f t="shared" ref="AC737:AC800" si="394">V737*E737</f>
        <v>0</v>
      </c>
      <c r="AD737" s="35">
        <f t="shared" ref="AD737:AD800" si="395">W737*F737</f>
        <v>0</v>
      </c>
      <c r="AE737" s="35">
        <f t="shared" ref="AE737:AE800" si="396">X737*G737</f>
        <v>14107.793549790615</v>
      </c>
      <c r="AF737" s="35">
        <f t="shared" ref="AF737:AF800" si="397">Y737*H737</f>
        <v>13590.496483387038</v>
      </c>
      <c r="AG737" s="35">
        <f t="shared" ref="AG737:AG800" si="398">Z737*I737</f>
        <v>13463.878570513642</v>
      </c>
      <c r="AH737" s="163">
        <f t="shared" ref="AH737:AH800" si="399">AA737*J737</f>
        <v>13825.476762615675</v>
      </c>
      <c r="AI737" s="144">
        <f t="shared" ref="AI737:AI800" si="400">SUM(AB737:AH737)</f>
        <v>108508.18987571183</v>
      </c>
      <c r="AJ737" s="144">
        <f t="shared" si="386"/>
        <v>108508.18987571183</v>
      </c>
      <c r="AK737" s="35">
        <f>IF(OR(K737="Yes",Summary!$G$77="EP"),$AI737*M737,AB737)</f>
        <v>54254.094937855916</v>
      </c>
      <c r="AL737" s="38">
        <f>IF(OR(L737="Yes",Summary!$G$77="EP"),$AI737*N737,AC737)</f>
        <v>0</v>
      </c>
      <c r="AM737" s="38">
        <f>IF(OR(M737="Yes",Summary!$G$77="EP"),$AI737*O737,AD737)</f>
        <v>0</v>
      </c>
      <c r="AN737" s="38">
        <f>IF(OR(N737="Yes",Summary!$G$77="EP"),$AI737*P737,AE737)</f>
        <v>14107.793549790615</v>
      </c>
      <c r="AO737" s="38">
        <f>IF(OR(O737="Yes",Summary!$G$77="EP"),$AI737*Q737,AF737)</f>
        <v>13590.496483387038</v>
      </c>
      <c r="AP737" s="38">
        <f>IF(OR(P737="Yes",Summary!$G$77="EP"),$AI737*R737,AG737)</f>
        <v>13463.878570513642</v>
      </c>
      <c r="AQ737" s="156">
        <f>IF(OR(Q737="Yes",Summary!$G$77="EP"),$AI737*S737,AH737)</f>
        <v>13825.476762615675</v>
      </c>
      <c r="AR737" s="158">
        <f t="shared" ref="AR737:AR800" si="401">AK737/D737</f>
        <v>33282.678938627025</v>
      </c>
      <c r="AS737" s="155">
        <f t="shared" ref="AS737:AS800" si="402">AL737/E737</f>
        <v>0</v>
      </c>
      <c r="AT737" s="155">
        <f t="shared" ref="AT737:AT800" si="403">AM737/F737</f>
        <v>0</v>
      </c>
      <c r="AU737" s="155">
        <f t="shared" ref="AU737:AU800" si="404">AN737/G737</f>
        <v>2266.0937981544935</v>
      </c>
      <c r="AV737" s="155">
        <f t="shared" ref="AV737:AV800" si="405">AO737/H737</f>
        <v>4330.8041437134052</v>
      </c>
      <c r="AW737" s="155">
        <f t="shared" ref="AW737:AW800" si="406">AP737/I737</f>
        <v>16011.271935442552</v>
      </c>
      <c r="AX737" s="159">
        <f t="shared" ref="AX737:AX800" si="407">AQ737/J737</f>
        <v>6390.9197811749063</v>
      </c>
      <c r="AZ737" s="40">
        <f t="shared" ref="AZ737:AZ800" si="408">($L$408/$D$408)*D737</f>
        <v>100517.97496454339</v>
      </c>
      <c r="BA737" s="173">
        <f t="shared" ref="BA737:BA800" si="409">($L$408/$E$408)*E737</f>
        <v>104045.08502533087</v>
      </c>
      <c r="BB737" s="41">
        <f t="shared" ref="BB737:BB800" si="410">($L$408/$F$408)*F737</f>
        <v>104465.18259291662</v>
      </c>
      <c r="BC737" s="173">
        <f t="shared" ref="BC737:BC800" si="411">($L$408/$G$408)*G737</f>
        <v>112862.34839832492</v>
      </c>
      <c r="BD737" s="41">
        <f t="shared" ref="BD737:BD800" si="412">($L$408/$H$408)*H737</f>
        <v>108723.9718670963</v>
      </c>
      <c r="BE737" s="173">
        <f t="shared" ref="BE737:BE800" si="413">($L$408/$I$408)*I737</f>
        <v>107711.02856410913</v>
      </c>
      <c r="BF737" s="42">
        <f t="shared" ref="BF737:BF800" si="414">($L$408/$J$408)*J737</f>
        <v>110603.8141009254</v>
      </c>
    </row>
    <row r="738" spans="2:58" x14ac:dyDescent="0.25">
      <c r="B738" s="24">
        <v>322</v>
      </c>
      <c r="C738" s="10">
        <f>Cash!B744</f>
        <v>20170731</v>
      </c>
      <c r="D738" s="24">
        <f>Cash!F336</f>
        <v>1.6298999999999999</v>
      </c>
      <c r="E738" s="27">
        <f>Balanced!F336</f>
        <v>2.6497999999999999</v>
      </c>
      <c r="F738" s="27">
        <f>Growth!F336</f>
        <v>3.2050999999999998</v>
      </c>
      <c r="G738" s="27">
        <f>'High Growth 1'!F336</f>
        <v>6.1547000000000001</v>
      </c>
      <c r="H738" s="27">
        <f>'High Growth 2'!F336</f>
        <v>3.0991</v>
      </c>
      <c r="I738" s="27">
        <f>'High Growth 3'!F336</f>
        <v>0.84399999999999997</v>
      </c>
      <c r="J738" s="43">
        <f>'High Growth 4'!F336</f>
        <v>2.1996000000000002</v>
      </c>
      <c r="K738" s="10" t="str">
        <f>Growth!P336</f>
        <v>Yes</v>
      </c>
      <c r="L738" s="152"/>
      <c r="M738" s="147">
        <f>Summary!$G$67</f>
        <v>0.5</v>
      </c>
      <c r="N738" s="146">
        <f>Summary!$G$68</f>
        <v>0</v>
      </c>
      <c r="O738" s="146">
        <f>Summary!$G$69</f>
        <v>0</v>
      </c>
      <c r="P738" s="146">
        <f>Summary!$G$70</f>
        <v>0.125</v>
      </c>
      <c r="Q738" s="146">
        <f>Summary!$G$71</f>
        <v>0.125</v>
      </c>
      <c r="R738" s="146">
        <f>Summary!$G$72</f>
        <v>0.125</v>
      </c>
      <c r="S738" s="211">
        <f>Summary!$G$73</f>
        <v>0.125</v>
      </c>
      <c r="T738" s="150">
        <f t="shared" ref="T738:T801" si="415">SUM(M738:S738)</f>
        <v>1</v>
      </c>
      <c r="U738" s="158">
        <f t="shared" si="387"/>
        <v>31957.943838945201</v>
      </c>
      <c r="V738" s="155">
        <f t="shared" si="388"/>
        <v>0</v>
      </c>
      <c r="W738" s="155">
        <f t="shared" si="389"/>
        <v>0</v>
      </c>
      <c r="X738" s="155">
        <f t="shared" si="390"/>
        <v>2266.0937981544935</v>
      </c>
      <c r="Y738" s="155">
        <f t="shared" si="391"/>
        <v>4330.8041437134052</v>
      </c>
      <c r="Z738" s="155">
        <f t="shared" si="392"/>
        <v>16011.271935442552</v>
      </c>
      <c r="AA738" s="159">
        <f t="shared" si="393"/>
        <v>6390.9197811749063</v>
      </c>
      <c r="AB738" s="38">
        <f t="shared" ref="AB738:AB801" si="416">U738*D738</f>
        <v>52088.252663096777</v>
      </c>
      <c r="AC738" s="35">
        <f t="shared" si="394"/>
        <v>0</v>
      </c>
      <c r="AD738" s="35">
        <f t="shared" si="395"/>
        <v>0</v>
      </c>
      <c r="AE738" s="35">
        <f t="shared" si="396"/>
        <v>13947.127499501461</v>
      </c>
      <c r="AF738" s="35">
        <f t="shared" si="397"/>
        <v>13421.595121782215</v>
      </c>
      <c r="AG738" s="35">
        <f t="shared" si="398"/>
        <v>13513.513513513513</v>
      </c>
      <c r="AH738" s="163">
        <f t="shared" si="399"/>
        <v>14057.467150672326</v>
      </c>
      <c r="AI738" s="144">
        <f t="shared" si="400"/>
        <v>107027.9559485663</v>
      </c>
      <c r="AJ738" s="144">
        <f t="shared" ref="AJ738:AJ801" si="417">IF(K738="Yes",AI738,NA())</f>
        <v>107027.9559485663</v>
      </c>
      <c r="AK738" s="35">
        <f>IF(OR(K738="Yes",Summary!$G$77="EP"),$AI738*M738,AB738)</f>
        <v>53513.977974283152</v>
      </c>
      <c r="AL738" s="38">
        <f>IF(OR(L738="Yes",Summary!$G$77="EP"),$AI738*N738,AC738)</f>
        <v>0</v>
      </c>
      <c r="AM738" s="38">
        <f>IF(OR(M738="Yes",Summary!$G$77="EP"),$AI738*O738,AD738)</f>
        <v>0</v>
      </c>
      <c r="AN738" s="38">
        <f>IF(OR(N738="Yes",Summary!$G$77="EP"),$AI738*P738,AE738)</f>
        <v>13947.127499501461</v>
      </c>
      <c r="AO738" s="38">
        <f>IF(OR(O738="Yes",Summary!$G$77="EP"),$AI738*Q738,AF738)</f>
        <v>13421.595121782215</v>
      </c>
      <c r="AP738" s="38">
        <f>IF(OR(P738="Yes",Summary!$G$77="EP"),$AI738*R738,AG738)</f>
        <v>13513.513513513513</v>
      </c>
      <c r="AQ738" s="156">
        <f>IF(OR(Q738="Yes",Summary!$G$77="EP"),$AI738*S738,AH738)</f>
        <v>14057.467150672326</v>
      </c>
      <c r="AR738" s="158">
        <f t="shared" si="401"/>
        <v>32832.675608493257</v>
      </c>
      <c r="AS738" s="155">
        <f t="shared" si="402"/>
        <v>0</v>
      </c>
      <c r="AT738" s="155">
        <f t="shared" si="403"/>
        <v>0</v>
      </c>
      <c r="AU738" s="155">
        <f t="shared" si="404"/>
        <v>2266.0937981544935</v>
      </c>
      <c r="AV738" s="155">
        <f t="shared" si="405"/>
        <v>4330.8041437134052</v>
      </c>
      <c r="AW738" s="155">
        <f t="shared" si="406"/>
        <v>16011.271935442552</v>
      </c>
      <c r="AX738" s="159">
        <f t="shared" si="407"/>
        <v>6390.9197811749063</v>
      </c>
      <c r="AZ738" s="40">
        <f t="shared" si="408"/>
        <v>100505.64222729234</v>
      </c>
      <c r="BA738" s="173">
        <f t="shared" si="409"/>
        <v>104064.7213604053</v>
      </c>
      <c r="BB738" s="41">
        <f t="shared" si="410"/>
        <v>103855.99948154627</v>
      </c>
      <c r="BC738" s="173">
        <f t="shared" si="411"/>
        <v>111577.01999601169</v>
      </c>
      <c r="BD738" s="41">
        <f t="shared" si="412"/>
        <v>107372.76097425772</v>
      </c>
      <c r="BE738" s="173">
        <f t="shared" si="413"/>
        <v>108108.10810810811</v>
      </c>
      <c r="BF738" s="42">
        <f t="shared" si="414"/>
        <v>112459.73720537861</v>
      </c>
    </row>
    <row r="739" spans="2:58" x14ac:dyDescent="0.25">
      <c r="B739" s="24">
        <v>323</v>
      </c>
      <c r="C739" s="10">
        <f>Cash!B745</f>
        <v>20170728</v>
      </c>
      <c r="D739" s="24">
        <f>Cash!F337</f>
        <v>1.6297999999999999</v>
      </c>
      <c r="E739" s="27">
        <f>Balanced!F337</f>
        <v>2.6429</v>
      </c>
      <c r="F739" s="27">
        <f>Growth!F337</f>
        <v>3.1863000000000001</v>
      </c>
      <c r="G739" s="27">
        <f>'High Growth 1'!F337</f>
        <v>6.0838000000000001</v>
      </c>
      <c r="H739" s="27">
        <f>'High Growth 2'!F337</f>
        <v>3.0552999999999999</v>
      </c>
      <c r="I739" s="27">
        <f>'High Growth 3'!F337</f>
        <v>0.84650000000000003</v>
      </c>
      <c r="J739" s="43">
        <f>'High Growth 4'!F337</f>
        <v>2.2031999999999998</v>
      </c>
      <c r="K739" s="10" t="str">
        <f>Growth!P337</f>
        <v>No</v>
      </c>
      <c r="L739" s="152"/>
      <c r="M739" s="147">
        <f>Summary!$G$67</f>
        <v>0.5</v>
      </c>
      <c r="N739" s="146">
        <f>Summary!$G$68</f>
        <v>0</v>
      </c>
      <c r="O739" s="146">
        <f>Summary!$G$69</f>
        <v>0</v>
      </c>
      <c r="P739" s="146">
        <f>Summary!$G$70</f>
        <v>0.125</v>
      </c>
      <c r="Q739" s="146">
        <f>Summary!$G$71</f>
        <v>0.125</v>
      </c>
      <c r="R739" s="146">
        <f>Summary!$G$72</f>
        <v>0.125</v>
      </c>
      <c r="S739" s="211">
        <f>Summary!$G$73</f>
        <v>0.125</v>
      </c>
      <c r="T739" s="150">
        <f t="shared" si="415"/>
        <v>1</v>
      </c>
      <c r="U739" s="158">
        <f t="shared" si="387"/>
        <v>31957.943838945201</v>
      </c>
      <c r="V739" s="155">
        <f t="shared" si="388"/>
        <v>0</v>
      </c>
      <c r="W739" s="155">
        <f t="shared" si="389"/>
        <v>0</v>
      </c>
      <c r="X739" s="155">
        <f t="shared" si="390"/>
        <v>2266.0937981544935</v>
      </c>
      <c r="Y739" s="155">
        <f t="shared" si="391"/>
        <v>4330.8041437134052</v>
      </c>
      <c r="Z739" s="155">
        <f t="shared" si="392"/>
        <v>16011.271935442552</v>
      </c>
      <c r="AA739" s="159">
        <f t="shared" si="393"/>
        <v>6390.9197811749063</v>
      </c>
      <c r="AB739" s="38">
        <f t="shared" si="416"/>
        <v>52085.056868712883</v>
      </c>
      <c r="AC739" s="35">
        <f t="shared" si="394"/>
        <v>0</v>
      </c>
      <c r="AD739" s="35">
        <f t="shared" si="395"/>
        <v>0</v>
      </c>
      <c r="AE739" s="35">
        <f t="shared" si="396"/>
        <v>13786.461449212307</v>
      </c>
      <c r="AF739" s="35">
        <f t="shared" si="397"/>
        <v>13231.905900287567</v>
      </c>
      <c r="AG739" s="35">
        <f t="shared" si="398"/>
        <v>13553.541693352121</v>
      </c>
      <c r="AH739" s="163">
        <f t="shared" si="399"/>
        <v>14080.474461884553</v>
      </c>
      <c r="AI739" s="144">
        <f t="shared" si="400"/>
        <v>106737.44037344944</v>
      </c>
      <c r="AJ739" s="144" t="e">
        <f t="shared" si="417"/>
        <v>#N/A</v>
      </c>
      <c r="AK739" s="35">
        <f>IF(OR(K739="Yes",Summary!$G$77="EP"),$AI739*M739,AB739)</f>
        <v>52085.056868712883</v>
      </c>
      <c r="AL739" s="38">
        <f>IF(OR(L739="Yes",Summary!$G$77="EP"),$AI739*N739,AC739)</f>
        <v>0</v>
      </c>
      <c r="AM739" s="38">
        <f>IF(OR(M739="Yes",Summary!$G$77="EP"),$AI739*O739,AD739)</f>
        <v>0</v>
      </c>
      <c r="AN739" s="38">
        <f>IF(OR(N739="Yes",Summary!$G$77="EP"),$AI739*P739,AE739)</f>
        <v>13786.461449212307</v>
      </c>
      <c r="AO739" s="38">
        <f>IF(OR(O739="Yes",Summary!$G$77="EP"),$AI739*Q739,AF739)</f>
        <v>13231.905900287567</v>
      </c>
      <c r="AP739" s="38">
        <f>IF(OR(P739="Yes",Summary!$G$77="EP"),$AI739*R739,AG739)</f>
        <v>13553.541693352121</v>
      </c>
      <c r="AQ739" s="156">
        <f>IF(OR(Q739="Yes",Summary!$G$77="EP"),$AI739*S739,AH739)</f>
        <v>14080.474461884553</v>
      </c>
      <c r="AR739" s="158">
        <f t="shared" si="401"/>
        <v>31957.943838945201</v>
      </c>
      <c r="AS739" s="155">
        <f t="shared" si="402"/>
        <v>0</v>
      </c>
      <c r="AT739" s="155">
        <f t="shared" si="403"/>
        <v>0</v>
      </c>
      <c r="AU739" s="155">
        <f t="shared" si="404"/>
        <v>2266.0937981544935</v>
      </c>
      <c r="AV739" s="155">
        <f t="shared" si="405"/>
        <v>4330.8041437134052</v>
      </c>
      <c r="AW739" s="155">
        <f t="shared" si="406"/>
        <v>16011.271935442552</v>
      </c>
      <c r="AX739" s="159">
        <f t="shared" si="407"/>
        <v>6390.9197811749063</v>
      </c>
      <c r="AZ739" s="40">
        <f t="shared" si="408"/>
        <v>100499.47585866683</v>
      </c>
      <c r="BA739" s="173">
        <f t="shared" si="409"/>
        <v>103793.73993637828</v>
      </c>
      <c r="BB739" s="41">
        <f t="shared" si="410"/>
        <v>103246.81637017595</v>
      </c>
      <c r="BC739" s="173">
        <f t="shared" si="411"/>
        <v>110291.69159369846</v>
      </c>
      <c r="BD739" s="41">
        <f t="shared" si="412"/>
        <v>105855.24720230054</v>
      </c>
      <c r="BE739" s="173">
        <f t="shared" si="413"/>
        <v>108428.33354681697</v>
      </c>
      <c r="BF739" s="42">
        <f t="shared" si="414"/>
        <v>112643.79569507642</v>
      </c>
    </row>
    <row r="740" spans="2:58" x14ac:dyDescent="0.25">
      <c r="B740" s="24">
        <v>324</v>
      </c>
      <c r="C740" s="10">
        <f>Cash!B746</f>
        <v>20170727</v>
      </c>
      <c r="D740" s="24">
        <f>Cash!F338</f>
        <v>1.6297999999999999</v>
      </c>
      <c r="E740" s="27">
        <f>Balanced!F338</f>
        <v>2.6436999999999999</v>
      </c>
      <c r="F740" s="27">
        <f>Growth!F338</f>
        <v>3.2006000000000001</v>
      </c>
      <c r="G740" s="27">
        <f>'High Growth 1'!F338</f>
        <v>6.1355000000000004</v>
      </c>
      <c r="H740" s="27">
        <f>'High Growth 2'!F338</f>
        <v>3.0531000000000001</v>
      </c>
      <c r="I740" s="27">
        <f>'High Growth 3'!F338</f>
        <v>0.84030000000000005</v>
      </c>
      <c r="J740" s="43">
        <f>'High Growth 4'!F338</f>
        <v>2.1835</v>
      </c>
      <c r="K740" s="10" t="str">
        <f>Growth!P338</f>
        <v>Yes</v>
      </c>
      <c r="L740" s="152"/>
      <c r="M740" s="147">
        <f>Summary!$G$67</f>
        <v>0.5</v>
      </c>
      <c r="N740" s="146">
        <f>Summary!$G$68</f>
        <v>0</v>
      </c>
      <c r="O740" s="146">
        <f>Summary!$G$69</f>
        <v>0</v>
      </c>
      <c r="P740" s="146">
        <f>Summary!$G$70</f>
        <v>0.125</v>
      </c>
      <c r="Q740" s="146">
        <f>Summary!$G$71</f>
        <v>0.125</v>
      </c>
      <c r="R740" s="146">
        <f>Summary!$G$72</f>
        <v>0.125</v>
      </c>
      <c r="S740" s="211">
        <f>Summary!$G$73</f>
        <v>0.125</v>
      </c>
      <c r="T740" s="150">
        <f t="shared" si="415"/>
        <v>1</v>
      </c>
      <c r="U740" s="158">
        <f t="shared" si="387"/>
        <v>30454.823879083138</v>
      </c>
      <c r="V740" s="155">
        <f t="shared" si="388"/>
        <v>0</v>
      </c>
      <c r="W740" s="155">
        <f t="shared" si="389"/>
        <v>0</v>
      </c>
      <c r="X740" s="155">
        <f t="shared" si="390"/>
        <v>2266.0937981544935</v>
      </c>
      <c r="Y740" s="155">
        <f t="shared" si="391"/>
        <v>4330.8041437134052</v>
      </c>
      <c r="Z740" s="155">
        <f t="shared" si="392"/>
        <v>16011.271935442552</v>
      </c>
      <c r="AA740" s="159">
        <f t="shared" si="393"/>
        <v>6390.9197811749063</v>
      </c>
      <c r="AB740" s="38">
        <f t="shared" si="416"/>
        <v>49635.271958129699</v>
      </c>
      <c r="AC740" s="35">
        <f t="shared" si="394"/>
        <v>0</v>
      </c>
      <c r="AD740" s="35">
        <f t="shared" si="395"/>
        <v>0</v>
      </c>
      <c r="AE740" s="35">
        <f t="shared" si="396"/>
        <v>13903.618498576896</v>
      </c>
      <c r="AF740" s="35">
        <f t="shared" si="397"/>
        <v>13222.378131171397</v>
      </c>
      <c r="AG740" s="35">
        <f t="shared" si="398"/>
        <v>13454.271807352377</v>
      </c>
      <c r="AH740" s="163">
        <f t="shared" si="399"/>
        <v>13954.573342195408</v>
      </c>
      <c r="AI740" s="144">
        <f t="shared" si="400"/>
        <v>104170.11373742577</v>
      </c>
      <c r="AJ740" s="144">
        <f t="shared" si="417"/>
        <v>104170.11373742577</v>
      </c>
      <c r="AK740" s="35">
        <f>IF(OR(K740="Yes",Summary!$G$77="EP"),$AI740*M740,AB740)</f>
        <v>52085.056868712883</v>
      </c>
      <c r="AL740" s="38">
        <f>IF(OR(L740="Yes",Summary!$G$77="EP"),$AI740*N740,AC740)</f>
        <v>0</v>
      </c>
      <c r="AM740" s="38">
        <f>IF(OR(M740="Yes",Summary!$G$77="EP"),$AI740*O740,AD740)</f>
        <v>0</v>
      </c>
      <c r="AN740" s="38">
        <f>IF(OR(N740="Yes",Summary!$G$77="EP"),$AI740*P740,AE740)</f>
        <v>13903.618498576896</v>
      </c>
      <c r="AO740" s="38">
        <f>IF(OR(O740="Yes",Summary!$G$77="EP"),$AI740*Q740,AF740)</f>
        <v>13222.378131171397</v>
      </c>
      <c r="AP740" s="38">
        <f>IF(OR(P740="Yes",Summary!$G$77="EP"),$AI740*R740,AG740)</f>
        <v>13454.271807352377</v>
      </c>
      <c r="AQ740" s="156">
        <f>IF(OR(Q740="Yes",Summary!$G$77="EP"),$AI740*S740,AH740)</f>
        <v>13954.573342195408</v>
      </c>
      <c r="AR740" s="158">
        <f t="shared" si="401"/>
        <v>31957.943838945201</v>
      </c>
      <c r="AS740" s="155">
        <f t="shared" si="402"/>
        <v>0</v>
      </c>
      <c r="AT740" s="155">
        <f t="shared" si="403"/>
        <v>0</v>
      </c>
      <c r="AU740" s="155">
        <f t="shared" si="404"/>
        <v>2266.0937981544935</v>
      </c>
      <c r="AV740" s="155">
        <f t="shared" si="405"/>
        <v>4330.8041437134052</v>
      </c>
      <c r="AW740" s="155">
        <f t="shared" si="406"/>
        <v>16011.271935442552</v>
      </c>
      <c r="AX740" s="159">
        <f t="shared" si="407"/>
        <v>6390.9197811749063</v>
      </c>
      <c r="AZ740" s="40">
        <f t="shared" si="408"/>
        <v>100499.47585866683</v>
      </c>
      <c r="BA740" s="173">
        <f t="shared" si="409"/>
        <v>103825.15807249735</v>
      </c>
      <c r="BB740" s="41">
        <f t="shared" si="410"/>
        <v>103710.18437510126</v>
      </c>
      <c r="BC740" s="173">
        <f t="shared" si="411"/>
        <v>111228.94798861517</v>
      </c>
      <c r="BD740" s="41">
        <f t="shared" si="412"/>
        <v>105779.02504937118</v>
      </c>
      <c r="BE740" s="173">
        <f t="shared" si="413"/>
        <v>107634.17445881902</v>
      </c>
      <c r="BF740" s="42">
        <f t="shared" si="414"/>
        <v>111636.58673756327</v>
      </c>
    </row>
    <row r="741" spans="2:58" x14ac:dyDescent="0.25">
      <c r="B741" s="24">
        <v>325</v>
      </c>
      <c r="C741" s="10">
        <f>Cash!B747</f>
        <v>20170726</v>
      </c>
      <c r="D741" s="24">
        <f>Cash!F339</f>
        <v>1.6295999999999999</v>
      </c>
      <c r="E741" s="27">
        <f>Balanced!F339</f>
        <v>2.6404000000000001</v>
      </c>
      <c r="F741" s="27">
        <f>Growth!F339</f>
        <v>3.1802999999999999</v>
      </c>
      <c r="G741" s="27">
        <f>'High Growth 1'!F339</f>
        <v>6.0586000000000002</v>
      </c>
      <c r="H741" s="27">
        <f>'High Growth 2'!F339</f>
        <v>3.0226999999999999</v>
      </c>
      <c r="I741" s="27">
        <f>'High Growth 3'!F339</f>
        <v>0.83620000000000005</v>
      </c>
      <c r="J741" s="43">
        <f>'High Growth 4'!F339</f>
        <v>2.1882999999999999</v>
      </c>
      <c r="K741" s="10" t="str">
        <f>Growth!P339</f>
        <v>Yes</v>
      </c>
      <c r="L741" s="152"/>
      <c r="M741" s="147">
        <f>Summary!$G$67</f>
        <v>0.5</v>
      </c>
      <c r="N741" s="146">
        <f>Summary!$G$68</f>
        <v>0</v>
      </c>
      <c r="O741" s="146">
        <f>Summary!$G$69</f>
        <v>0</v>
      </c>
      <c r="P741" s="146">
        <f>Summary!$G$70</f>
        <v>0.125</v>
      </c>
      <c r="Q741" s="146">
        <f>Summary!$G$71</f>
        <v>0.125</v>
      </c>
      <c r="R741" s="146">
        <f>Summary!$G$72</f>
        <v>0.125</v>
      </c>
      <c r="S741" s="211">
        <f>Summary!$G$73</f>
        <v>0.125</v>
      </c>
      <c r="T741" s="150">
        <f t="shared" si="415"/>
        <v>1</v>
      </c>
      <c r="U741" s="158">
        <f t="shared" si="387"/>
        <v>27653.662902825432</v>
      </c>
      <c r="V741" s="155">
        <f t="shared" si="388"/>
        <v>0</v>
      </c>
      <c r="W741" s="155">
        <f t="shared" si="389"/>
        <v>0</v>
      </c>
      <c r="X741" s="155">
        <f t="shared" si="390"/>
        <v>2266.0937981544935</v>
      </c>
      <c r="Y741" s="155">
        <f t="shared" si="391"/>
        <v>4330.8041437134052</v>
      </c>
      <c r="Z741" s="155">
        <f t="shared" si="392"/>
        <v>16011.271935442552</v>
      </c>
      <c r="AA741" s="159">
        <f t="shared" si="393"/>
        <v>6390.9197811749063</v>
      </c>
      <c r="AB741" s="38">
        <f t="shared" si="416"/>
        <v>45064.409066444321</v>
      </c>
      <c r="AC741" s="35">
        <f t="shared" si="394"/>
        <v>0</v>
      </c>
      <c r="AD741" s="35">
        <f t="shared" si="395"/>
        <v>0</v>
      </c>
      <c r="AE741" s="35">
        <f t="shared" si="396"/>
        <v>13729.355885498815</v>
      </c>
      <c r="AF741" s="35">
        <f t="shared" si="397"/>
        <v>13090.72168520251</v>
      </c>
      <c r="AG741" s="35">
        <f t="shared" si="398"/>
        <v>13388.625592417062</v>
      </c>
      <c r="AH741" s="163">
        <f t="shared" si="399"/>
        <v>13985.249757145048</v>
      </c>
      <c r="AI741" s="144">
        <f t="shared" si="400"/>
        <v>99258.361986707765</v>
      </c>
      <c r="AJ741" s="144">
        <f t="shared" si="417"/>
        <v>99258.361986707765</v>
      </c>
      <c r="AK741" s="35">
        <f>IF(OR(K741="Yes",Summary!$G$77="EP"),$AI741*M741,AB741)</f>
        <v>49629.180993353883</v>
      </c>
      <c r="AL741" s="38">
        <f>IF(OR(L741="Yes",Summary!$G$77="EP"),$AI741*N741,AC741)</f>
        <v>0</v>
      </c>
      <c r="AM741" s="38">
        <f>IF(OR(M741="Yes",Summary!$G$77="EP"),$AI741*O741,AD741)</f>
        <v>0</v>
      </c>
      <c r="AN741" s="38">
        <f>IF(OR(N741="Yes",Summary!$G$77="EP"),$AI741*P741,AE741)</f>
        <v>13729.355885498815</v>
      </c>
      <c r="AO741" s="38">
        <f>IF(OR(O741="Yes",Summary!$G$77="EP"),$AI741*Q741,AF741)</f>
        <v>13090.72168520251</v>
      </c>
      <c r="AP741" s="38">
        <f>IF(OR(P741="Yes",Summary!$G$77="EP"),$AI741*R741,AG741)</f>
        <v>13388.625592417062</v>
      </c>
      <c r="AQ741" s="156">
        <f>IF(OR(Q741="Yes",Summary!$G$77="EP"),$AI741*S741,AH741)</f>
        <v>13985.249757145048</v>
      </c>
      <c r="AR741" s="158">
        <f t="shared" si="401"/>
        <v>30454.823879083138</v>
      </c>
      <c r="AS741" s="155">
        <f t="shared" si="402"/>
        <v>0</v>
      </c>
      <c r="AT741" s="155">
        <f t="shared" si="403"/>
        <v>0</v>
      </c>
      <c r="AU741" s="155">
        <f t="shared" si="404"/>
        <v>2266.0937981544935</v>
      </c>
      <c r="AV741" s="155">
        <f t="shared" si="405"/>
        <v>4330.8041437134052</v>
      </c>
      <c r="AW741" s="155">
        <f t="shared" si="406"/>
        <v>16011.271935442552</v>
      </c>
      <c r="AX741" s="159">
        <f t="shared" si="407"/>
        <v>6390.9197811749063</v>
      </c>
      <c r="AZ741" s="40">
        <f t="shared" si="408"/>
        <v>100487.14312141579</v>
      </c>
      <c r="BA741" s="173">
        <f t="shared" si="409"/>
        <v>103695.55826100617</v>
      </c>
      <c r="BB741" s="41">
        <f t="shared" si="410"/>
        <v>103052.39622824924</v>
      </c>
      <c r="BC741" s="173">
        <f t="shared" si="411"/>
        <v>109834.84708399052</v>
      </c>
      <c r="BD741" s="41">
        <f t="shared" si="412"/>
        <v>104725.77348162008</v>
      </c>
      <c r="BE741" s="173">
        <f t="shared" si="413"/>
        <v>107109.00473933649</v>
      </c>
      <c r="BF741" s="42">
        <f t="shared" si="414"/>
        <v>111881.99805716038</v>
      </c>
    </row>
    <row r="742" spans="2:58" x14ac:dyDescent="0.25">
      <c r="B742" s="24">
        <v>326</v>
      </c>
      <c r="C742" s="10">
        <f>Cash!B748</f>
        <v>20170725</v>
      </c>
      <c r="D742" s="24">
        <f>Cash!F340</f>
        <v>1.6294999999999999</v>
      </c>
      <c r="E742" s="27">
        <f>Balanced!F340</f>
        <v>2.6364999999999998</v>
      </c>
      <c r="F742" s="27">
        <f>Growth!F340</f>
        <v>3.1665000000000001</v>
      </c>
      <c r="G742" s="27">
        <f>'High Growth 1'!F340</f>
        <v>6.0049000000000001</v>
      </c>
      <c r="H742" s="27">
        <f>'High Growth 2'!F340</f>
        <v>3.0051000000000001</v>
      </c>
      <c r="I742" s="27">
        <f>'High Growth 3'!F340</f>
        <v>0.83809999999999996</v>
      </c>
      <c r="J742" s="43">
        <f>'High Growth 4'!F340</f>
        <v>2.1756000000000002</v>
      </c>
      <c r="K742" s="10" t="str">
        <f>Growth!P340</f>
        <v>No</v>
      </c>
      <c r="L742" s="152"/>
      <c r="M742" s="147">
        <f>Summary!$G$67</f>
        <v>0.5</v>
      </c>
      <c r="N742" s="146">
        <f>Summary!$G$68</f>
        <v>0</v>
      </c>
      <c r="O742" s="146">
        <f>Summary!$G$69</f>
        <v>0</v>
      </c>
      <c r="P742" s="146">
        <f>Summary!$G$70</f>
        <v>0.125</v>
      </c>
      <c r="Q742" s="146">
        <f>Summary!$G$71</f>
        <v>0.125</v>
      </c>
      <c r="R742" s="146">
        <f>Summary!$G$72</f>
        <v>0.125</v>
      </c>
      <c r="S742" s="211">
        <f>Summary!$G$73</f>
        <v>0.125</v>
      </c>
      <c r="T742" s="150">
        <f t="shared" si="415"/>
        <v>1</v>
      </c>
      <c r="U742" s="158">
        <f t="shared" si="387"/>
        <v>27653.662902825432</v>
      </c>
      <c r="V742" s="155">
        <f t="shared" si="388"/>
        <v>0</v>
      </c>
      <c r="W742" s="155">
        <f t="shared" si="389"/>
        <v>0</v>
      </c>
      <c r="X742" s="155">
        <f t="shared" si="390"/>
        <v>2266.0937981544935</v>
      </c>
      <c r="Y742" s="155">
        <f t="shared" si="391"/>
        <v>4330.8041437134052</v>
      </c>
      <c r="Z742" s="155">
        <f t="shared" si="392"/>
        <v>16011.271935442552</v>
      </c>
      <c r="AA742" s="159">
        <f t="shared" si="393"/>
        <v>6390.9197811749063</v>
      </c>
      <c r="AB742" s="38">
        <f t="shared" si="416"/>
        <v>45061.64370015404</v>
      </c>
      <c r="AC742" s="35">
        <f t="shared" si="394"/>
        <v>0</v>
      </c>
      <c r="AD742" s="35">
        <f t="shared" si="395"/>
        <v>0</v>
      </c>
      <c r="AE742" s="35">
        <f t="shared" si="396"/>
        <v>13607.666648537917</v>
      </c>
      <c r="AF742" s="35">
        <f t="shared" si="397"/>
        <v>13014.499532273154</v>
      </c>
      <c r="AG742" s="35">
        <f t="shared" si="398"/>
        <v>13419.047009094402</v>
      </c>
      <c r="AH742" s="163">
        <f t="shared" si="399"/>
        <v>13904.085075924128</v>
      </c>
      <c r="AI742" s="144">
        <f t="shared" si="400"/>
        <v>99006.941965983642</v>
      </c>
      <c r="AJ742" s="144" t="e">
        <f t="shared" si="417"/>
        <v>#N/A</v>
      </c>
      <c r="AK742" s="35">
        <f>IF(OR(K742="Yes",Summary!$G$77="EP"),$AI742*M742,AB742)</f>
        <v>45061.64370015404</v>
      </c>
      <c r="AL742" s="38">
        <f>IF(OR(L742="Yes",Summary!$G$77="EP"),$AI742*N742,AC742)</f>
        <v>0</v>
      </c>
      <c r="AM742" s="38">
        <f>IF(OR(M742="Yes",Summary!$G$77="EP"),$AI742*O742,AD742)</f>
        <v>0</v>
      </c>
      <c r="AN742" s="38">
        <f>IF(OR(N742="Yes",Summary!$G$77="EP"),$AI742*P742,AE742)</f>
        <v>13607.666648537917</v>
      </c>
      <c r="AO742" s="38">
        <f>IF(OR(O742="Yes",Summary!$G$77="EP"),$AI742*Q742,AF742)</f>
        <v>13014.499532273154</v>
      </c>
      <c r="AP742" s="38">
        <f>IF(OR(P742="Yes",Summary!$G$77="EP"),$AI742*R742,AG742)</f>
        <v>13419.047009094402</v>
      </c>
      <c r="AQ742" s="156">
        <f>IF(OR(Q742="Yes",Summary!$G$77="EP"),$AI742*S742,AH742)</f>
        <v>13904.085075924128</v>
      </c>
      <c r="AR742" s="158">
        <f t="shared" si="401"/>
        <v>27653.662902825432</v>
      </c>
      <c r="AS742" s="155">
        <f t="shared" si="402"/>
        <v>0</v>
      </c>
      <c r="AT742" s="155">
        <f t="shared" si="403"/>
        <v>0</v>
      </c>
      <c r="AU742" s="155">
        <f t="shared" si="404"/>
        <v>2266.0937981544935</v>
      </c>
      <c r="AV742" s="155">
        <f t="shared" si="405"/>
        <v>4330.8041437134052</v>
      </c>
      <c r="AW742" s="155">
        <f t="shared" si="406"/>
        <v>16011.271935442552</v>
      </c>
      <c r="AX742" s="159">
        <f t="shared" si="407"/>
        <v>6390.9197811749063</v>
      </c>
      <c r="AZ742" s="40">
        <f t="shared" si="408"/>
        <v>100480.97675279029</v>
      </c>
      <c r="BA742" s="173">
        <f t="shared" si="409"/>
        <v>103542.39484742566</v>
      </c>
      <c r="BB742" s="41">
        <f t="shared" si="410"/>
        <v>102605.22990181783</v>
      </c>
      <c r="BC742" s="173">
        <f t="shared" si="411"/>
        <v>108861.33318830334</v>
      </c>
      <c r="BD742" s="41">
        <f t="shared" si="412"/>
        <v>104115.99625818523</v>
      </c>
      <c r="BE742" s="173">
        <f t="shared" si="413"/>
        <v>107352.37607275521</v>
      </c>
      <c r="BF742" s="42">
        <f t="shared" si="414"/>
        <v>111232.68060739302</v>
      </c>
    </row>
    <row r="743" spans="2:58" x14ac:dyDescent="0.25">
      <c r="B743" s="24">
        <v>327</v>
      </c>
      <c r="C743" s="10">
        <f>Cash!B749</f>
        <v>20170724</v>
      </c>
      <c r="D743" s="24">
        <f>Cash!F341</f>
        <v>1.6294</v>
      </c>
      <c r="E743" s="27">
        <f>Balanced!F341</f>
        <v>2.6373000000000002</v>
      </c>
      <c r="F743" s="27">
        <f>Growth!F341</f>
        <v>3.1579999999999999</v>
      </c>
      <c r="G743" s="27">
        <f>'High Growth 1'!F341</f>
        <v>5.9694000000000003</v>
      </c>
      <c r="H743" s="27">
        <f>'High Growth 2'!F341</f>
        <v>2.9975000000000001</v>
      </c>
      <c r="I743" s="27">
        <f>'High Growth 3'!F341</f>
        <v>0.8407</v>
      </c>
      <c r="J743" s="43">
        <f>'High Growth 4'!F341</f>
        <v>2.1703000000000001</v>
      </c>
      <c r="K743" s="10" t="str">
        <f>Growth!P341</f>
        <v>No</v>
      </c>
      <c r="L743" s="152"/>
      <c r="M743" s="147">
        <f>Summary!$G$67</f>
        <v>0.5</v>
      </c>
      <c r="N743" s="146">
        <f>Summary!$G$68</f>
        <v>0</v>
      </c>
      <c r="O743" s="146">
        <f>Summary!$G$69</f>
        <v>0</v>
      </c>
      <c r="P743" s="146">
        <f>Summary!$G$70</f>
        <v>0.125</v>
      </c>
      <c r="Q743" s="146">
        <f>Summary!$G$71</f>
        <v>0.125</v>
      </c>
      <c r="R743" s="146">
        <f>Summary!$G$72</f>
        <v>0.125</v>
      </c>
      <c r="S743" s="211">
        <f>Summary!$G$73</f>
        <v>0.125</v>
      </c>
      <c r="T743" s="150">
        <f t="shared" si="415"/>
        <v>1</v>
      </c>
      <c r="U743" s="158">
        <f t="shared" si="387"/>
        <v>27653.662902825432</v>
      </c>
      <c r="V743" s="155">
        <f t="shared" si="388"/>
        <v>0</v>
      </c>
      <c r="W743" s="155">
        <f t="shared" si="389"/>
        <v>0</v>
      </c>
      <c r="X743" s="155">
        <f t="shared" si="390"/>
        <v>2266.0937981544935</v>
      </c>
      <c r="Y743" s="155">
        <f t="shared" si="391"/>
        <v>4330.8041437134052</v>
      </c>
      <c r="Z743" s="155">
        <f t="shared" si="392"/>
        <v>16011.271935442552</v>
      </c>
      <c r="AA743" s="159">
        <f t="shared" si="393"/>
        <v>6390.9197811749063</v>
      </c>
      <c r="AB743" s="38">
        <f t="shared" si="416"/>
        <v>45058.878333863759</v>
      </c>
      <c r="AC743" s="35">
        <f t="shared" si="394"/>
        <v>0</v>
      </c>
      <c r="AD743" s="35">
        <f t="shared" si="395"/>
        <v>0</v>
      </c>
      <c r="AE743" s="35">
        <f t="shared" si="396"/>
        <v>13527.220318703434</v>
      </c>
      <c r="AF743" s="35">
        <f t="shared" si="397"/>
        <v>12981.585420780932</v>
      </c>
      <c r="AG743" s="35">
        <f t="shared" si="398"/>
        <v>13460.676316126554</v>
      </c>
      <c r="AH743" s="163">
        <f t="shared" si="399"/>
        <v>13870.2132010839</v>
      </c>
      <c r="AI743" s="144">
        <f t="shared" si="400"/>
        <v>98898.573590558575</v>
      </c>
      <c r="AJ743" s="144" t="e">
        <f t="shared" si="417"/>
        <v>#N/A</v>
      </c>
      <c r="AK743" s="35">
        <f>IF(OR(K743="Yes",Summary!$G$77="EP"),$AI743*M743,AB743)</f>
        <v>45058.878333863759</v>
      </c>
      <c r="AL743" s="38">
        <f>IF(OR(L743="Yes",Summary!$G$77="EP"),$AI743*N743,AC743)</f>
        <v>0</v>
      </c>
      <c r="AM743" s="38">
        <f>IF(OR(M743="Yes",Summary!$G$77="EP"),$AI743*O743,AD743)</f>
        <v>0</v>
      </c>
      <c r="AN743" s="38">
        <f>IF(OR(N743="Yes",Summary!$G$77="EP"),$AI743*P743,AE743)</f>
        <v>13527.220318703434</v>
      </c>
      <c r="AO743" s="38">
        <f>IF(OR(O743="Yes",Summary!$G$77="EP"),$AI743*Q743,AF743)</f>
        <v>12981.585420780932</v>
      </c>
      <c r="AP743" s="38">
        <f>IF(OR(P743="Yes",Summary!$G$77="EP"),$AI743*R743,AG743)</f>
        <v>13460.676316126554</v>
      </c>
      <c r="AQ743" s="156">
        <f>IF(OR(Q743="Yes",Summary!$G$77="EP"),$AI743*S743,AH743)</f>
        <v>13870.2132010839</v>
      </c>
      <c r="AR743" s="158">
        <f t="shared" si="401"/>
        <v>27653.662902825432</v>
      </c>
      <c r="AS743" s="155">
        <f t="shared" si="402"/>
        <v>0</v>
      </c>
      <c r="AT743" s="155">
        <f t="shared" si="403"/>
        <v>0</v>
      </c>
      <c r="AU743" s="155">
        <f t="shared" si="404"/>
        <v>2266.0937981544935</v>
      </c>
      <c r="AV743" s="155">
        <f t="shared" si="405"/>
        <v>4330.8041437134052</v>
      </c>
      <c r="AW743" s="155">
        <f t="shared" si="406"/>
        <v>16011.271935442552</v>
      </c>
      <c r="AX743" s="159">
        <f t="shared" si="407"/>
        <v>6390.9197811749063</v>
      </c>
      <c r="AZ743" s="40">
        <f t="shared" si="408"/>
        <v>100474.81038416477</v>
      </c>
      <c r="BA743" s="173">
        <f t="shared" si="409"/>
        <v>103573.81298354476</v>
      </c>
      <c r="BB743" s="41">
        <f t="shared" si="410"/>
        <v>102329.80136742166</v>
      </c>
      <c r="BC743" s="173">
        <f t="shared" si="411"/>
        <v>108217.76254962747</v>
      </c>
      <c r="BD743" s="41">
        <f t="shared" si="412"/>
        <v>103852.68336624745</v>
      </c>
      <c r="BE743" s="173">
        <f t="shared" si="413"/>
        <v>107685.41052901243</v>
      </c>
      <c r="BF743" s="42">
        <f t="shared" si="414"/>
        <v>110961.7056086712</v>
      </c>
    </row>
    <row r="744" spans="2:58" x14ac:dyDescent="0.25">
      <c r="B744" s="24">
        <v>328</v>
      </c>
      <c r="C744" s="10">
        <f>Cash!B750</f>
        <v>20170721</v>
      </c>
      <c r="D744" s="24">
        <f>Cash!F342</f>
        <v>1.6293</v>
      </c>
      <c r="E744" s="27">
        <f>Balanced!F342</f>
        <v>2.6337999999999999</v>
      </c>
      <c r="F744" s="27">
        <f>Growth!F342</f>
        <v>3.1448999999999998</v>
      </c>
      <c r="G744" s="27">
        <f>'High Growth 1'!F342</f>
        <v>5.9169</v>
      </c>
      <c r="H744" s="27">
        <f>'High Growth 2'!F342</f>
        <v>2.9752999999999998</v>
      </c>
      <c r="I744" s="27">
        <f>'High Growth 3'!F342</f>
        <v>0.84630000000000005</v>
      </c>
      <c r="J744" s="43">
        <f>'High Growth 4'!F342</f>
        <v>2.1484999999999999</v>
      </c>
      <c r="K744" s="10" t="str">
        <f>Growth!P342</f>
        <v>No</v>
      </c>
      <c r="L744" s="152"/>
      <c r="M744" s="147">
        <f>Summary!$G$67</f>
        <v>0.5</v>
      </c>
      <c r="N744" s="146">
        <f>Summary!$G$68</f>
        <v>0</v>
      </c>
      <c r="O744" s="146">
        <f>Summary!$G$69</f>
        <v>0</v>
      </c>
      <c r="P744" s="146">
        <f>Summary!$G$70</f>
        <v>0.125</v>
      </c>
      <c r="Q744" s="146">
        <f>Summary!$G$71</f>
        <v>0.125</v>
      </c>
      <c r="R744" s="146">
        <f>Summary!$G$72</f>
        <v>0.125</v>
      </c>
      <c r="S744" s="211">
        <f>Summary!$G$73</f>
        <v>0.125</v>
      </c>
      <c r="T744" s="150">
        <f t="shared" si="415"/>
        <v>1</v>
      </c>
      <c r="U744" s="158">
        <f t="shared" si="387"/>
        <v>27653.662902825432</v>
      </c>
      <c r="V744" s="155">
        <f t="shared" si="388"/>
        <v>0</v>
      </c>
      <c r="W744" s="155">
        <f t="shared" si="389"/>
        <v>0</v>
      </c>
      <c r="X744" s="155">
        <f t="shared" si="390"/>
        <v>2266.0937981544935</v>
      </c>
      <c r="Y744" s="155">
        <f t="shared" si="391"/>
        <v>4330.8041437134052</v>
      </c>
      <c r="Z744" s="155">
        <f t="shared" si="392"/>
        <v>16011.271935442554</v>
      </c>
      <c r="AA744" s="159">
        <f t="shared" si="393"/>
        <v>6390.9197811749063</v>
      </c>
      <c r="AB744" s="38">
        <f t="shared" si="416"/>
        <v>45056.112967573477</v>
      </c>
      <c r="AC744" s="35">
        <f t="shared" si="394"/>
        <v>0</v>
      </c>
      <c r="AD744" s="35">
        <f t="shared" si="395"/>
        <v>0</v>
      </c>
      <c r="AE744" s="35">
        <f t="shared" si="396"/>
        <v>13408.250394300323</v>
      </c>
      <c r="AF744" s="35">
        <f t="shared" si="397"/>
        <v>12885.441568790493</v>
      </c>
      <c r="AG744" s="35">
        <f t="shared" si="398"/>
        <v>13550.339438965033</v>
      </c>
      <c r="AH744" s="163">
        <f t="shared" si="399"/>
        <v>13730.891149854286</v>
      </c>
      <c r="AI744" s="144">
        <f t="shared" si="400"/>
        <v>98631.035519483616</v>
      </c>
      <c r="AJ744" s="144" t="e">
        <f t="shared" si="417"/>
        <v>#N/A</v>
      </c>
      <c r="AK744" s="35">
        <f>IF(OR(K744="Yes",Summary!$G$77="EP"),$AI744*M744,AB744)</f>
        <v>45056.112967573477</v>
      </c>
      <c r="AL744" s="38">
        <f>IF(OR(L744="Yes",Summary!$G$77="EP"),$AI744*N744,AC744)</f>
        <v>0</v>
      </c>
      <c r="AM744" s="38">
        <f>IF(OR(M744="Yes",Summary!$G$77="EP"),$AI744*O744,AD744)</f>
        <v>0</v>
      </c>
      <c r="AN744" s="38">
        <f>IF(OR(N744="Yes",Summary!$G$77="EP"),$AI744*P744,AE744)</f>
        <v>13408.250394300323</v>
      </c>
      <c r="AO744" s="38">
        <f>IF(OR(O744="Yes",Summary!$G$77="EP"),$AI744*Q744,AF744)</f>
        <v>12885.441568790493</v>
      </c>
      <c r="AP744" s="38">
        <f>IF(OR(P744="Yes",Summary!$G$77="EP"),$AI744*R744,AG744)</f>
        <v>13550.339438965033</v>
      </c>
      <c r="AQ744" s="156">
        <f>IF(OR(Q744="Yes",Summary!$G$77="EP"),$AI744*S744,AH744)</f>
        <v>13730.891149854286</v>
      </c>
      <c r="AR744" s="158">
        <f t="shared" si="401"/>
        <v>27653.662902825432</v>
      </c>
      <c r="AS744" s="155">
        <f t="shared" si="402"/>
        <v>0</v>
      </c>
      <c r="AT744" s="155">
        <f t="shared" si="403"/>
        <v>0</v>
      </c>
      <c r="AU744" s="155">
        <f t="shared" si="404"/>
        <v>2266.0937981544935</v>
      </c>
      <c r="AV744" s="155">
        <f t="shared" si="405"/>
        <v>4330.8041437134052</v>
      </c>
      <c r="AW744" s="155">
        <f t="shared" si="406"/>
        <v>16011.271935442552</v>
      </c>
      <c r="AX744" s="159">
        <f t="shared" si="407"/>
        <v>6390.9197811749063</v>
      </c>
      <c r="AZ744" s="40">
        <f t="shared" si="408"/>
        <v>100468.64401553925</v>
      </c>
      <c r="BA744" s="173">
        <f t="shared" si="409"/>
        <v>103436.3586380238</v>
      </c>
      <c r="BB744" s="41">
        <f t="shared" si="410"/>
        <v>101905.31739088168</v>
      </c>
      <c r="BC744" s="173">
        <f t="shared" si="411"/>
        <v>107266.00315440258</v>
      </c>
      <c r="BD744" s="41">
        <f t="shared" si="412"/>
        <v>103083.53255032394</v>
      </c>
      <c r="BE744" s="173">
        <f t="shared" si="413"/>
        <v>108402.71551172026</v>
      </c>
      <c r="BF744" s="42">
        <f t="shared" si="414"/>
        <v>109847.12919883429</v>
      </c>
    </row>
    <row r="745" spans="2:58" x14ac:dyDescent="0.25">
      <c r="B745" s="24">
        <v>329</v>
      </c>
      <c r="C745" s="10">
        <f>Cash!B751</f>
        <v>20170720</v>
      </c>
      <c r="D745" s="24">
        <f>Cash!F343</f>
        <v>1.6292</v>
      </c>
      <c r="E745" s="27">
        <f>Balanced!F343</f>
        <v>2.6385999999999998</v>
      </c>
      <c r="F745" s="27">
        <f>Growth!F343</f>
        <v>3.1678000000000002</v>
      </c>
      <c r="G745" s="27">
        <f>'High Growth 1'!F343</f>
        <v>6.0106000000000002</v>
      </c>
      <c r="H745" s="27">
        <f>'High Growth 2'!F343</f>
        <v>3.0009000000000001</v>
      </c>
      <c r="I745" s="27">
        <f>'High Growth 3'!F343</f>
        <v>0.8468</v>
      </c>
      <c r="J745" s="43">
        <f>'High Growth 4'!F343</f>
        <v>2.1516999999999999</v>
      </c>
      <c r="K745" s="10" t="str">
        <f>Growth!P343</f>
        <v>No</v>
      </c>
      <c r="L745" s="152"/>
      <c r="M745" s="147">
        <f>Summary!$G$67</f>
        <v>0.5</v>
      </c>
      <c r="N745" s="146">
        <f>Summary!$G$68</f>
        <v>0</v>
      </c>
      <c r="O745" s="146">
        <f>Summary!$G$69</f>
        <v>0</v>
      </c>
      <c r="P745" s="146">
        <f>Summary!$G$70</f>
        <v>0.125</v>
      </c>
      <c r="Q745" s="146">
        <f>Summary!$G$71</f>
        <v>0.125</v>
      </c>
      <c r="R745" s="146">
        <f>Summary!$G$72</f>
        <v>0.125</v>
      </c>
      <c r="S745" s="211">
        <f>Summary!$G$73</f>
        <v>0.125</v>
      </c>
      <c r="T745" s="150">
        <f t="shared" si="415"/>
        <v>1</v>
      </c>
      <c r="U745" s="158">
        <f t="shared" si="387"/>
        <v>27653.662902825436</v>
      </c>
      <c r="V745" s="155">
        <f t="shared" si="388"/>
        <v>0</v>
      </c>
      <c r="W745" s="155">
        <f t="shared" si="389"/>
        <v>0</v>
      </c>
      <c r="X745" s="155">
        <f t="shared" si="390"/>
        <v>2266.0937981544935</v>
      </c>
      <c r="Y745" s="155">
        <f t="shared" si="391"/>
        <v>4330.8041437134052</v>
      </c>
      <c r="Z745" s="155">
        <f t="shared" si="392"/>
        <v>16011.271935442554</v>
      </c>
      <c r="AA745" s="159">
        <f t="shared" si="393"/>
        <v>6390.9197811749063</v>
      </c>
      <c r="AB745" s="38">
        <f t="shared" si="416"/>
        <v>45053.347601283196</v>
      </c>
      <c r="AC745" s="35">
        <f t="shared" si="394"/>
        <v>0</v>
      </c>
      <c r="AD745" s="35">
        <f t="shared" si="395"/>
        <v>0</v>
      </c>
      <c r="AE745" s="35">
        <f t="shared" si="396"/>
        <v>13620.583383187399</v>
      </c>
      <c r="AF745" s="35">
        <f t="shared" si="397"/>
        <v>12996.310154869558</v>
      </c>
      <c r="AG745" s="35">
        <f t="shared" si="398"/>
        <v>13558.345074932755</v>
      </c>
      <c r="AH745" s="163">
        <f t="shared" si="399"/>
        <v>13751.342093154046</v>
      </c>
      <c r="AI745" s="144">
        <f t="shared" si="400"/>
        <v>98979.928307426962</v>
      </c>
      <c r="AJ745" s="144" t="e">
        <f t="shared" si="417"/>
        <v>#N/A</v>
      </c>
      <c r="AK745" s="35">
        <f>IF(OR(K745="Yes",Summary!$G$77="EP"),$AI745*M745,AB745)</f>
        <v>45053.347601283196</v>
      </c>
      <c r="AL745" s="38">
        <f>IF(OR(L745="Yes",Summary!$G$77="EP"),$AI745*N745,AC745)</f>
        <v>0</v>
      </c>
      <c r="AM745" s="38">
        <f>IF(OR(M745="Yes",Summary!$G$77="EP"),$AI745*O745,AD745)</f>
        <v>0</v>
      </c>
      <c r="AN745" s="38">
        <f>IF(OR(N745="Yes",Summary!$G$77="EP"),$AI745*P745,AE745)</f>
        <v>13620.583383187399</v>
      </c>
      <c r="AO745" s="38">
        <f>IF(OR(O745="Yes",Summary!$G$77="EP"),$AI745*Q745,AF745)</f>
        <v>12996.310154869558</v>
      </c>
      <c r="AP745" s="38">
        <f>IF(OR(P745="Yes",Summary!$G$77="EP"),$AI745*R745,AG745)</f>
        <v>13558.345074932755</v>
      </c>
      <c r="AQ745" s="156">
        <f>IF(OR(Q745="Yes",Summary!$G$77="EP"),$AI745*S745,AH745)</f>
        <v>13751.342093154046</v>
      </c>
      <c r="AR745" s="158">
        <f t="shared" si="401"/>
        <v>27653.662902825432</v>
      </c>
      <c r="AS745" s="155">
        <f t="shared" si="402"/>
        <v>0</v>
      </c>
      <c r="AT745" s="155">
        <f t="shared" si="403"/>
        <v>0</v>
      </c>
      <c r="AU745" s="155">
        <f t="shared" si="404"/>
        <v>2266.0937981544935</v>
      </c>
      <c r="AV745" s="155">
        <f t="shared" si="405"/>
        <v>4330.8041437134052</v>
      </c>
      <c r="AW745" s="155">
        <f t="shared" si="406"/>
        <v>16011.271935442554</v>
      </c>
      <c r="AX745" s="159">
        <f t="shared" si="407"/>
        <v>6390.9197811749063</v>
      </c>
      <c r="AZ745" s="40">
        <f t="shared" si="408"/>
        <v>100462.47764691373</v>
      </c>
      <c r="BA745" s="173">
        <f t="shared" si="409"/>
        <v>103624.86745473824</v>
      </c>
      <c r="BB745" s="41">
        <f t="shared" si="410"/>
        <v>102647.35426590194</v>
      </c>
      <c r="BC745" s="173">
        <f t="shared" si="411"/>
        <v>108964.66706549919</v>
      </c>
      <c r="BD745" s="41">
        <f t="shared" si="412"/>
        <v>103970.48123895646</v>
      </c>
      <c r="BE745" s="173">
        <f t="shared" si="413"/>
        <v>108466.76059946202</v>
      </c>
      <c r="BF745" s="42">
        <f t="shared" si="414"/>
        <v>110010.73674523237</v>
      </c>
    </row>
    <row r="746" spans="2:58" x14ac:dyDescent="0.25">
      <c r="B746" s="24">
        <v>330</v>
      </c>
      <c r="C746" s="10">
        <f>Cash!B752</f>
        <v>20170719</v>
      </c>
      <c r="D746" s="24">
        <f>Cash!F344</f>
        <v>1.6291</v>
      </c>
      <c r="E746" s="27">
        <f>Balanced!F344</f>
        <v>2.6381000000000001</v>
      </c>
      <c r="F746" s="27">
        <f>Growth!F344</f>
        <v>3.1537000000000002</v>
      </c>
      <c r="G746" s="27">
        <f>'High Growth 1'!F344</f>
        <v>5.9676</v>
      </c>
      <c r="H746" s="27">
        <f>'High Growth 2'!F344</f>
        <v>2.9807999999999999</v>
      </c>
      <c r="I746" s="27">
        <f>'High Growth 3'!F344</f>
        <v>0.85319999999999996</v>
      </c>
      <c r="J746" s="43">
        <f>'High Growth 4'!F344</f>
        <v>2.1377000000000002</v>
      </c>
      <c r="K746" s="10" t="str">
        <f>Growth!P344</f>
        <v>No</v>
      </c>
      <c r="L746" s="152"/>
      <c r="M746" s="147">
        <f>Summary!$G$67</f>
        <v>0.5</v>
      </c>
      <c r="N746" s="146">
        <f>Summary!$G$68</f>
        <v>0</v>
      </c>
      <c r="O746" s="146">
        <f>Summary!$G$69</f>
        <v>0</v>
      </c>
      <c r="P746" s="146">
        <f>Summary!$G$70</f>
        <v>0.125</v>
      </c>
      <c r="Q746" s="146">
        <f>Summary!$G$71</f>
        <v>0.125</v>
      </c>
      <c r="R746" s="146">
        <f>Summary!$G$72</f>
        <v>0.125</v>
      </c>
      <c r="S746" s="211">
        <f>Summary!$G$73</f>
        <v>0.125</v>
      </c>
      <c r="T746" s="150">
        <f t="shared" si="415"/>
        <v>1</v>
      </c>
      <c r="U746" s="158">
        <f t="shared" si="387"/>
        <v>27653.662902825436</v>
      </c>
      <c r="V746" s="155">
        <f t="shared" si="388"/>
        <v>0</v>
      </c>
      <c r="W746" s="155">
        <f t="shared" si="389"/>
        <v>0</v>
      </c>
      <c r="X746" s="155">
        <f t="shared" si="390"/>
        <v>2266.0937981544935</v>
      </c>
      <c r="Y746" s="155">
        <f t="shared" si="391"/>
        <v>4330.8041437134052</v>
      </c>
      <c r="Z746" s="155">
        <f t="shared" si="392"/>
        <v>16011.271935442554</v>
      </c>
      <c r="AA746" s="159">
        <f t="shared" si="393"/>
        <v>6390.9197811749063</v>
      </c>
      <c r="AB746" s="38">
        <f t="shared" si="416"/>
        <v>45050.582234992915</v>
      </c>
      <c r="AC746" s="35">
        <f t="shared" si="394"/>
        <v>0</v>
      </c>
      <c r="AD746" s="35">
        <f t="shared" si="395"/>
        <v>0</v>
      </c>
      <c r="AE746" s="35">
        <f t="shared" si="396"/>
        <v>13523.141349866755</v>
      </c>
      <c r="AF746" s="35">
        <f t="shared" si="397"/>
        <v>12909.260991580917</v>
      </c>
      <c r="AG746" s="35">
        <f t="shared" si="398"/>
        <v>13660.817215319586</v>
      </c>
      <c r="AH746" s="163">
        <f t="shared" si="399"/>
        <v>13661.869216217598</v>
      </c>
      <c r="AI746" s="144">
        <f t="shared" si="400"/>
        <v>98805.671007977784</v>
      </c>
      <c r="AJ746" s="144" t="e">
        <f t="shared" si="417"/>
        <v>#N/A</v>
      </c>
      <c r="AK746" s="35">
        <f>IF(OR(K746="Yes",Summary!$G$77="EP"),$AI746*M746,AB746)</f>
        <v>45050.582234992915</v>
      </c>
      <c r="AL746" s="38">
        <f>IF(OR(L746="Yes",Summary!$G$77="EP"),$AI746*N746,AC746)</f>
        <v>0</v>
      </c>
      <c r="AM746" s="38">
        <f>IF(OR(M746="Yes",Summary!$G$77="EP"),$AI746*O746,AD746)</f>
        <v>0</v>
      </c>
      <c r="AN746" s="38">
        <f>IF(OR(N746="Yes",Summary!$G$77="EP"),$AI746*P746,AE746)</f>
        <v>13523.141349866755</v>
      </c>
      <c r="AO746" s="38">
        <f>IF(OR(O746="Yes",Summary!$G$77="EP"),$AI746*Q746,AF746)</f>
        <v>12909.260991580917</v>
      </c>
      <c r="AP746" s="38">
        <f>IF(OR(P746="Yes",Summary!$G$77="EP"),$AI746*R746,AG746)</f>
        <v>13660.817215319586</v>
      </c>
      <c r="AQ746" s="156">
        <f>IF(OR(Q746="Yes",Summary!$G$77="EP"),$AI746*S746,AH746)</f>
        <v>13661.869216217598</v>
      </c>
      <c r="AR746" s="158">
        <f t="shared" si="401"/>
        <v>27653.662902825436</v>
      </c>
      <c r="AS746" s="155">
        <f t="shared" si="402"/>
        <v>0</v>
      </c>
      <c r="AT746" s="155">
        <f t="shared" si="403"/>
        <v>0</v>
      </c>
      <c r="AU746" s="155">
        <f t="shared" si="404"/>
        <v>2266.0937981544935</v>
      </c>
      <c r="AV746" s="155">
        <f t="shared" si="405"/>
        <v>4330.8041437134052</v>
      </c>
      <c r="AW746" s="155">
        <f t="shared" si="406"/>
        <v>16011.271935442554</v>
      </c>
      <c r="AX746" s="159">
        <f t="shared" si="407"/>
        <v>6390.9197811749063</v>
      </c>
      <c r="AZ746" s="40">
        <f t="shared" si="408"/>
        <v>100456.31127828822</v>
      </c>
      <c r="BA746" s="173">
        <f t="shared" si="409"/>
        <v>103605.23111966383</v>
      </c>
      <c r="BB746" s="41">
        <f t="shared" si="410"/>
        <v>102190.4669323742</v>
      </c>
      <c r="BC746" s="173">
        <f t="shared" si="411"/>
        <v>108185.13079893404</v>
      </c>
      <c r="BD746" s="41">
        <f t="shared" si="412"/>
        <v>103274.08793264734</v>
      </c>
      <c r="BE746" s="173">
        <f t="shared" si="413"/>
        <v>109286.53772255668</v>
      </c>
      <c r="BF746" s="42">
        <f t="shared" si="414"/>
        <v>109294.95372974078</v>
      </c>
    </row>
    <row r="747" spans="2:58" x14ac:dyDescent="0.25">
      <c r="B747" s="24">
        <v>331</v>
      </c>
      <c r="C747" s="10">
        <f>Cash!B753</f>
        <v>20170718</v>
      </c>
      <c r="D747" s="24">
        <f>Cash!F345</f>
        <v>1.629</v>
      </c>
      <c r="E747" s="27">
        <f>Balanced!F345</f>
        <v>2.6332</v>
      </c>
      <c r="F747" s="27">
        <f>Growth!F345</f>
        <v>3.1406999999999998</v>
      </c>
      <c r="G747" s="27">
        <f>'High Growth 1'!F345</f>
        <v>5.9303999999999997</v>
      </c>
      <c r="H747" s="27">
        <f>'High Growth 2'!F345</f>
        <v>2.9557000000000002</v>
      </c>
      <c r="I747" s="27">
        <f>'High Growth 3'!F345</f>
        <v>0.85</v>
      </c>
      <c r="J747" s="43">
        <f>'High Growth 4'!F345</f>
        <v>2.1297000000000001</v>
      </c>
      <c r="K747" s="10" t="str">
        <f>Growth!P345</f>
        <v>No</v>
      </c>
      <c r="L747" s="152"/>
      <c r="M747" s="147">
        <f>Summary!$G$67</f>
        <v>0.5</v>
      </c>
      <c r="N747" s="146">
        <f>Summary!$G$68</f>
        <v>0</v>
      </c>
      <c r="O747" s="146">
        <f>Summary!$G$69</f>
        <v>0</v>
      </c>
      <c r="P747" s="146">
        <f>Summary!$G$70</f>
        <v>0.125</v>
      </c>
      <c r="Q747" s="146">
        <f>Summary!$G$71</f>
        <v>0.125</v>
      </c>
      <c r="R747" s="146">
        <f>Summary!$G$72</f>
        <v>0.125</v>
      </c>
      <c r="S747" s="211">
        <f>Summary!$G$73</f>
        <v>0.125</v>
      </c>
      <c r="T747" s="150">
        <f t="shared" si="415"/>
        <v>1</v>
      </c>
      <c r="U747" s="158">
        <f t="shared" si="387"/>
        <v>27653.662902825436</v>
      </c>
      <c r="V747" s="155">
        <f t="shared" si="388"/>
        <v>0</v>
      </c>
      <c r="W747" s="155">
        <f t="shared" si="389"/>
        <v>0</v>
      </c>
      <c r="X747" s="155">
        <f t="shared" si="390"/>
        <v>2266.0937981544935</v>
      </c>
      <c r="Y747" s="155">
        <f t="shared" si="391"/>
        <v>4330.8041437134052</v>
      </c>
      <c r="Z747" s="155">
        <f t="shared" si="392"/>
        <v>16011.271935442554</v>
      </c>
      <c r="AA747" s="159">
        <f t="shared" si="393"/>
        <v>6390.9197811749063</v>
      </c>
      <c r="AB747" s="38">
        <f t="shared" si="416"/>
        <v>45047.816868702634</v>
      </c>
      <c r="AC747" s="35">
        <f t="shared" si="394"/>
        <v>0</v>
      </c>
      <c r="AD747" s="35">
        <f t="shared" si="395"/>
        <v>0</v>
      </c>
      <c r="AE747" s="35">
        <f t="shared" si="396"/>
        <v>13438.842660575407</v>
      </c>
      <c r="AF747" s="35">
        <f t="shared" si="397"/>
        <v>12800.557807573712</v>
      </c>
      <c r="AG747" s="35">
        <f t="shared" si="398"/>
        <v>13609.581145126171</v>
      </c>
      <c r="AH747" s="163">
        <f t="shared" si="399"/>
        <v>13610.7418579682</v>
      </c>
      <c r="AI747" s="144">
        <f t="shared" si="400"/>
        <v>98507.540339946121</v>
      </c>
      <c r="AJ747" s="144" t="e">
        <f t="shared" si="417"/>
        <v>#N/A</v>
      </c>
      <c r="AK747" s="35">
        <f>IF(OR(K747="Yes",Summary!$G$77="EP"),$AI747*M747,AB747)</f>
        <v>45047.816868702634</v>
      </c>
      <c r="AL747" s="38">
        <f>IF(OR(L747="Yes",Summary!$G$77="EP"),$AI747*N747,AC747)</f>
        <v>0</v>
      </c>
      <c r="AM747" s="38">
        <f>IF(OR(M747="Yes",Summary!$G$77="EP"),$AI747*O747,AD747)</f>
        <v>0</v>
      </c>
      <c r="AN747" s="38">
        <f>IF(OR(N747="Yes",Summary!$G$77="EP"),$AI747*P747,AE747)</f>
        <v>13438.842660575407</v>
      </c>
      <c r="AO747" s="38">
        <f>IF(OR(O747="Yes",Summary!$G$77="EP"),$AI747*Q747,AF747)</f>
        <v>12800.557807573712</v>
      </c>
      <c r="AP747" s="38">
        <f>IF(OR(P747="Yes",Summary!$G$77="EP"),$AI747*R747,AG747)</f>
        <v>13609.581145126171</v>
      </c>
      <c r="AQ747" s="156">
        <f>IF(OR(Q747="Yes",Summary!$G$77="EP"),$AI747*S747,AH747)</f>
        <v>13610.7418579682</v>
      </c>
      <c r="AR747" s="158">
        <f t="shared" si="401"/>
        <v>27653.662902825436</v>
      </c>
      <c r="AS747" s="155">
        <f t="shared" si="402"/>
        <v>0</v>
      </c>
      <c r="AT747" s="155">
        <f t="shared" si="403"/>
        <v>0</v>
      </c>
      <c r="AU747" s="155">
        <f t="shared" si="404"/>
        <v>2266.0937981544935</v>
      </c>
      <c r="AV747" s="155">
        <f t="shared" si="405"/>
        <v>4330.8041437134052</v>
      </c>
      <c r="AW747" s="155">
        <f t="shared" si="406"/>
        <v>16011.271935442554</v>
      </c>
      <c r="AX747" s="159">
        <f t="shared" si="407"/>
        <v>6390.9197811749063</v>
      </c>
      <c r="AZ747" s="40">
        <f t="shared" si="408"/>
        <v>100450.1449096627</v>
      </c>
      <c r="BA747" s="173">
        <f t="shared" si="409"/>
        <v>103412.7950359345</v>
      </c>
      <c r="BB747" s="41">
        <f t="shared" si="410"/>
        <v>101769.223291533</v>
      </c>
      <c r="BC747" s="173">
        <f t="shared" si="411"/>
        <v>107510.74128460325</v>
      </c>
      <c r="BD747" s="41">
        <f t="shared" si="412"/>
        <v>102404.4624605897</v>
      </c>
      <c r="BE747" s="173">
        <f t="shared" si="413"/>
        <v>108876.64916100935</v>
      </c>
      <c r="BF747" s="42">
        <f t="shared" si="414"/>
        <v>108885.9348637456</v>
      </c>
    </row>
    <row r="748" spans="2:58" x14ac:dyDescent="0.25">
      <c r="B748" s="24">
        <v>332</v>
      </c>
      <c r="C748" s="10">
        <f>Cash!B754</f>
        <v>20170717</v>
      </c>
      <c r="D748" s="24">
        <f>Cash!F346</f>
        <v>1.6289</v>
      </c>
      <c r="E748" s="27">
        <f>Balanced!F346</f>
        <v>2.6261000000000001</v>
      </c>
      <c r="F748" s="27">
        <f>Growth!F346</f>
        <v>3.1198999999999999</v>
      </c>
      <c r="G748" s="27">
        <f>'High Growth 1'!F346</f>
        <v>5.8292000000000002</v>
      </c>
      <c r="H748" s="27">
        <f>'High Growth 2'!F346</f>
        <v>2.9331999999999998</v>
      </c>
      <c r="I748" s="27">
        <f>'High Growth 3'!F346</f>
        <v>0.8427</v>
      </c>
      <c r="J748" s="43">
        <f>'High Growth 4'!F346</f>
        <v>2.1230000000000002</v>
      </c>
      <c r="K748" s="10" t="str">
        <f>Growth!P346</f>
        <v>No</v>
      </c>
      <c r="L748" s="152"/>
      <c r="M748" s="147">
        <f>Summary!$G$67</f>
        <v>0.5</v>
      </c>
      <c r="N748" s="146">
        <f>Summary!$G$68</f>
        <v>0</v>
      </c>
      <c r="O748" s="146">
        <f>Summary!$G$69</f>
        <v>0</v>
      </c>
      <c r="P748" s="146">
        <f>Summary!$G$70</f>
        <v>0.125</v>
      </c>
      <c r="Q748" s="146">
        <f>Summary!$G$71</f>
        <v>0.125</v>
      </c>
      <c r="R748" s="146">
        <f>Summary!$G$72</f>
        <v>0.125</v>
      </c>
      <c r="S748" s="211">
        <f>Summary!$G$73</f>
        <v>0.125</v>
      </c>
      <c r="T748" s="150">
        <f t="shared" si="415"/>
        <v>1</v>
      </c>
      <c r="U748" s="158">
        <f t="shared" si="387"/>
        <v>27653.662902825436</v>
      </c>
      <c r="V748" s="155">
        <f t="shared" si="388"/>
        <v>0</v>
      </c>
      <c r="W748" s="155">
        <f t="shared" si="389"/>
        <v>0</v>
      </c>
      <c r="X748" s="155">
        <f t="shared" si="390"/>
        <v>2266.0937981544935</v>
      </c>
      <c r="Y748" s="155">
        <f t="shared" si="391"/>
        <v>4330.8041437134052</v>
      </c>
      <c r="Z748" s="155">
        <f t="shared" si="392"/>
        <v>16011.271935442552</v>
      </c>
      <c r="AA748" s="159">
        <f t="shared" si="393"/>
        <v>6390.9197811749063</v>
      </c>
      <c r="AB748" s="38">
        <f t="shared" si="416"/>
        <v>45045.051502412352</v>
      </c>
      <c r="AC748" s="35">
        <f t="shared" si="394"/>
        <v>0</v>
      </c>
      <c r="AD748" s="35">
        <f t="shared" si="395"/>
        <v>0</v>
      </c>
      <c r="AE748" s="35">
        <f t="shared" si="396"/>
        <v>13209.513968202175</v>
      </c>
      <c r="AF748" s="35">
        <f t="shared" si="397"/>
        <v>12703.114714340159</v>
      </c>
      <c r="AG748" s="35">
        <f t="shared" si="398"/>
        <v>13492.698859997439</v>
      </c>
      <c r="AH748" s="163">
        <f t="shared" si="399"/>
        <v>13567.922695434328</v>
      </c>
      <c r="AI748" s="144">
        <f t="shared" si="400"/>
        <v>98018.301740386465</v>
      </c>
      <c r="AJ748" s="144" t="e">
        <f t="shared" si="417"/>
        <v>#N/A</v>
      </c>
      <c r="AK748" s="35">
        <f>IF(OR(K748="Yes",Summary!$G$77="EP"),$AI748*M748,AB748)</f>
        <v>45045.051502412352</v>
      </c>
      <c r="AL748" s="38">
        <f>IF(OR(L748="Yes",Summary!$G$77="EP"),$AI748*N748,AC748)</f>
        <v>0</v>
      </c>
      <c r="AM748" s="38">
        <f>IF(OR(M748="Yes",Summary!$G$77="EP"),$AI748*O748,AD748)</f>
        <v>0</v>
      </c>
      <c r="AN748" s="38">
        <f>IF(OR(N748="Yes",Summary!$G$77="EP"),$AI748*P748,AE748)</f>
        <v>13209.513968202175</v>
      </c>
      <c r="AO748" s="38">
        <f>IF(OR(O748="Yes",Summary!$G$77="EP"),$AI748*Q748,AF748)</f>
        <v>12703.114714340159</v>
      </c>
      <c r="AP748" s="38">
        <f>IF(OR(P748="Yes",Summary!$G$77="EP"),$AI748*R748,AG748)</f>
        <v>13492.698859997439</v>
      </c>
      <c r="AQ748" s="156">
        <f>IF(OR(Q748="Yes",Summary!$G$77="EP"),$AI748*S748,AH748)</f>
        <v>13567.922695434328</v>
      </c>
      <c r="AR748" s="158">
        <f t="shared" si="401"/>
        <v>27653.662902825436</v>
      </c>
      <c r="AS748" s="155">
        <f t="shared" si="402"/>
        <v>0</v>
      </c>
      <c r="AT748" s="155">
        <f t="shared" si="403"/>
        <v>0</v>
      </c>
      <c r="AU748" s="155">
        <f t="shared" si="404"/>
        <v>2266.0937981544935</v>
      </c>
      <c r="AV748" s="155">
        <f t="shared" si="405"/>
        <v>4330.8041437134052</v>
      </c>
      <c r="AW748" s="155">
        <f t="shared" si="406"/>
        <v>16011.271935442554</v>
      </c>
      <c r="AX748" s="159">
        <f t="shared" si="407"/>
        <v>6390.9197811749063</v>
      </c>
      <c r="AZ748" s="40">
        <f t="shared" si="408"/>
        <v>100443.97854103718</v>
      </c>
      <c r="BA748" s="173">
        <f t="shared" si="409"/>
        <v>103133.95907787771</v>
      </c>
      <c r="BB748" s="41">
        <f t="shared" si="410"/>
        <v>101095.23346618708</v>
      </c>
      <c r="BC748" s="173">
        <f t="shared" si="411"/>
        <v>105676.1117456174</v>
      </c>
      <c r="BD748" s="41">
        <f t="shared" si="412"/>
        <v>101624.91771472128</v>
      </c>
      <c r="BE748" s="173">
        <f t="shared" si="413"/>
        <v>107941.59087997951</v>
      </c>
      <c r="BF748" s="42">
        <f t="shared" si="414"/>
        <v>108543.38156347463</v>
      </c>
    </row>
    <row r="749" spans="2:58" x14ac:dyDescent="0.25">
      <c r="B749" s="24">
        <v>333</v>
      </c>
      <c r="C749" s="10">
        <f>Cash!B755</f>
        <v>20170714</v>
      </c>
      <c r="D749" s="24">
        <f>Cash!F347</f>
        <v>1.6288</v>
      </c>
      <c r="E749" s="27">
        <f>Balanced!F347</f>
        <v>2.6255999999999999</v>
      </c>
      <c r="F749" s="27">
        <f>Growth!F347</f>
        <v>3.1221000000000001</v>
      </c>
      <c r="G749" s="27">
        <f>'High Growth 1'!F347</f>
        <v>5.8121</v>
      </c>
      <c r="H749" s="27">
        <f>'High Growth 2'!F347</f>
        <v>2.9777</v>
      </c>
      <c r="I749" s="27">
        <f>'High Growth 3'!F347</f>
        <v>0.84930000000000005</v>
      </c>
      <c r="J749" s="43">
        <f>'High Growth 4'!F347</f>
        <v>2.1269</v>
      </c>
      <c r="K749" s="10" t="str">
        <f>Growth!P347</f>
        <v>No</v>
      </c>
      <c r="L749" s="152"/>
      <c r="M749" s="147">
        <f>Summary!$G$67</f>
        <v>0.5</v>
      </c>
      <c r="N749" s="146">
        <f>Summary!$G$68</f>
        <v>0</v>
      </c>
      <c r="O749" s="146">
        <f>Summary!$G$69</f>
        <v>0</v>
      </c>
      <c r="P749" s="146">
        <f>Summary!$G$70</f>
        <v>0.125</v>
      </c>
      <c r="Q749" s="146">
        <f>Summary!$G$71</f>
        <v>0.125</v>
      </c>
      <c r="R749" s="146">
        <f>Summary!$G$72</f>
        <v>0.125</v>
      </c>
      <c r="S749" s="211">
        <f>Summary!$G$73</f>
        <v>0.125</v>
      </c>
      <c r="T749" s="150">
        <f t="shared" si="415"/>
        <v>1</v>
      </c>
      <c r="U749" s="158">
        <f t="shared" si="387"/>
        <v>27653.662902825436</v>
      </c>
      <c r="V749" s="155">
        <f t="shared" si="388"/>
        <v>0</v>
      </c>
      <c r="W749" s="155">
        <f t="shared" si="389"/>
        <v>0</v>
      </c>
      <c r="X749" s="155">
        <f t="shared" si="390"/>
        <v>2266.0937981544935</v>
      </c>
      <c r="Y749" s="155">
        <f t="shared" si="391"/>
        <v>4330.8041437134052</v>
      </c>
      <c r="Z749" s="155">
        <f t="shared" si="392"/>
        <v>16011.271935442554</v>
      </c>
      <c r="AA749" s="159">
        <f t="shared" si="393"/>
        <v>6390.9197811749063</v>
      </c>
      <c r="AB749" s="38">
        <f t="shared" si="416"/>
        <v>45042.286136122071</v>
      </c>
      <c r="AC749" s="35">
        <f t="shared" si="394"/>
        <v>0</v>
      </c>
      <c r="AD749" s="35">
        <f t="shared" si="395"/>
        <v>0</v>
      </c>
      <c r="AE749" s="35">
        <f t="shared" si="396"/>
        <v>13170.763764253732</v>
      </c>
      <c r="AF749" s="35">
        <f t="shared" si="397"/>
        <v>12895.835498735407</v>
      </c>
      <c r="AG749" s="35">
        <f t="shared" si="398"/>
        <v>13598.373254771361</v>
      </c>
      <c r="AH749" s="163">
        <f t="shared" si="399"/>
        <v>13592.847282580908</v>
      </c>
      <c r="AI749" s="144">
        <f t="shared" si="400"/>
        <v>98300.105936463486</v>
      </c>
      <c r="AJ749" s="144" t="e">
        <f t="shared" si="417"/>
        <v>#N/A</v>
      </c>
      <c r="AK749" s="35">
        <f>IF(OR(K749="Yes",Summary!$G$77="EP"),$AI749*M749,AB749)</f>
        <v>45042.286136122071</v>
      </c>
      <c r="AL749" s="38">
        <f>IF(OR(L749="Yes",Summary!$G$77="EP"),$AI749*N749,AC749)</f>
        <v>0</v>
      </c>
      <c r="AM749" s="38">
        <f>IF(OR(M749="Yes",Summary!$G$77="EP"),$AI749*O749,AD749)</f>
        <v>0</v>
      </c>
      <c r="AN749" s="38">
        <f>IF(OR(N749="Yes",Summary!$G$77="EP"),$AI749*P749,AE749)</f>
        <v>13170.763764253732</v>
      </c>
      <c r="AO749" s="38">
        <f>IF(OR(O749="Yes",Summary!$G$77="EP"),$AI749*Q749,AF749)</f>
        <v>12895.835498735407</v>
      </c>
      <c r="AP749" s="38">
        <f>IF(OR(P749="Yes",Summary!$G$77="EP"),$AI749*R749,AG749)</f>
        <v>13598.373254771361</v>
      </c>
      <c r="AQ749" s="156">
        <f>IF(OR(Q749="Yes",Summary!$G$77="EP"),$AI749*S749,AH749)</f>
        <v>13592.847282580908</v>
      </c>
      <c r="AR749" s="158">
        <f t="shared" si="401"/>
        <v>27653.662902825436</v>
      </c>
      <c r="AS749" s="155">
        <f t="shared" si="402"/>
        <v>0</v>
      </c>
      <c r="AT749" s="155">
        <f t="shared" si="403"/>
        <v>0</v>
      </c>
      <c r="AU749" s="155">
        <f t="shared" si="404"/>
        <v>2266.0937981544935</v>
      </c>
      <c r="AV749" s="155">
        <f t="shared" si="405"/>
        <v>4330.8041437134052</v>
      </c>
      <c r="AW749" s="155">
        <f t="shared" si="406"/>
        <v>16011.271935442552</v>
      </c>
      <c r="AX749" s="159">
        <f t="shared" si="407"/>
        <v>6390.9197811749063</v>
      </c>
      <c r="AZ749" s="40">
        <f t="shared" si="408"/>
        <v>100437.81217241166</v>
      </c>
      <c r="BA749" s="173">
        <f t="shared" si="409"/>
        <v>103114.32274280328</v>
      </c>
      <c r="BB749" s="41">
        <f t="shared" si="410"/>
        <v>101166.52085156021</v>
      </c>
      <c r="BC749" s="173">
        <f t="shared" si="411"/>
        <v>105366.11011402986</v>
      </c>
      <c r="BD749" s="41">
        <f t="shared" si="412"/>
        <v>103166.68398988325</v>
      </c>
      <c r="BE749" s="173">
        <f t="shared" si="413"/>
        <v>108786.98603817089</v>
      </c>
      <c r="BF749" s="42">
        <f t="shared" si="414"/>
        <v>108742.77826064726</v>
      </c>
    </row>
    <row r="750" spans="2:58" x14ac:dyDescent="0.25">
      <c r="B750" s="24">
        <v>334</v>
      </c>
      <c r="C750" s="10">
        <f>Cash!B756</f>
        <v>20170713</v>
      </c>
      <c r="D750" s="24">
        <f>Cash!F348</f>
        <v>1.6287</v>
      </c>
      <c r="E750" s="27">
        <f>Balanced!F348</f>
        <v>2.6215999999999999</v>
      </c>
      <c r="F750" s="27">
        <f>Growth!F348</f>
        <v>3.1113</v>
      </c>
      <c r="G750" s="27">
        <f>'High Growth 1'!F348</f>
        <v>5.7850000000000001</v>
      </c>
      <c r="H750" s="27">
        <f>'High Growth 2'!F348</f>
        <v>2.9738000000000002</v>
      </c>
      <c r="I750" s="27">
        <f>'High Growth 3'!F348</f>
        <v>0.84440000000000004</v>
      </c>
      <c r="J750" s="43">
        <f>'High Growth 4'!F348</f>
        <v>2.1257000000000001</v>
      </c>
      <c r="K750" s="10" t="str">
        <f>Growth!P348</f>
        <v>No</v>
      </c>
      <c r="L750" s="152"/>
      <c r="M750" s="147">
        <f>Summary!$G$67</f>
        <v>0.5</v>
      </c>
      <c r="N750" s="146">
        <f>Summary!$G$68</f>
        <v>0</v>
      </c>
      <c r="O750" s="146">
        <f>Summary!$G$69</f>
        <v>0</v>
      </c>
      <c r="P750" s="146">
        <f>Summary!$G$70</f>
        <v>0.125</v>
      </c>
      <c r="Q750" s="146">
        <f>Summary!$G$71</f>
        <v>0.125</v>
      </c>
      <c r="R750" s="146">
        <f>Summary!$G$72</f>
        <v>0.125</v>
      </c>
      <c r="S750" s="211">
        <f>Summary!$G$73</f>
        <v>0.125</v>
      </c>
      <c r="T750" s="150">
        <f t="shared" si="415"/>
        <v>1</v>
      </c>
      <c r="U750" s="158">
        <f t="shared" si="387"/>
        <v>27653.662902825436</v>
      </c>
      <c r="V750" s="155">
        <f t="shared" si="388"/>
        <v>0</v>
      </c>
      <c r="W750" s="155">
        <f t="shared" si="389"/>
        <v>0</v>
      </c>
      <c r="X750" s="155">
        <f t="shared" si="390"/>
        <v>2266.0937981544935</v>
      </c>
      <c r="Y750" s="155">
        <f t="shared" si="391"/>
        <v>4330.8041437134052</v>
      </c>
      <c r="Z750" s="155">
        <f t="shared" si="392"/>
        <v>16011.271935442554</v>
      </c>
      <c r="AA750" s="159">
        <f t="shared" si="393"/>
        <v>6390.9197811749063</v>
      </c>
      <c r="AB750" s="38">
        <f t="shared" si="416"/>
        <v>45039.52076983179</v>
      </c>
      <c r="AC750" s="35">
        <f t="shared" si="394"/>
        <v>0</v>
      </c>
      <c r="AD750" s="35">
        <f t="shared" si="395"/>
        <v>0</v>
      </c>
      <c r="AE750" s="35">
        <f t="shared" si="396"/>
        <v>13109.352622323746</v>
      </c>
      <c r="AF750" s="35">
        <f t="shared" si="397"/>
        <v>12878.945362574925</v>
      </c>
      <c r="AG750" s="35">
        <f t="shared" si="398"/>
        <v>13519.918022287693</v>
      </c>
      <c r="AH750" s="163">
        <f t="shared" si="399"/>
        <v>13585.1781788435</v>
      </c>
      <c r="AI750" s="144">
        <f t="shared" si="400"/>
        <v>98132.914955861663</v>
      </c>
      <c r="AJ750" s="144" t="e">
        <f t="shared" si="417"/>
        <v>#N/A</v>
      </c>
      <c r="AK750" s="35">
        <f>IF(OR(K750="Yes",Summary!$G$77="EP"),$AI750*M750,AB750)</f>
        <v>45039.52076983179</v>
      </c>
      <c r="AL750" s="38">
        <f>IF(OR(L750="Yes",Summary!$G$77="EP"),$AI750*N750,AC750)</f>
        <v>0</v>
      </c>
      <c r="AM750" s="38">
        <f>IF(OR(M750="Yes",Summary!$G$77="EP"),$AI750*O750,AD750)</f>
        <v>0</v>
      </c>
      <c r="AN750" s="38">
        <f>IF(OR(N750="Yes",Summary!$G$77="EP"),$AI750*P750,AE750)</f>
        <v>13109.352622323746</v>
      </c>
      <c r="AO750" s="38">
        <f>IF(OR(O750="Yes",Summary!$G$77="EP"),$AI750*Q750,AF750)</f>
        <v>12878.945362574925</v>
      </c>
      <c r="AP750" s="38">
        <f>IF(OR(P750="Yes",Summary!$G$77="EP"),$AI750*R750,AG750)</f>
        <v>13519.918022287693</v>
      </c>
      <c r="AQ750" s="156">
        <f>IF(OR(Q750="Yes",Summary!$G$77="EP"),$AI750*S750,AH750)</f>
        <v>13585.1781788435</v>
      </c>
      <c r="AR750" s="158">
        <f t="shared" si="401"/>
        <v>27653.662902825436</v>
      </c>
      <c r="AS750" s="155">
        <f t="shared" si="402"/>
        <v>0</v>
      </c>
      <c r="AT750" s="155">
        <f t="shared" si="403"/>
        <v>0</v>
      </c>
      <c r="AU750" s="155">
        <f t="shared" si="404"/>
        <v>2266.0937981544935</v>
      </c>
      <c r="AV750" s="155">
        <f t="shared" si="405"/>
        <v>4330.8041437134052</v>
      </c>
      <c r="AW750" s="155">
        <f t="shared" si="406"/>
        <v>16011.271935442554</v>
      </c>
      <c r="AX750" s="159">
        <f t="shared" si="407"/>
        <v>6390.9197811749063</v>
      </c>
      <c r="AZ750" s="40">
        <f t="shared" si="408"/>
        <v>100431.64580378616</v>
      </c>
      <c r="BA750" s="173">
        <f t="shared" si="409"/>
        <v>102957.2320622079</v>
      </c>
      <c r="BB750" s="41">
        <f t="shared" si="410"/>
        <v>100816.56459609215</v>
      </c>
      <c r="BC750" s="173">
        <f t="shared" si="411"/>
        <v>104874.82097858997</v>
      </c>
      <c r="BD750" s="41">
        <f t="shared" si="412"/>
        <v>103031.5629005994</v>
      </c>
      <c r="BE750" s="173">
        <f t="shared" si="413"/>
        <v>108159.34417830153</v>
      </c>
      <c r="BF750" s="42">
        <f t="shared" si="414"/>
        <v>108681.425430748</v>
      </c>
    </row>
    <row r="751" spans="2:58" x14ac:dyDescent="0.25">
      <c r="B751" s="24">
        <v>335</v>
      </c>
      <c r="C751" s="10">
        <f>Cash!B757</f>
        <v>20170712</v>
      </c>
      <c r="D751" s="24">
        <f>Cash!F349</f>
        <v>1.6284000000000001</v>
      </c>
      <c r="E751" s="27">
        <f>Balanced!F349</f>
        <v>2.617</v>
      </c>
      <c r="F751" s="27">
        <f>Growth!F349</f>
        <v>3.1013999999999999</v>
      </c>
      <c r="G751" s="27">
        <f>'High Growth 1'!F349</f>
        <v>5.7321999999999997</v>
      </c>
      <c r="H751" s="27">
        <f>'High Growth 2'!F349</f>
        <v>2.9649000000000001</v>
      </c>
      <c r="I751" s="27">
        <f>'High Growth 3'!F349</f>
        <v>0.84130000000000005</v>
      </c>
      <c r="J751" s="43">
        <f>'High Growth 4'!F349</f>
        <v>2.1253000000000002</v>
      </c>
      <c r="K751" s="10" t="str">
        <f>Growth!P349</f>
        <v>No</v>
      </c>
      <c r="L751" s="152"/>
      <c r="M751" s="147">
        <f>Summary!$G$67</f>
        <v>0.5</v>
      </c>
      <c r="N751" s="146">
        <f>Summary!$G$68</f>
        <v>0</v>
      </c>
      <c r="O751" s="146">
        <f>Summary!$G$69</f>
        <v>0</v>
      </c>
      <c r="P751" s="146">
        <f>Summary!$G$70</f>
        <v>0.125</v>
      </c>
      <c r="Q751" s="146">
        <f>Summary!$G$71</f>
        <v>0.125</v>
      </c>
      <c r="R751" s="146">
        <f>Summary!$G$72</f>
        <v>0.125</v>
      </c>
      <c r="S751" s="211">
        <f>Summary!$G$73</f>
        <v>0.125</v>
      </c>
      <c r="T751" s="150">
        <f t="shared" si="415"/>
        <v>1</v>
      </c>
      <c r="U751" s="158">
        <f t="shared" si="387"/>
        <v>27653.662902825436</v>
      </c>
      <c r="V751" s="155">
        <f t="shared" si="388"/>
        <v>0</v>
      </c>
      <c r="W751" s="155">
        <f t="shared" si="389"/>
        <v>0</v>
      </c>
      <c r="X751" s="155">
        <f t="shared" si="390"/>
        <v>2266.0937981544935</v>
      </c>
      <c r="Y751" s="155">
        <f t="shared" si="391"/>
        <v>4330.8041437134052</v>
      </c>
      <c r="Z751" s="155">
        <f t="shared" si="392"/>
        <v>16011.271935442554</v>
      </c>
      <c r="AA751" s="159">
        <f t="shared" si="393"/>
        <v>6390.9197811749063</v>
      </c>
      <c r="AB751" s="38">
        <f t="shared" si="416"/>
        <v>45031.224670960939</v>
      </c>
      <c r="AC751" s="35">
        <f t="shared" si="394"/>
        <v>0</v>
      </c>
      <c r="AD751" s="35">
        <f t="shared" si="395"/>
        <v>0</v>
      </c>
      <c r="AE751" s="35">
        <f t="shared" si="396"/>
        <v>12989.702869781187</v>
      </c>
      <c r="AF751" s="35">
        <f t="shared" si="397"/>
        <v>12840.401205695876</v>
      </c>
      <c r="AG751" s="35">
        <f t="shared" si="398"/>
        <v>13470.283079287821</v>
      </c>
      <c r="AH751" s="163">
        <f t="shared" si="399"/>
        <v>13582.62181093103</v>
      </c>
      <c r="AI751" s="144">
        <f t="shared" si="400"/>
        <v>97914.233636656849</v>
      </c>
      <c r="AJ751" s="144" t="e">
        <f t="shared" si="417"/>
        <v>#N/A</v>
      </c>
      <c r="AK751" s="35">
        <f>IF(OR(K751="Yes",Summary!$G$77="EP"),$AI751*M751,AB751)</f>
        <v>45031.224670960939</v>
      </c>
      <c r="AL751" s="38">
        <f>IF(OR(L751="Yes",Summary!$G$77="EP"),$AI751*N751,AC751)</f>
        <v>0</v>
      </c>
      <c r="AM751" s="38">
        <f>IF(OR(M751="Yes",Summary!$G$77="EP"),$AI751*O751,AD751)</f>
        <v>0</v>
      </c>
      <c r="AN751" s="38">
        <f>IF(OR(N751="Yes",Summary!$G$77="EP"),$AI751*P751,AE751)</f>
        <v>12989.702869781187</v>
      </c>
      <c r="AO751" s="38">
        <f>IF(OR(O751="Yes",Summary!$G$77="EP"),$AI751*Q751,AF751)</f>
        <v>12840.401205695876</v>
      </c>
      <c r="AP751" s="38">
        <f>IF(OR(P751="Yes",Summary!$G$77="EP"),$AI751*R751,AG751)</f>
        <v>13470.283079287821</v>
      </c>
      <c r="AQ751" s="156">
        <f>IF(OR(Q751="Yes",Summary!$G$77="EP"),$AI751*S751,AH751)</f>
        <v>13582.62181093103</v>
      </c>
      <c r="AR751" s="158">
        <f t="shared" si="401"/>
        <v>27653.662902825436</v>
      </c>
      <c r="AS751" s="155">
        <f t="shared" si="402"/>
        <v>0</v>
      </c>
      <c r="AT751" s="155">
        <f t="shared" si="403"/>
        <v>0</v>
      </c>
      <c r="AU751" s="155">
        <f t="shared" si="404"/>
        <v>2266.0937981544935</v>
      </c>
      <c r="AV751" s="155">
        <f t="shared" si="405"/>
        <v>4330.8041437134052</v>
      </c>
      <c r="AW751" s="155">
        <f t="shared" si="406"/>
        <v>16011.271935442554</v>
      </c>
      <c r="AX751" s="159">
        <f t="shared" si="407"/>
        <v>6390.9197811749063</v>
      </c>
      <c r="AZ751" s="40">
        <f t="shared" si="408"/>
        <v>100413.14669790961</v>
      </c>
      <c r="BA751" s="173">
        <f t="shared" si="409"/>
        <v>102776.57777952323</v>
      </c>
      <c r="BB751" s="41">
        <f t="shared" si="410"/>
        <v>100495.77136191308</v>
      </c>
      <c r="BC751" s="173">
        <f t="shared" si="411"/>
        <v>103917.6229582495</v>
      </c>
      <c r="BD751" s="41">
        <f t="shared" si="412"/>
        <v>102723.20964556701</v>
      </c>
      <c r="BE751" s="173">
        <f t="shared" si="413"/>
        <v>107762.26463430256</v>
      </c>
      <c r="BF751" s="42">
        <f t="shared" si="414"/>
        <v>108660.97448744824</v>
      </c>
    </row>
    <row r="752" spans="2:58" x14ac:dyDescent="0.25">
      <c r="B752" s="24">
        <v>336</v>
      </c>
      <c r="C752" s="10">
        <f>Cash!B758</f>
        <v>20170711</v>
      </c>
      <c r="D752" s="24">
        <f>Cash!F350</f>
        <v>1.6283000000000001</v>
      </c>
      <c r="E752" s="27">
        <f>Balanced!F350</f>
        <v>2.6105999999999998</v>
      </c>
      <c r="F752" s="27">
        <f>Growth!F350</f>
        <v>3.1013000000000002</v>
      </c>
      <c r="G752" s="27">
        <f>'High Growth 1'!F350</f>
        <v>5.7564000000000002</v>
      </c>
      <c r="H752" s="27">
        <f>'High Growth 2'!F350</f>
        <v>2.9634</v>
      </c>
      <c r="I752" s="27">
        <f>'High Growth 3'!F350</f>
        <v>0.8367</v>
      </c>
      <c r="J752" s="43">
        <f>'High Growth 4'!F350</f>
        <v>2.1334</v>
      </c>
      <c r="K752" s="10" t="str">
        <f>Growth!P350</f>
        <v>No</v>
      </c>
      <c r="L752" s="152"/>
      <c r="M752" s="147">
        <f>Summary!$G$67</f>
        <v>0.5</v>
      </c>
      <c r="N752" s="146">
        <f>Summary!$G$68</f>
        <v>0</v>
      </c>
      <c r="O752" s="146">
        <f>Summary!$G$69</f>
        <v>0</v>
      </c>
      <c r="P752" s="146">
        <f>Summary!$G$70</f>
        <v>0.125</v>
      </c>
      <c r="Q752" s="146">
        <f>Summary!$G$71</f>
        <v>0.125</v>
      </c>
      <c r="R752" s="146">
        <f>Summary!$G$72</f>
        <v>0.125</v>
      </c>
      <c r="S752" s="211">
        <f>Summary!$G$73</f>
        <v>0.125</v>
      </c>
      <c r="T752" s="150">
        <f t="shared" si="415"/>
        <v>1</v>
      </c>
      <c r="U752" s="158">
        <f t="shared" si="387"/>
        <v>27653.662902825436</v>
      </c>
      <c r="V752" s="155">
        <f t="shared" si="388"/>
        <v>0</v>
      </c>
      <c r="W752" s="155">
        <f t="shared" si="389"/>
        <v>0</v>
      </c>
      <c r="X752" s="155">
        <f t="shared" si="390"/>
        <v>2266.0937981544935</v>
      </c>
      <c r="Y752" s="155">
        <f t="shared" si="391"/>
        <v>4330.8041437134052</v>
      </c>
      <c r="Z752" s="155">
        <f t="shared" si="392"/>
        <v>16011.271935442552</v>
      </c>
      <c r="AA752" s="159">
        <f t="shared" si="393"/>
        <v>6390.9197811749063</v>
      </c>
      <c r="AB752" s="38">
        <f t="shared" si="416"/>
        <v>45028.459304670658</v>
      </c>
      <c r="AC752" s="35">
        <f t="shared" si="394"/>
        <v>0</v>
      </c>
      <c r="AD752" s="35">
        <f t="shared" si="395"/>
        <v>0</v>
      </c>
      <c r="AE752" s="35">
        <f t="shared" si="396"/>
        <v>13044.542339696527</v>
      </c>
      <c r="AF752" s="35">
        <f t="shared" si="397"/>
        <v>12833.904999480304</v>
      </c>
      <c r="AG752" s="35">
        <f t="shared" si="398"/>
        <v>13396.631228384784</v>
      </c>
      <c r="AH752" s="163">
        <f t="shared" si="399"/>
        <v>13634.388261158545</v>
      </c>
      <c r="AI752" s="144">
        <f t="shared" si="400"/>
        <v>97937.926133390807</v>
      </c>
      <c r="AJ752" s="144" t="e">
        <f t="shared" si="417"/>
        <v>#N/A</v>
      </c>
      <c r="AK752" s="35">
        <f>IF(OR(K752="Yes",Summary!$G$77="EP"),$AI752*M752,AB752)</f>
        <v>45028.459304670658</v>
      </c>
      <c r="AL752" s="38">
        <f>IF(OR(L752="Yes",Summary!$G$77="EP"),$AI752*N752,AC752)</f>
        <v>0</v>
      </c>
      <c r="AM752" s="38">
        <f>IF(OR(M752="Yes",Summary!$G$77="EP"),$AI752*O752,AD752)</f>
        <v>0</v>
      </c>
      <c r="AN752" s="38">
        <f>IF(OR(N752="Yes",Summary!$G$77="EP"),$AI752*P752,AE752)</f>
        <v>13044.542339696527</v>
      </c>
      <c r="AO752" s="38">
        <f>IF(OR(O752="Yes",Summary!$G$77="EP"),$AI752*Q752,AF752)</f>
        <v>12833.904999480304</v>
      </c>
      <c r="AP752" s="38">
        <f>IF(OR(P752="Yes",Summary!$G$77="EP"),$AI752*R752,AG752)</f>
        <v>13396.631228384784</v>
      </c>
      <c r="AQ752" s="156">
        <f>IF(OR(Q752="Yes",Summary!$G$77="EP"),$AI752*S752,AH752)</f>
        <v>13634.388261158545</v>
      </c>
      <c r="AR752" s="158">
        <f t="shared" si="401"/>
        <v>27653.662902825436</v>
      </c>
      <c r="AS752" s="155">
        <f t="shared" si="402"/>
        <v>0</v>
      </c>
      <c r="AT752" s="155">
        <f t="shared" si="403"/>
        <v>0</v>
      </c>
      <c r="AU752" s="155">
        <f t="shared" si="404"/>
        <v>2266.0937981544935</v>
      </c>
      <c r="AV752" s="155">
        <f t="shared" si="405"/>
        <v>4330.8041437134052</v>
      </c>
      <c r="AW752" s="155">
        <f t="shared" si="406"/>
        <v>16011.271935442554</v>
      </c>
      <c r="AX752" s="159">
        <f t="shared" si="407"/>
        <v>6390.9197811749063</v>
      </c>
      <c r="AZ752" s="40">
        <f t="shared" si="408"/>
        <v>100406.9803292841</v>
      </c>
      <c r="BA752" s="173">
        <f t="shared" si="409"/>
        <v>102525.23269057063</v>
      </c>
      <c r="BB752" s="41">
        <f t="shared" si="410"/>
        <v>100492.53102621432</v>
      </c>
      <c r="BC752" s="173">
        <f t="shared" si="411"/>
        <v>104356.33871757222</v>
      </c>
      <c r="BD752" s="41">
        <f t="shared" si="412"/>
        <v>102671.23999584244</v>
      </c>
      <c r="BE752" s="173">
        <f t="shared" si="413"/>
        <v>107173.04982707827</v>
      </c>
      <c r="BF752" s="42">
        <f t="shared" si="414"/>
        <v>109075.10608926836</v>
      </c>
    </row>
    <row r="753" spans="2:58" x14ac:dyDescent="0.25">
      <c r="B753" s="24">
        <v>337</v>
      </c>
      <c r="C753" s="10">
        <f>Cash!B759</f>
        <v>20170710</v>
      </c>
      <c r="D753" s="24">
        <f>Cash!F351</f>
        <v>1.6282000000000001</v>
      </c>
      <c r="E753" s="27">
        <f>Balanced!F351</f>
        <v>2.6109</v>
      </c>
      <c r="F753" s="27">
        <f>Growth!F351</f>
        <v>3.1021000000000001</v>
      </c>
      <c r="G753" s="27">
        <f>'High Growth 1'!F351</f>
        <v>5.76</v>
      </c>
      <c r="H753" s="27">
        <f>'High Growth 2'!F351</f>
        <v>2.9590999999999998</v>
      </c>
      <c r="I753" s="27">
        <f>'High Growth 3'!F351</f>
        <v>0.83689999999999998</v>
      </c>
      <c r="J753" s="43">
        <f>'High Growth 4'!F351</f>
        <v>2.1349999999999998</v>
      </c>
      <c r="K753" s="10" t="str">
        <f>Growth!P351</f>
        <v>No</v>
      </c>
      <c r="L753" s="152"/>
      <c r="M753" s="147">
        <f>Summary!$G$67</f>
        <v>0.5</v>
      </c>
      <c r="N753" s="146">
        <f>Summary!$G$68</f>
        <v>0</v>
      </c>
      <c r="O753" s="146">
        <f>Summary!$G$69</f>
        <v>0</v>
      </c>
      <c r="P753" s="146">
        <f>Summary!$G$70</f>
        <v>0.125</v>
      </c>
      <c r="Q753" s="146">
        <f>Summary!$G$71</f>
        <v>0.125</v>
      </c>
      <c r="R753" s="146">
        <f>Summary!$G$72</f>
        <v>0.125</v>
      </c>
      <c r="S753" s="211">
        <f>Summary!$G$73</f>
        <v>0.125</v>
      </c>
      <c r="T753" s="150">
        <f t="shared" si="415"/>
        <v>1</v>
      </c>
      <c r="U753" s="158">
        <f t="shared" si="387"/>
        <v>27653.662902825436</v>
      </c>
      <c r="V753" s="155">
        <f t="shared" si="388"/>
        <v>0</v>
      </c>
      <c r="W753" s="155">
        <f t="shared" si="389"/>
        <v>0</v>
      </c>
      <c r="X753" s="155">
        <f t="shared" si="390"/>
        <v>2266.0937981544935</v>
      </c>
      <c r="Y753" s="155">
        <f t="shared" si="391"/>
        <v>4330.8041437134052</v>
      </c>
      <c r="Z753" s="155">
        <f t="shared" si="392"/>
        <v>16011.271935442552</v>
      </c>
      <c r="AA753" s="159">
        <f t="shared" si="393"/>
        <v>6390.9197811749063</v>
      </c>
      <c r="AB753" s="38">
        <f t="shared" si="416"/>
        <v>45025.693938380376</v>
      </c>
      <c r="AC753" s="35">
        <f t="shared" si="394"/>
        <v>0</v>
      </c>
      <c r="AD753" s="35">
        <f t="shared" si="395"/>
        <v>0</v>
      </c>
      <c r="AE753" s="35">
        <f t="shared" si="396"/>
        <v>13052.700277369882</v>
      </c>
      <c r="AF753" s="35">
        <f t="shared" si="397"/>
        <v>12815.282541662336</v>
      </c>
      <c r="AG753" s="35">
        <f t="shared" si="398"/>
        <v>13399.833482771872</v>
      </c>
      <c r="AH753" s="163">
        <f t="shared" si="399"/>
        <v>13644.613732808424</v>
      </c>
      <c r="AI753" s="144">
        <f t="shared" si="400"/>
        <v>97938.123972992893</v>
      </c>
      <c r="AJ753" s="144" t="e">
        <f t="shared" si="417"/>
        <v>#N/A</v>
      </c>
      <c r="AK753" s="35">
        <f>IF(OR(K753="Yes",Summary!$G$77="EP"),$AI753*M753,AB753)</f>
        <v>45025.693938380376</v>
      </c>
      <c r="AL753" s="38">
        <f>IF(OR(L753="Yes",Summary!$G$77="EP"),$AI753*N753,AC753)</f>
        <v>0</v>
      </c>
      <c r="AM753" s="38">
        <f>IF(OR(M753="Yes",Summary!$G$77="EP"),$AI753*O753,AD753)</f>
        <v>0</v>
      </c>
      <c r="AN753" s="38">
        <f>IF(OR(N753="Yes",Summary!$G$77="EP"),$AI753*P753,AE753)</f>
        <v>13052.700277369882</v>
      </c>
      <c r="AO753" s="38">
        <f>IF(OR(O753="Yes",Summary!$G$77="EP"),$AI753*Q753,AF753)</f>
        <v>12815.282541662336</v>
      </c>
      <c r="AP753" s="38">
        <f>IF(OR(P753="Yes",Summary!$G$77="EP"),$AI753*R753,AG753)</f>
        <v>13399.833482771872</v>
      </c>
      <c r="AQ753" s="156">
        <f>IF(OR(Q753="Yes",Summary!$G$77="EP"),$AI753*S753,AH753)</f>
        <v>13644.613732808424</v>
      </c>
      <c r="AR753" s="158">
        <f t="shared" si="401"/>
        <v>27653.662902825436</v>
      </c>
      <c r="AS753" s="155">
        <f t="shared" si="402"/>
        <v>0</v>
      </c>
      <c r="AT753" s="155">
        <f t="shared" si="403"/>
        <v>0</v>
      </c>
      <c r="AU753" s="155">
        <f t="shared" si="404"/>
        <v>2266.0937981544935</v>
      </c>
      <c r="AV753" s="155">
        <f t="shared" si="405"/>
        <v>4330.8041437134052</v>
      </c>
      <c r="AW753" s="155">
        <f t="shared" si="406"/>
        <v>16011.271935442552</v>
      </c>
      <c r="AX753" s="159">
        <f t="shared" si="407"/>
        <v>6390.9197811749063</v>
      </c>
      <c r="AZ753" s="40">
        <f t="shared" si="408"/>
        <v>100400.81396065858</v>
      </c>
      <c r="BA753" s="173">
        <f t="shared" si="409"/>
        <v>102537.01449161528</v>
      </c>
      <c r="BB753" s="41">
        <f t="shared" si="410"/>
        <v>100518.45371180454</v>
      </c>
      <c r="BC753" s="173">
        <f t="shared" si="411"/>
        <v>104421.60221895906</v>
      </c>
      <c r="BD753" s="41">
        <f t="shared" si="412"/>
        <v>102522.26033329869</v>
      </c>
      <c r="BE753" s="173">
        <f t="shared" si="413"/>
        <v>107198.66786217497</v>
      </c>
      <c r="BF753" s="42">
        <f t="shared" si="414"/>
        <v>109156.90986246739</v>
      </c>
    </row>
    <row r="754" spans="2:58" x14ac:dyDescent="0.25">
      <c r="B754" s="24">
        <v>338</v>
      </c>
      <c r="C754" s="10">
        <f>Cash!B760</f>
        <v>20170707</v>
      </c>
      <c r="D754" s="24">
        <f>Cash!F352</f>
        <v>1.6281000000000001</v>
      </c>
      <c r="E754" s="27">
        <f>Balanced!F352</f>
        <v>2.6078000000000001</v>
      </c>
      <c r="F754" s="27">
        <f>Growth!F352</f>
        <v>3.0948000000000002</v>
      </c>
      <c r="G754" s="27">
        <f>'High Growth 1'!F352</f>
        <v>5.7492000000000001</v>
      </c>
      <c r="H754" s="27">
        <f>'High Growth 2'!F352</f>
        <v>2.9398</v>
      </c>
      <c r="I754" s="27">
        <f>'High Growth 3'!F352</f>
        <v>0.8286</v>
      </c>
      <c r="J754" s="43">
        <f>'High Growth 4'!F352</f>
        <v>2.1423000000000001</v>
      </c>
      <c r="K754" s="10" t="str">
        <f>Growth!P352</f>
        <v>No</v>
      </c>
      <c r="L754" s="152"/>
      <c r="M754" s="147">
        <f>Summary!$G$67</f>
        <v>0.5</v>
      </c>
      <c r="N754" s="146">
        <f>Summary!$G$68</f>
        <v>0</v>
      </c>
      <c r="O754" s="146">
        <f>Summary!$G$69</f>
        <v>0</v>
      </c>
      <c r="P754" s="146">
        <f>Summary!$G$70</f>
        <v>0.125</v>
      </c>
      <c r="Q754" s="146">
        <f>Summary!$G$71</f>
        <v>0.125</v>
      </c>
      <c r="R754" s="146">
        <f>Summary!$G$72</f>
        <v>0.125</v>
      </c>
      <c r="S754" s="211">
        <f>Summary!$G$73</f>
        <v>0.125</v>
      </c>
      <c r="T754" s="150">
        <f t="shared" si="415"/>
        <v>1</v>
      </c>
      <c r="U754" s="158">
        <f t="shared" si="387"/>
        <v>27653.662902825436</v>
      </c>
      <c r="V754" s="155">
        <f t="shared" si="388"/>
        <v>0</v>
      </c>
      <c r="W754" s="155">
        <f t="shared" si="389"/>
        <v>0</v>
      </c>
      <c r="X754" s="155">
        <f t="shared" si="390"/>
        <v>2266.0937981544935</v>
      </c>
      <c r="Y754" s="155">
        <f t="shared" si="391"/>
        <v>4330.8041437134052</v>
      </c>
      <c r="Z754" s="155">
        <f t="shared" si="392"/>
        <v>16011.271935442552</v>
      </c>
      <c r="AA754" s="159">
        <f t="shared" si="393"/>
        <v>6390.9197811749063</v>
      </c>
      <c r="AB754" s="38">
        <f t="shared" si="416"/>
        <v>45022.928572090095</v>
      </c>
      <c r="AC754" s="35">
        <f t="shared" si="394"/>
        <v>0</v>
      </c>
      <c r="AD754" s="35">
        <f t="shared" si="395"/>
        <v>0</v>
      </c>
      <c r="AE754" s="35">
        <f t="shared" si="396"/>
        <v>13028.226464349815</v>
      </c>
      <c r="AF754" s="35">
        <f t="shared" si="397"/>
        <v>12731.698021688668</v>
      </c>
      <c r="AG754" s="35">
        <f t="shared" si="398"/>
        <v>13266.939925707698</v>
      </c>
      <c r="AH754" s="163">
        <f t="shared" si="399"/>
        <v>13691.267447211003</v>
      </c>
      <c r="AI754" s="144">
        <f t="shared" si="400"/>
        <v>97741.060431047285</v>
      </c>
      <c r="AJ754" s="144" t="e">
        <f t="shared" si="417"/>
        <v>#N/A</v>
      </c>
      <c r="AK754" s="35">
        <f>IF(OR(K754="Yes",Summary!$G$77="EP"),$AI754*M754,AB754)</f>
        <v>45022.928572090095</v>
      </c>
      <c r="AL754" s="38">
        <f>IF(OR(L754="Yes",Summary!$G$77="EP"),$AI754*N754,AC754)</f>
        <v>0</v>
      </c>
      <c r="AM754" s="38">
        <f>IF(OR(M754="Yes",Summary!$G$77="EP"),$AI754*O754,AD754)</f>
        <v>0</v>
      </c>
      <c r="AN754" s="38">
        <f>IF(OR(N754="Yes",Summary!$G$77="EP"),$AI754*P754,AE754)</f>
        <v>13028.226464349815</v>
      </c>
      <c r="AO754" s="38">
        <f>IF(OR(O754="Yes",Summary!$G$77="EP"),$AI754*Q754,AF754)</f>
        <v>12731.698021688668</v>
      </c>
      <c r="AP754" s="38">
        <f>IF(OR(P754="Yes",Summary!$G$77="EP"),$AI754*R754,AG754)</f>
        <v>13266.939925707698</v>
      </c>
      <c r="AQ754" s="156">
        <f>IF(OR(Q754="Yes",Summary!$G$77="EP"),$AI754*S754,AH754)</f>
        <v>13691.267447211003</v>
      </c>
      <c r="AR754" s="158">
        <f t="shared" si="401"/>
        <v>27653.662902825436</v>
      </c>
      <c r="AS754" s="155">
        <f t="shared" si="402"/>
        <v>0</v>
      </c>
      <c r="AT754" s="155">
        <f t="shared" si="403"/>
        <v>0</v>
      </c>
      <c r="AU754" s="155">
        <f t="shared" si="404"/>
        <v>2266.0937981544935</v>
      </c>
      <c r="AV754" s="155">
        <f t="shared" si="405"/>
        <v>4330.8041437134052</v>
      </c>
      <c r="AW754" s="155">
        <f t="shared" si="406"/>
        <v>16011.271935442552</v>
      </c>
      <c r="AX754" s="159">
        <f t="shared" si="407"/>
        <v>6390.9197811749063</v>
      </c>
      <c r="AZ754" s="40">
        <f t="shared" si="408"/>
        <v>100394.64759203306</v>
      </c>
      <c r="BA754" s="173">
        <f t="shared" si="409"/>
        <v>102415.26921415387</v>
      </c>
      <c r="BB754" s="41">
        <f t="shared" si="410"/>
        <v>100281.90920579372</v>
      </c>
      <c r="BC754" s="173">
        <f t="shared" si="411"/>
        <v>104225.81171479852</v>
      </c>
      <c r="BD754" s="41">
        <f t="shared" si="412"/>
        <v>101853.58417350934</v>
      </c>
      <c r="BE754" s="173">
        <f t="shared" si="413"/>
        <v>106135.51940566159</v>
      </c>
      <c r="BF754" s="42">
        <f t="shared" si="414"/>
        <v>109530.13957768802</v>
      </c>
    </row>
    <row r="755" spans="2:58" x14ac:dyDescent="0.25">
      <c r="B755" s="24">
        <v>339</v>
      </c>
      <c r="C755" s="10">
        <f>Cash!B761</f>
        <v>20170706</v>
      </c>
      <c r="D755" s="24">
        <f>Cash!F353</f>
        <v>1.6279999999999999</v>
      </c>
      <c r="E755" s="27">
        <f>Balanced!F353</f>
        <v>2.6023999999999998</v>
      </c>
      <c r="F755" s="27">
        <f>Growth!F353</f>
        <v>3.0806</v>
      </c>
      <c r="G755" s="27">
        <f>'High Growth 1'!F353</f>
        <v>5.7031999999999998</v>
      </c>
      <c r="H755" s="27">
        <f>'High Growth 2'!F353</f>
        <v>2.9186000000000001</v>
      </c>
      <c r="I755" s="27">
        <f>'High Growth 3'!F353</f>
        <v>0.83620000000000005</v>
      </c>
      <c r="J755" s="43">
        <f>'High Growth 4'!F353</f>
        <v>2.1246999999999998</v>
      </c>
      <c r="K755" s="10" t="str">
        <f>Growth!P353</f>
        <v>No</v>
      </c>
      <c r="L755" s="152"/>
      <c r="M755" s="147">
        <f>Summary!$G$67</f>
        <v>0.5</v>
      </c>
      <c r="N755" s="146">
        <f>Summary!$G$68</f>
        <v>0</v>
      </c>
      <c r="O755" s="146">
        <f>Summary!$G$69</f>
        <v>0</v>
      </c>
      <c r="P755" s="146">
        <f>Summary!$G$70</f>
        <v>0.125</v>
      </c>
      <c r="Q755" s="146">
        <f>Summary!$G$71</f>
        <v>0.125</v>
      </c>
      <c r="R755" s="146">
        <f>Summary!$G$72</f>
        <v>0.125</v>
      </c>
      <c r="S755" s="211">
        <f>Summary!$G$73</f>
        <v>0.125</v>
      </c>
      <c r="T755" s="150">
        <f t="shared" si="415"/>
        <v>1</v>
      </c>
      <c r="U755" s="158">
        <f t="shared" si="387"/>
        <v>27653.662902825436</v>
      </c>
      <c r="V755" s="155">
        <f t="shared" si="388"/>
        <v>0</v>
      </c>
      <c r="W755" s="155">
        <f t="shared" si="389"/>
        <v>0</v>
      </c>
      <c r="X755" s="155">
        <f t="shared" si="390"/>
        <v>2266.0937981544935</v>
      </c>
      <c r="Y755" s="155">
        <f t="shared" si="391"/>
        <v>4330.8041437134052</v>
      </c>
      <c r="Z755" s="155">
        <f t="shared" si="392"/>
        <v>16011.271935442552</v>
      </c>
      <c r="AA755" s="159">
        <f t="shared" si="393"/>
        <v>6390.9197811749063</v>
      </c>
      <c r="AB755" s="38">
        <f t="shared" si="416"/>
        <v>45020.163205799807</v>
      </c>
      <c r="AC755" s="35">
        <f t="shared" si="394"/>
        <v>0</v>
      </c>
      <c r="AD755" s="35">
        <f t="shared" si="395"/>
        <v>0</v>
      </c>
      <c r="AE755" s="35">
        <f t="shared" si="396"/>
        <v>12923.986149634708</v>
      </c>
      <c r="AF755" s="35">
        <f t="shared" si="397"/>
        <v>12639.884973841945</v>
      </c>
      <c r="AG755" s="35">
        <f t="shared" si="398"/>
        <v>13388.625592417062</v>
      </c>
      <c r="AH755" s="163">
        <f t="shared" si="399"/>
        <v>13578.787259062323</v>
      </c>
      <c r="AI755" s="144">
        <f t="shared" si="400"/>
        <v>97551.447180755844</v>
      </c>
      <c r="AJ755" s="144" t="e">
        <f t="shared" si="417"/>
        <v>#N/A</v>
      </c>
      <c r="AK755" s="35">
        <f>IF(OR(K755="Yes",Summary!$G$77="EP"),$AI755*M755,AB755)</f>
        <v>45020.163205799807</v>
      </c>
      <c r="AL755" s="38">
        <f>IF(OR(L755="Yes",Summary!$G$77="EP"),$AI755*N755,AC755)</f>
        <v>0</v>
      </c>
      <c r="AM755" s="38">
        <f>IF(OR(M755="Yes",Summary!$G$77="EP"),$AI755*O755,AD755)</f>
        <v>0</v>
      </c>
      <c r="AN755" s="38">
        <f>IF(OR(N755="Yes",Summary!$G$77="EP"),$AI755*P755,AE755)</f>
        <v>12923.986149634708</v>
      </c>
      <c r="AO755" s="38">
        <f>IF(OR(O755="Yes",Summary!$G$77="EP"),$AI755*Q755,AF755)</f>
        <v>12639.884973841945</v>
      </c>
      <c r="AP755" s="38">
        <f>IF(OR(P755="Yes",Summary!$G$77="EP"),$AI755*R755,AG755)</f>
        <v>13388.625592417062</v>
      </c>
      <c r="AQ755" s="156">
        <f>IF(OR(Q755="Yes",Summary!$G$77="EP"),$AI755*S755,AH755)</f>
        <v>13578.787259062323</v>
      </c>
      <c r="AR755" s="158">
        <f t="shared" si="401"/>
        <v>27653.662902825436</v>
      </c>
      <c r="AS755" s="155">
        <f t="shared" si="402"/>
        <v>0</v>
      </c>
      <c r="AT755" s="155">
        <f t="shared" si="403"/>
        <v>0</v>
      </c>
      <c r="AU755" s="155">
        <f t="shared" si="404"/>
        <v>2266.0937981544935</v>
      </c>
      <c r="AV755" s="155">
        <f t="shared" si="405"/>
        <v>4330.8041437134052</v>
      </c>
      <c r="AW755" s="155">
        <f t="shared" si="406"/>
        <v>16011.271935442552</v>
      </c>
      <c r="AX755" s="159">
        <f t="shared" si="407"/>
        <v>6390.9197811749063</v>
      </c>
      <c r="AZ755" s="40">
        <f t="shared" si="408"/>
        <v>100388.48122340754</v>
      </c>
      <c r="BA755" s="173">
        <f t="shared" si="409"/>
        <v>102203.1967953501</v>
      </c>
      <c r="BB755" s="41">
        <f t="shared" si="410"/>
        <v>99821.781536567185</v>
      </c>
      <c r="BC755" s="173">
        <f t="shared" si="411"/>
        <v>103391.88919707766</v>
      </c>
      <c r="BD755" s="41">
        <f t="shared" si="412"/>
        <v>101119.07979073556</v>
      </c>
      <c r="BE755" s="173">
        <f t="shared" si="413"/>
        <v>107109.00473933649</v>
      </c>
      <c r="BF755" s="42">
        <f t="shared" si="414"/>
        <v>108630.29807249858</v>
      </c>
    </row>
    <row r="756" spans="2:58" x14ac:dyDescent="0.25">
      <c r="B756" s="24">
        <v>340</v>
      </c>
      <c r="C756" s="10">
        <f>Cash!B762</f>
        <v>20170705</v>
      </c>
      <c r="D756" s="24">
        <f>Cash!F354</f>
        <v>1.6277999999999999</v>
      </c>
      <c r="E756" s="27">
        <f>Balanced!F354</f>
        <v>2.5996999999999999</v>
      </c>
      <c r="F756" s="27">
        <f>Growth!F354</f>
        <v>3.0865</v>
      </c>
      <c r="G756" s="27">
        <f>'High Growth 1'!F354</f>
        <v>5.7195</v>
      </c>
      <c r="H756" s="27">
        <f>'High Growth 2'!F354</f>
        <v>2.9247999999999998</v>
      </c>
      <c r="I756" s="27">
        <f>'High Growth 3'!F354</f>
        <v>0.8306</v>
      </c>
      <c r="J756" s="43">
        <f>'High Growth 4'!F354</f>
        <v>2.1030000000000002</v>
      </c>
      <c r="K756" s="10" t="str">
        <f>Growth!P354</f>
        <v>No</v>
      </c>
      <c r="L756" s="152"/>
      <c r="M756" s="147">
        <f>Summary!$G$67</f>
        <v>0.5</v>
      </c>
      <c r="N756" s="146">
        <f>Summary!$G$68</f>
        <v>0</v>
      </c>
      <c r="O756" s="146">
        <f>Summary!$G$69</f>
        <v>0</v>
      </c>
      <c r="P756" s="146">
        <f>Summary!$G$70</f>
        <v>0.125</v>
      </c>
      <c r="Q756" s="146">
        <f>Summary!$G$71</f>
        <v>0.125</v>
      </c>
      <c r="R756" s="146">
        <f>Summary!$G$72</f>
        <v>0.125</v>
      </c>
      <c r="S756" s="211">
        <f>Summary!$G$73</f>
        <v>0.125</v>
      </c>
      <c r="T756" s="150">
        <f t="shared" si="415"/>
        <v>1</v>
      </c>
      <c r="U756" s="158">
        <f t="shared" si="387"/>
        <v>27653.662902825436</v>
      </c>
      <c r="V756" s="155">
        <f t="shared" si="388"/>
        <v>0</v>
      </c>
      <c r="W756" s="155">
        <f t="shared" si="389"/>
        <v>0</v>
      </c>
      <c r="X756" s="155">
        <f t="shared" si="390"/>
        <v>2266.0937981544935</v>
      </c>
      <c r="Y756" s="155">
        <f t="shared" si="391"/>
        <v>4330.8041437134052</v>
      </c>
      <c r="Z756" s="155">
        <f t="shared" si="392"/>
        <v>16011.271935442554</v>
      </c>
      <c r="AA756" s="159">
        <f t="shared" si="393"/>
        <v>6390.9197811749063</v>
      </c>
      <c r="AB756" s="38">
        <f t="shared" si="416"/>
        <v>45014.632473219244</v>
      </c>
      <c r="AC756" s="35">
        <f t="shared" si="394"/>
        <v>0</v>
      </c>
      <c r="AD756" s="35">
        <f t="shared" si="395"/>
        <v>0</v>
      </c>
      <c r="AE756" s="35">
        <f t="shared" si="396"/>
        <v>12960.923478544626</v>
      </c>
      <c r="AF756" s="35">
        <f t="shared" si="397"/>
        <v>12666.735959532967</v>
      </c>
      <c r="AG756" s="35">
        <f t="shared" si="398"/>
        <v>13298.962469578584</v>
      </c>
      <c r="AH756" s="163">
        <f t="shared" si="399"/>
        <v>13440.10429981083</v>
      </c>
      <c r="AI756" s="144">
        <f t="shared" si="400"/>
        <v>97381.358680686259</v>
      </c>
      <c r="AJ756" s="144" t="e">
        <f t="shared" si="417"/>
        <v>#N/A</v>
      </c>
      <c r="AK756" s="35">
        <f>IF(OR(K756="Yes",Summary!$G$77="EP"),$AI756*M756,AB756)</f>
        <v>45014.632473219244</v>
      </c>
      <c r="AL756" s="38">
        <f>IF(OR(L756="Yes",Summary!$G$77="EP"),$AI756*N756,AC756)</f>
        <v>0</v>
      </c>
      <c r="AM756" s="38">
        <f>IF(OR(M756="Yes",Summary!$G$77="EP"),$AI756*O756,AD756)</f>
        <v>0</v>
      </c>
      <c r="AN756" s="38">
        <f>IF(OR(N756="Yes",Summary!$G$77="EP"),$AI756*P756,AE756)</f>
        <v>12960.923478544626</v>
      </c>
      <c r="AO756" s="38">
        <f>IF(OR(O756="Yes",Summary!$G$77="EP"),$AI756*Q756,AF756)</f>
        <v>12666.735959532967</v>
      </c>
      <c r="AP756" s="38">
        <f>IF(OR(P756="Yes",Summary!$G$77="EP"),$AI756*R756,AG756)</f>
        <v>13298.962469578584</v>
      </c>
      <c r="AQ756" s="156">
        <f>IF(OR(Q756="Yes",Summary!$G$77="EP"),$AI756*S756,AH756)</f>
        <v>13440.10429981083</v>
      </c>
      <c r="AR756" s="158">
        <f t="shared" si="401"/>
        <v>27653.662902825436</v>
      </c>
      <c r="AS756" s="155">
        <f t="shared" si="402"/>
        <v>0</v>
      </c>
      <c r="AT756" s="155">
        <f t="shared" si="403"/>
        <v>0</v>
      </c>
      <c r="AU756" s="155">
        <f t="shared" si="404"/>
        <v>2266.0937981544935</v>
      </c>
      <c r="AV756" s="155">
        <f t="shared" si="405"/>
        <v>4330.8041437134052</v>
      </c>
      <c r="AW756" s="155">
        <f t="shared" si="406"/>
        <v>16011.271935442552</v>
      </c>
      <c r="AX756" s="159">
        <f t="shared" si="407"/>
        <v>6390.9197811749063</v>
      </c>
      <c r="AZ756" s="40">
        <f t="shared" si="408"/>
        <v>100376.1484861565</v>
      </c>
      <c r="BA756" s="173">
        <f t="shared" si="409"/>
        <v>102097.16058594824</v>
      </c>
      <c r="BB756" s="41">
        <f t="shared" si="410"/>
        <v>100012.96134279511</v>
      </c>
      <c r="BC756" s="173">
        <f t="shared" si="411"/>
        <v>103687.38782835701</v>
      </c>
      <c r="BD756" s="41">
        <f t="shared" si="412"/>
        <v>101333.88767626374</v>
      </c>
      <c r="BE756" s="173">
        <f t="shared" si="413"/>
        <v>106391.69975662867</v>
      </c>
      <c r="BF756" s="42">
        <f t="shared" si="414"/>
        <v>107520.83439848664</v>
      </c>
    </row>
    <row r="757" spans="2:58" x14ac:dyDescent="0.25">
      <c r="B757" s="24">
        <v>341</v>
      </c>
      <c r="C757" s="10">
        <f>Cash!B763</f>
        <v>20170704</v>
      </c>
      <c r="D757" s="24">
        <f>Cash!F355</f>
        <v>1.6275999999999999</v>
      </c>
      <c r="E757" s="27">
        <f>Balanced!F355</f>
        <v>2.6038999999999999</v>
      </c>
      <c r="F757" s="27">
        <f>Growth!F355</f>
        <v>3.1042999999999998</v>
      </c>
      <c r="G757" s="27">
        <f>'High Growth 1'!F355</f>
        <v>5.7809999999999997</v>
      </c>
      <c r="H757" s="27">
        <f>'High Growth 2'!F355</f>
        <v>2.9190999999999998</v>
      </c>
      <c r="I757" s="27">
        <f>'High Growth 3'!F355</f>
        <v>0.83450000000000002</v>
      </c>
      <c r="J757" s="43">
        <f>'High Growth 4'!F355</f>
        <v>2.0912999999999999</v>
      </c>
      <c r="K757" s="10" t="str">
        <f>Growth!P355</f>
        <v>No</v>
      </c>
      <c r="L757" s="152"/>
      <c r="M757" s="147">
        <f>Summary!$G$67</f>
        <v>0.5</v>
      </c>
      <c r="N757" s="146">
        <f>Summary!$G$68</f>
        <v>0</v>
      </c>
      <c r="O757" s="146">
        <f>Summary!$G$69</f>
        <v>0</v>
      </c>
      <c r="P757" s="146">
        <f>Summary!$G$70</f>
        <v>0.125</v>
      </c>
      <c r="Q757" s="146">
        <f>Summary!$G$71</f>
        <v>0.125</v>
      </c>
      <c r="R757" s="146">
        <f>Summary!$G$72</f>
        <v>0.125</v>
      </c>
      <c r="S757" s="211">
        <f>Summary!$G$73</f>
        <v>0.125</v>
      </c>
      <c r="T757" s="150">
        <f t="shared" si="415"/>
        <v>1</v>
      </c>
      <c r="U757" s="158">
        <f t="shared" si="387"/>
        <v>27653.662902825436</v>
      </c>
      <c r="V757" s="155">
        <f t="shared" si="388"/>
        <v>0</v>
      </c>
      <c r="W757" s="155">
        <f t="shared" si="389"/>
        <v>0</v>
      </c>
      <c r="X757" s="155">
        <f t="shared" si="390"/>
        <v>2266.0937981544935</v>
      </c>
      <c r="Y757" s="155">
        <f t="shared" si="391"/>
        <v>4330.8041437134052</v>
      </c>
      <c r="Z757" s="155">
        <f t="shared" si="392"/>
        <v>16011.271935442554</v>
      </c>
      <c r="AA757" s="159">
        <f t="shared" si="393"/>
        <v>6390.9197811749063</v>
      </c>
      <c r="AB757" s="38">
        <f t="shared" si="416"/>
        <v>45009.101740638675</v>
      </c>
      <c r="AC757" s="35">
        <f t="shared" si="394"/>
        <v>0</v>
      </c>
      <c r="AD757" s="35">
        <f t="shared" si="395"/>
        <v>0</v>
      </c>
      <c r="AE757" s="35">
        <f t="shared" si="396"/>
        <v>13100.288247131126</v>
      </c>
      <c r="AF757" s="35">
        <f t="shared" si="397"/>
        <v>12642.050375913801</v>
      </c>
      <c r="AG757" s="35">
        <f t="shared" si="398"/>
        <v>13361.406430126812</v>
      </c>
      <c r="AH757" s="163">
        <f t="shared" si="399"/>
        <v>13365.330538371081</v>
      </c>
      <c r="AI757" s="144">
        <f t="shared" si="400"/>
        <v>97478.177332181484</v>
      </c>
      <c r="AJ757" s="144" t="e">
        <f t="shared" si="417"/>
        <v>#N/A</v>
      </c>
      <c r="AK757" s="35">
        <f>IF(OR(K757="Yes",Summary!$G$77="EP"),$AI757*M757,AB757)</f>
        <v>45009.101740638675</v>
      </c>
      <c r="AL757" s="38">
        <f>IF(OR(L757="Yes",Summary!$G$77="EP"),$AI757*N757,AC757)</f>
        <v>0</v>
      </c>
      <c r="AM757" s="38">
        <f>IF(OR(M757="Yes",Summary!$G$77="EP"),$AI757*O757,AD757)</f>
        <v>0</v>
      </c>
      <c r="AN757" s="38">
        <f>IF(OR(N757="Yes",Summary!$G$77="EP"),$AI757*P757,AE757)</f>
        <v>13100.288247131126</v>
      </c>
      <c r="AO757" s="38">
        <f>IF(OR(O757="Yes",Summary!$G$77="EP"),$AI757*Q757,AF757)</f>
        <v>12642.050375913801</v>
      </c>
      <c r="AP757" s="38">
        <f>IF(OR(P757="Yes",Summary!$G$77="EP"),$AI757*R757,AG757)</f>
        <v>13361.406430126812</v>
      </c>
      <c r="AQ757" s="156">
        <f>IF(OR(Q757="Yes",Summary!$G$77="EP"),$AI757*S757,AH757)</f>
        <v>13365.330538371081</v>
      </c>
      <c r="AR757" s="158">
        <f t="shared" si="401"/>
        <v>27653.662902825436</v>
      </c>
      <c r="AS757" s="155">
        <f t="shared" si="402"/>
        <v>0</v>
      </c>
      <c r="AT757" s="155">
        <f t="shared" si="403"/>
        <v>0</v>
      </c>
      <c r="AU757" s="155">
        <f t="shared" si="404"/>
        <v>2266.0937981544935</v>
      </c>
      <c r="AV757" s="155">
        <f t="shared" si="405"/>
        <v>4330.8041437134052</v>
      </c>
      <c r="AW757" s="155">
        <f t="shared" si="406"/>
        <v>16011.271935442554</v>
      </c>
      <c r="AX757" s="159">
        <f t="shared" si="407"/>
        <v>6390.9197811749063</v>
      </c>
      <c r="AZ757" s="40">
        <f t="shared" si="408"/>
        <v>100363.81574890547</v>
      </c>
      <c r="BA757" s="173">
        <f t="shared" si="409"/>
        <v>102262.10580057338</v>
      </c>
      <c r="BB757" s="41">
        <f t="shared" si="410"/>
        <v>100589.74109717766</v>
      </c>
      <c r="BC757" s="173">
        <f t="shared" si="411"/>
        <v>104802.30597704901</v>
      </c>
      <c r="BD757" s="41">
        <f t="shared" si="412"/>
        <v>101136.40300731041</v>
      </c>
      <c r="BE757" s="173">
        <f t="shared" si="413"/>
        <v>106891.25144101448</v>
      </c>
      <c r="BF757" s="42">
        <f t="shared" si="414"/>
        <v>106922.64430696865</v>
      </c>
    </row>
    <row r="758" spans="2:58" x14ac:dyDescent="0.25">
      <c r="B758" s="24">
        <v>342</v>
      </c>
      <c r="C758" s="10">
        <f>Cash!B764</f>
        <v>20170703</v>
      </c>
      <c r="D758" s="24">
        <f>Cash!F356</f>
        <v>1.6275999999999999</v>
      </c>
      <c r="E758" s="27">
        <f>Balanced!F356</f>
        <v>2.6008</v>
      </c>
      <c r="F758" s="27">
        <f>Growth!F356</f>
        <v>3.0712000000000002</v>
      </c>
      <c r="G758" s="27">
        <f>'High Growth 1'!F356</f>
        <v>5.6546000000000003</v>
      </c>
      <c r="H758" s="27">
        <f>'High Growth 2'!F356</f>
        <v>2.8717000000000001</v>
      </c>
      <c r="I758" s="27">
        <f>'High Growth 3'!F356</f>
        <v>0.82720000000000005</v>
      </c>
      <c r="J758" s="43">
        <f>'High Growth 4'!F356</f>
        <v>2.1194000000000002</v>
      </c>
      <c r="K758" s="10" t="str">
        <f>Growth!P356</f>
        <v>No</v>
      </c>
      <c r="L758" s="152"/>
      <c r="M758" s="147">
        <f>Summary!$G$67</f>
        <v>0.5</v>
      </c>
      <c r="N758" s="146">
        <f>Summary!$G$68</f>
        <v>0</v>
      </c>
      <c r="O758" s="146">
        <f>Summary!$G$69</f>
        <v>0</v>
      </c>
      <c r="P758" s="146">
        <f>Summary!$G$70</f>
        <v>0.125</v>
      </c>
      <c r="Q758" s="146">
        <f>Summary!$G$71</f>
        <v>0.125</v>
      </c>
      <c r="R758" s="146">
        <f>Summary!$G$72</f>
        <v>0.125</v>
      </c>
      <c r="S758" s="211">
        <f>Summary!$G$73</f>
        <v>0.125</v>
      </c>
      <c r="T758" s="150">
        <f t="shared" si="415"/>
        <v>1</v>
      </c>
      <c r="U758" s="158">
        <f t="shared" si="387"/>
        <v>27653.662902825436</v>
      </c>
      <c r="V758" s="155">
        <f t="shared" si="388"/>
        <v>0</v>
      </c>
      <c r="W758" s="155">
        <f t="shared" si="389"/>
        <v>0</v>
      </c>
      <c r="X758" s="155">
        <f t="shared" si="390"/>
        <v>2266.0937981544935</v>
      </c>
      <c r="Y758" s="155">
        <f t="shared" si="391"/>
        <v>4330.8041437134052</v>
      </c>
      <c r="Z758" s="155">
        <f t="shared" si="392"/>
        <v>16011.271935442554</v>
      </c>
      <c r="AA758" s="159">
        <f t="shared" si="393"/>
        <v>6390.9197811749063</v>
      </c>
      <c r="AB758" s="38">
        <f t="shared" si="416"/>
        <v>45009.101740638675</v>
      </c>
      <c r="AC758" s="35">
        <f t="shared" si="394"/>
        <v>0</v>
      </c>
      <c r="AD758" s="35">
        <f t="shared" si="395"/>
        <v>0</v>
      </c>
      <c r="AE758" s="35">
        <f t="shared" si="396"/>
        <v>12813.8539910444</v>
      </c>
      <c r="AF758" s="35">
        <f t="shared" si="397"/>
        <v>12436.770259501787</v>
      </c>
      <c r="AG758" s="35">
        <f t="shared" si="398"/>
        <v>13244.52414499808</v>
      </c>
      <c r="AH758" s="163">
        <f t="shared" si="399"/>
        <v>13544.915384222099</v>
      </c>
      <c r="AI758" s="144">
        <f t="shared" si="400"/>
        <v>97049.165520405048</v>
      </c>
      <c r="AJ758" s="144" t="e">
        <f t="shared" si="417"/>
        <v>#N/A</v>
      </c>
      <c r="AK758" s="35">
        <f>IF(OR(K758="Yes",Summary!$G$77="EP"),$AI758*M758,AB758)</f>
        <v>45009.101740638675</v>
      </c>
      <c r="AL758" s="38">
        <f>IF(OR(L758="Yes",Summary!$G$77="EP"),$AI758*N758,AC758)</f>
        <v>0</v>
      </c>
      <c r="AM758" s="38">
        <f>IF(OR(M758="Yes",Summary!$G$77="EP"),$AI758*O758,AD758)</f>
        <v>0</v>
      </c>
      <c r="AN758" s="38">
        <f>IF(OR(N758="Yes",Summary!$G$77="EP"),$AI758*P758,AE758)</f>
        <v>12813.8539910444</v>
      </c>
      <c r="AO758" s="38">
        <f>IF(OR(O758="Yes",Summary!$G$77="EP"),$AI758*Q758,AF758)</f>
        <v>12436.770259501787</v>
      </c>
      <c r="AP758" s="38">
        <f>IF(OR(P758="Yes",Summary!$G$77="EP"),$AI758*R758,AG758)</f>
        <v>13244.52414499808</v>
      </c>
      <c r="AQ758" s="156">
        <f>IF(OR(Q758="Yes",Summary!$G$77="EP"),$AI758*S758,AH758)</f>
        <v>13544.915384222099</v>
      </c>
      <c r="AR758" s="158">
        <f t="shared" si="401"/>
        <v>27653.662902825436</v>
      </c>
      <c r="AS758" s="155">
        <f t="shared" si="402"/>
        <v>0</v>
      </c>
      <c r="AT758" s="155">
        <f t="shared" si="403"/>
        <v>0</v>
      </c>
      <c r="AU758" s="155">
        <f t="shared" si="404"/>
        <v>2266.0937981544935</v>
      </c>
      <c r="AV758" s="155">
        <f t="shared" si="405"/>
        <v>4330.8041437134052</v>
      </c>
      <c r="AW758" s="155">
        <f t="shared" si="406"/>
        <v>16011.271935442554</v>
      </c>
      <c r="AX758" s="159">
        <f t="shared" si="407"/>
        <v>6390.9197811749063</v>
      </c>
      <c r="AZ758" s="40">
        <f t="shared" si="408"/>
        <v>100363.81574890547</v>
      </c>
      <c r="BA758" s="173">
        <f t="shared" si="409"/>
        <v>102140.36052311196</v>
      </c>
      <c r="BB758" s="41">
        <f t="shared" si="410"/>
        <v>99517.189980882016</v>
      </c>
      <c r="BC758" s="173">
        <f t="shared" si="411"/>
        <v>102510.8319283552</v>
      </c>
      <c r="BD758" s="41">
        <f t="shared" si="412"/>
        <v>99494.162076014298</v>
      </c>
      <c r="BE758" s="173">
        <f t="shared" si="413"/>
        <v>105956.19315998464</v>
      </c>
      <c r="BF758" s="42">
        <f t="shared" si="414"/>
        <v>108359.32307377679</v>
      </c>
    </row>
    <row r="759" spans="2:58" x14ac:dyDescent="0.25">
      <c r="B759" s="24">
        <v>343</v>
      </c>
      <c r="C759" s="10">
        <f>Cash!B765</f>
        <v>20170630</v>
      </c>
      <c r="D759" s="24">
        <f>Cash!F357</f>
        <v>1.6274999999999999</v>
      </c>
      <c r="E759" s="27">
        <f>Balanced!F357</f>
        <v>2.5937999999999999</v>
      </c>
      <c r="F759" s="27">
        <f>Growth!F357</f>
        <v>3.0573999999999999</v>
      </c>
      <c r="G759" s="27">
        <f>'High Growth 1'!F357</f>
        <v>5.5873999999999997</v>
      </c>
      <c r="H759" s="27">
        <f>'High Growth 2'!F357</f>
        <v>2.8401999999999998</v>
      </c>
      <c r="I759" s="27">
        <f>'High Growth 3'!F357</f>
        <v>0.82709999999999995</v>
      </c>
      <c r="J759" s="43">
        <f>'High Growth 4'!F357</f>
        <v>2.1027999999999998</v>
      </c>
      <c r="K759" s="10" t="str">
        <f>Growth!P357</f>
        <v>No</v>
      </c>
      <c r="L759" s="152"/>
      <c r="M759" s="147">
        <f>Summary!$G$67</f>
        <v>0.5</v>
      </c>
      <c r="N759" s="146">
        <f>Summary!$G$68</f>
        <v>0</v>
      </c>
      <c r="O759" s="146">
        <f>Summary!$G$69</f>
        <v>0</v>
      </c>
      <c r="P759" s="146">
        <f>Summary!$G$70</f>
        <v>0.125</v>
      </c>
      <c r="Q759" s="146">
        <f>Summary!$G$71</f>
        <v>0.125</v>
      </c>
      <c r="R759" s="146">
        <f>Summary!$G$72</f>
        <v>0.125</v>
      </c>
      <c r="S759" s="211">
        <f>Summary!$G$73</f>
        <v>0.125</v>
      </c>
      <c r="T759" s="150">
        <f t="shared" si="415"/>
        <v>1</v>
      </c>
      <c r="U759" s="158">
        <f t="shared" si="387"/>
        <v>27653.662902825436</v>
      </c>
      <c r="V759" s="155">
        <f t="shared" si="388"/>
        <v>0</v>
      </c>
      <c r="W759" s="155">
        <f t="shared" si="389"/>
        <v>0</v>
      </c>
      <c r="X759" s="155">
        <f t="shared" si="390"/>
        <v>2266.0937981544935</v>
      </c>
      <c r="Y759" s="155">
        <f t="shared" si="391"/>
        <v>4330.8041437134052</v>
      </c>
      <c r="Z759" s="155">
        <f t="shared" si="392"/>
        <v>16011.271935442554</v>
      </c>
      <c r="AA759" s="159">
        <f t="shared" si="393"/>
        <v>6390.9197811749063</v>
      </c>
      <c r="AB759" s="38">
        <f t="shared" si="416"/>
        <v>45006.336374348393</v>
      </c>
      <c r="AC759" s="35">
        <f t="shared" si="394"/>
        <v>0</v>
      </c>
      <c r="AD759" s="35">
        <f t="shared" si="395"/>
        <v>0</v>
      </c>
      <c r="AE759" s="35">
        <f t="shared" si="396"/>
        <v>12661.572487808417</v>
      </c>
      <c r="AF759" s="35">
        <f t="shared" si="397"/>
        <v>12300.349928974812</v>
      </c>
      <c r="AG759" s="35">
        <f t="shared" si="398"/>
        <v>13242.923017804535</v>
      </c>
      <c r="AH759" s="163">
        <f t="shared" si="399"/>
        <v>13438.826115854592</v>
      </c>
      <c r="AI759" s="144">
        <f t="shared" si="400"/>
        <v>96650.007924790756</v>
      </c>
      <c r="AJ759" s="144" t="e">
        <f t="shared" si="417"/>
        <v>#N/A</v>
      </c>
      <c r="AK759" s="35">
        <f>IF(OR(K759="Yes",Summary!$G$77="EP"),$AI759*M759,AB759)</f>
        <v>45006.336374348393</v>
      </c>
      <c r="AL759" s="38">
        <f>IF(OR(L759="Yes",Summary!$G$77="EP"),$AI759*N759,AC759)</f>
        <v>0</v>
      </c>
      <c r="AM759" s="38">
        <f>IF(OR(M759="Yes",Summary!$G$77="EP"),$AI759*O759,AD759)</f>
        <v>0</v>
      </c>
      <c r="AN759" s="38">
        <f>IF(OR(N759="Yes",Summary!$G$77="EP"),$AI759*P759,AE759)</f>
        <v>12661.572487808417</v>
      </c>
      <c r="AO759" s="38">
        <f>IF(OR(O759="Yes",Summary!$G$77="EP"),$AI759*Q759,AF759)</f>
        <v>12300.349928974812</v>
      </c>
      <c r="AP759" s="38">
        <f>IF(OR(P759="Yes",Summary!$G$77="EP"),$AI759*R759,AG759)</f>
        <v>13242.923017804535</v>
      </c>
      <c r="AQ759" s="156">
        <f>IF(OR(Q759="Yes",Summary!$G$77="EP"),$AI759*S759,AH759)</f>
        <v>13438.826115854592</v>
      </c>
      <c r="AR759" s="158">
        <f t="shared" si="401"/>
        <v>27653.662902825436</v>
      </c>
      <c r="AS759" s="155">
        <f t="shared" si="402"/>
        <v>0</v>
      </c>
      <c r="AT759" s="155">
        <f t="shared" si="403"/>
        <v>0</v>
      </c>
      <c r="AU759" s="155">
        <f t="shared" si="404"/>
        <v>2266.0937981544935</v>
      </c>
      <c r="AV759" s="155">
        <f t="shared" si="405"/>
        <v>4330.8041437134052</v>
      </c>
      <c r="AW759" s="155">
        <f t="shared" si="406"/>
        <v>16011.271935442554</v>
      </c>
      <c r="AX759" s="159">
        <f t="shared" si="407"/>
        <v>6390.9197811749063</v>
      </c>
      <c r="AZ759" s="40">
        <f t="shared" si="408"/>
        <v>100357.64938027995</v>
      </c>
      <c r="BA759" s="173">
        <f t="shared" si="409"/>
        <v>101865.45183207006</v>
      </c>
      <c r="BB759" s="41">
        <f t="shared" si="410"/>
        <v>99070.02365445059</v>
      </c>
      <c r="BC759" s="173">
        <f t="shared" si="411"/>
        <v>101292.57990246733</v>
      </c>
      <c r="BD759" s="41">
        <f t="shared" si="412"/>
        <v>98402.799431798499</v>
      </c>
      <c r="BE759" s="173">
        <f t="shared" si="413"/>
        <v>105943.38414243628</v>
      </c>
      <c r="BF759" s="42">
        <f t="shared" si="414"/>
        <v>107510.60892683674</v>
      </c>
    </row>
    <row r="760" spans="2:58" x14ac:dyDescent="0.25">
      <c r="B760" s="24">
        <v>344</v>
      </c>
      <c r="C760" s="10">
        <f>Cash!B766</f>
        <v>20170629</v>
      </c>
      <c r="D760" s="24">
        <f>Cash!F358</f>
        <v>1.6274</v>
      </c>
      <c r="E760" s="27">
        <f>Balanced!F358</f>
        <v>2.5777000000000001</v>
      </c>
      <c r="F760" s="27">
        <f>Growth!F358</f>
        <v>3.0045999999999999</v>
      </c>
      <c r="G760" s="27">
        <f>'High Growth 1'!F358</f>
        <v>5.3696000000000002</v>
      </c>
      <c r="H760" s="27">
        <f>'High Growth 2'!F358</f>
        <v>2.7667000000000002</v>
      </c>
      <c r="I760" s="27">
        <f>'High Growth 3'!F358</f>
        <v>0.82330000000000003</v>
      </c>
      <c r="J760" s="43">
        <f>'High Growth 4'!F358</f>
        <v>2.0838000000000001</v>
      </c>
      <c r="K760" s="10" t="str">
        <f>Growth!P358</f>
        <v>No</v>
      </c>
      <c r="L760" s="152"/>
      <c r="M760" s="147">
        <f>Summary!$G$67</f>
        <v>0.5</v>
      </c>
      <c r="N760" s="146">
        <f>Summary!$G$68</f>
        <v>0</v>
      </c>
      <c r="O760" s="146">
        <f>Summary!$G$69</f>
        <v>0</v>
      </c>
      <c r="P760" s="146">
        <f>Summary!$G$70</f>
        <v>0.125</v>
      </c>
      <c r="Q760" s="146">
        <f>Summary!$G$71</f>
        <v>0.125</v>
      </c>
      <c r="R760" s="146">
        <f>Summary!$G$72</f>
        <v>0.125</v>
      </c>
      <c r="S760" s="211">
        <f>Summary!$G$73</f>
        <v>0.125</v>
      </c>
      <c r="T760" s="150">
        <f t="shared" si="415"/>
        <v>1</v>
      </c>
      <c r="U760" s="158">
        <f t="shared" si="387"/>
        <v>27653.662902825436</v>
      </c>
      <c r="V760" s="155">
        <f t="shared" si="388"/>
        <v>0</v>
      </c>
      <c r="W760" s="155">
        <f t="shared" si="389"/>
        <v>0</v>
      </c>
      <c r="X760" s="155">
        <f t="shared" si="390"/>
        <v>2266.0937981544935</v>
      </c>
      <c r="Y760" s="155">
        <f t="shared" si="391"/>
        <v>4330.8041437134052</v>
      </c>
      <c r="Z760" s="155">
        <f t="shared" si="392"/>
        <v>16011.271935442554</v>
      </c>
      <c r="AA760" s="159">
        <f t="shared" si="393"/>
        <v>6390.9197811749063</v>
      </c>
      <c r="AB760" s="38">
        <f t="shared" si="416"/>
        <v>45003.571008058112</v>
      </c>
      <c r="AC760" s="35">
        <f t="shared" si="394"/>
        <v>0</v>
      </c>
      <c r="AD760" s="35">
        <f t="shared" si="395"/>
        <v>0</v>
      </c>
      <c r="AE760" s="35">
        <f t="shared" si="396"/>
        <v>12168.017258570368</v>
      </c>
      <c r="AF760" s="35">
        <f t="shared" si="397"/>
        <v>11982.03582441188</v>
      </c>
      <c r="AG760" s="35">
        <f t="shared" si="398"/>
        <v>13182.080184449855</v>
      </c>
      <c r="AH760" s="163">
        <f t="shared" si="399"/>
        <v>13317.39864001227</v>
      </c>
      <c r="AI760" s="144">
        <f t="shared" si="400"/>
        <v>95653.102915502473</v>
      </c>
      <c r="AJ760" s="144" t="e">
        <f t="shared" si="417"/>
        <v>#N/A</v>
      </c>
      <c r="AK760" s="35">
        <f>IF(OR(K760="Yes",Summary!$G$77="EP"),$AI760*M760,AB760)</f>
        <v>45003.571008058112</v>
      </c>
      <c r="AL760" s="38">
        <f>IF(OR(L760="Yes",Summary!$G$77="EP"),$AI760*N760,AC760)</f>
        <v>0</v>
      </c>
      <c r="AM760" s="38">
        <f>IF(OR(M760="Yes",Summary!$G$77="EP"),$AI760*O760,AD760)</f>
        <v>0</v>
      </c>
      <c r="AN760" s="38">
        <f>IF(OR(N760="Yes",Summary!$G$77="EP"),$AI760*P760,AE760)</f>
        <v>12168.017258570368</v>
      </c>
      <c r="AO760" s="38">
        <f>IF(OR(O760="Yes",Summary!$G$77="EP"),$AI760*Q760,AF760)</f>
        <v>11982.03582441188</v>
      </c>
      <c r="AP760" s="38">
        <f>IF(OR(P760="Yes",Summary!$G$77="EP"),$AI760*R760,AG760)</f>
        <v>13182.080184449855</v>
      </c>
      <c r="AQ760" s="156">
        <f>IF(OR(Q760="Yes",Summary!$G$77="EP"),$AI760*S760,AH760)</f>
        <v>13317.39864001227</v>
      </c>
      <c r="AR760" s="158">
        <f t="shared" si="401"/>
        <v>27653.662902825436</v>
      </c>
      <c r="AS760" s="155">
        <f t="shared" si="402"/>
        <v>0</v>
      </c>
      <c r="AT760" s="155">
        <f t="shared" si="403"/>
        <v>0</v>
      </c>
      <c r="AU760" s="155">
        <f t="shared" si="404"/>
        <v>2266.0937981544935</v>
      </c>
      <c r="AV760" s="155">
        <f t="shared" si="405"/>
        <v>4330.8041437134052</v>
      </c>
      <c r="AW760" s="155">
        <f t="shared" si="406"/>
        <v>16011.271935442554</v>
      </c>
      <c r="AX760" s="159">
        <f t="shared" si="407"/>
        <v>6390.9197811749063</v>
      </c>
      <c r="AZ760" s="40">
        <f t="shared" si="408"/>
        <v>100351.48301165443</v>
      </c>
      <c r="BA760" s="173">
        <f t="shared" si="409"/>
        <v>101233.16184267368</v>
      </c>
      <c r="BB760" s="41">
        <f t="shared" si="410"/>
        <v>97359.126405495597</v>
      </c>
      <c r="BC760" s="173">
        <f t="shared" si="411"/>
        <v>97344.138068562941</v>
      </c>
      <c r="BD760" s="41">
        <f t="shared" si="412"/>
        <v>95856.286595295038</v>
      </c>
      <c r="BE760" s="173">
        <f t="shared" si="413"/>
        <v>105456.64147559882</v>
      </c>
      <c r="BF760" s="42">
        <f t="shared" si="414"/>
        <v>106539.18912009816</v>
      </c>
    </row>
    <row r="761" spans="2:58" x14ac:dyDescent="0.25">
      <c r="B761" s="24">
        <v>345</v>
      </c>
      <c r="C761" s="10">
        <f>Cash!B767</f>
        <v>20170628</v>
      </c>
      <c r="D761" s="24">
        <f>Cash!F359</f>
        <v>1.6271</v>
      </c>
      <c r="E761" s="27">
        <f>Balanced!F359</f>
        <v>2.5699000000000001</v>
      </c>
      <c r="F761" s="27">
        <f>Growth!F359</f>
        <v>2.9916</v>
      </c>
      <c r="G761" s="27">
        <f>'High Growth 1'!F359</f>
        <v>5.3452000000000002</v>
      </c>
      <c r="H761" s="27">
        <f>'High Growth 2'!F359</f>
        <v>2.7401</v>
      </c>
      <c r="I761" s="27">
        <f>'High Growth 3'!F359</f>
        <v>0.81489999999999996</v>
      </c>
      <c r="J761" s="43">
        <f>'High Growth 4'!F359</f>
        <v>2.0640999999999998</v>
      </c>
      <c r="K761" s="10" t="str">
        <f>Growth!P359</f>
        <v>No</v>
      </c>
      <c r="L761" s="152"/>
      <c r="M761" s="147">
        <f>Summary!$G$67</f>
        <v>0.5</v>
      </c>
      <c r="N761" s="146">
        <f>Summary!$G$68</f>
        <v>0</v>
      </c>
      <c r="O761" s="146">
        <f>Summary!$G$69</f>
        <v>0</v>
      </c>
      <c r="P761" s="146">
        <f>Summary!$G$70</f>
        <v>0.125</v>
      </c>
      <c r="Q761" s="146">
        <f>Summary!$G$71</f>
        <v>0.125</v>
      </c>
      <c r="R761" s="146">
        <f>Summary!$G$72</f>
        <v>0.125</v>
      </c>
      <c r="S761" s="211">
        <f>Summary!$G$73</f>
        <v>0.125</v>
      </c>
      <c r="T761" s="150">
        <f t="shared" si="415"/>
        <v>1</v>
      </c>
      <c r="U761" s="158">
        <f t="shared" si="387"/>
        <v>27653.662902825439</v>
      </c>
      <c r="V761" s="155">
        <f t="shared" si="388"/>
        <v>0</v>
      </c>
      <c r="W761" s="155">
        <f t="shared" si="389"/>
        <v>0</v>
      </c>
      <c r="X761" s="155">
        <f t="shared" si="390"/>
        <v>2266.0937981544935</v>
      </c>
      <c r="Y761" s="155">
        <f t="shared" si="391"/>
        <v>4330.8041437134052</v>
      </c>
      <c r="Z761" s="155">
        <f t="shared" si="392"/>
        <v>16011.271935442554</v>
      </c>
      <c r="AA761" s="159">
        <f t="shared" si="393"/>
        <v>6390.9197811749063</v>
      </c>
      <c r="AB761" s="38">
        <f t="shared" si="416"/>
        <v>44995.274909187268</v>
      </c>
      <c r="AC761" s="35">
        <f t="shared" si="394"/>
        <v>0</v>
      </c>
      <c r="AD761" s="35">
        <f t="shared" si="395"/>
        <v>0</v>
      </c>
      <c r="AE761" s="35">
        <f t="shared" si="396"/>
        <v>12112.724569895399</v>
      </c>
      <c r="AF761" s="35">
        <f t="shared" si="397"/>
        <v>11866.836434189101</v>
      </c>
      <c r="AG761" s="35">
        <f t="shared" si="398"/>
        <v>13047.585500192135</v>
      </c>
      <c r="AH761" s="163">
        <f t="shared" si="399"/>
        <v>13191.497520323122</v>
      </c>
      <c r="AI761" s="144">
        <f t="shared" si="400"/>
        <v>95213.918933787034</v>
      </c>
      <c r="AJ761" s="144" t="e">
        <f t="shared" si="417"/>
        <v>#N/A</v>
      </c>
      <c r="AK761" s="35">
        <f>IF(OR(K761="Yes",Summary!$G$77="EP"),$AI761*M761,AB761)</f>
        <v>44995.274909187268</v>
      </c>
      <c r="AL761" s="38">
        <f>IF(OR(L761="Yes",Summary!$G$77="EP"),$AI761*N761,AC761)</f>
        <v>0</v>
      </c>
      <c r="AM761" s="38">
        <f>IF(OR(M761="Yes",Summary!$G$77="EP"),$AI761*O761,AD761)</f>
        <v>0</v>
      </c>
      <c r="AN761" s="38">
        <f>IF(OR(N761="Yes",Summary!$G$77="EP"),$AI761*P761,AE761)</f>
        <v>12112.724569895399</v>
      </c>
      <c r="AO761" s="38">
        <f>IF(OR(O761="Yes",Summary!$G$77="EP"),$AI761*Q761,AF761)</f>
        <v>11866.836434189101</v>
      </c>
      <c r="AP761" s="38">
        <f>IF(OR(P761="Yes",Summary!$G$77="EP"),$AI761*R761,AG761)</f>
        <v>13047.585500192135</v>
      </c>
      <c r="AQ761" s="156">
        <f>IF(OR(Q761="Yes",Summary!$G$77="EP"),$AI761*S761,AH761)</f>
        <v>13191.497520323122</v>
      </c>
      <c r="AR761" s="158">
        <f t="shared" si="401"/>
        <v>27653.662902825436</v>
      </c>
      <c r="AS761" s="155">
        <f t="shared" si="402"/>
        <v>0</v>
      </c>
      <c r="AT761" s="155">
        <f t="shared" si="403"/>
        <v>0</v>
      </c>
      <c r="AU761" s="155">
        <f t="shared" si="404"/>
        <v>2266.0937981544935</v>
      </c>
      <c r="AV761" s="155">
        <f t="shared" si="405"/>
        <v>4330.8041437134052</v>
      </c>
      <c r="AW761" s="155">
        <f t="shared" si="406"/>
        <v>16011.271935442554</v>
      </c>
      <c r="AX761" s="159">
        <f t="shared" si="407"/>
        <v>6390.9197811749063</v>
      </c>
      <c r="AZ761" s="40">
        <f t="shared" si="408"/>
        <v>100332.98390577789</v>
      </c>
      <c r="BA761" s="173">
        <f t="shared" si="409"/>
        <v>100926.83501551271</v>
      </c>
      <c r="BB761" s="41">
        <f t="shared" si="410"/>
        <v>96937.882764654409</v>
      </c>
      <c r="BC761" s="173">
        <f t="shared" si="411"/>
        <v>96901.796559163195</v>
      </c>
      <c r="BD761" s="41">
        <f t="shared" si="412"/>
        <v>94934.691473512808</v>
      </c>
      <c r="BE761" s="173">
        <f t="shared" si="413"/>
        <v>104380.68400153708</v>
      </c>
      <c r="BF761" s="42">
        <f t="shared" si="414"/>
        <v>105531.98016258498</v>
      </c>
    </row>
    <row r="762" spans="2:58" x14ac:dyDescent="0.25">
      <c r="B762" s="24">
        <v>346</v>
      </c>
      <c r="C762" s="10">
        <f>Cash!B768</f>
        <v>20170627</v>
      </c>
      <c r="D762" s="24">
        <f>Cash!F360</f>
        <v>1.627</v>
      </c>
      <c r="E762" s="27">
        <f>Balanced!F360</f>
        <v>2.5688</v>
      </c>
      <c r="F762" s="27">
        <f>Growth!F360</f>
        <v>2.9941</v>
      </c>
      <c r="G762" s="27">
        <f>'High Growth 1'!F360</f>
        <v>5.3482000000000003</v>
      </c>
      <c r="H762" s="27">
        <f>'High Growth 2'!F360</f>
        <v>2.7501000000000002</v>
      </c>
      <c r="I762" s="27">
        <f>'High Growth 3'!F360</f>
        <v>0.81920000000000004</v>
      </c>
      <c r="J762" s="43">
        <f>'High Growth 4'!F360</f>
        <v>2.0554999999999999</v>
      </c>
      <c r="K762" s="10" t="str">
        <f>Growth!P360</f>
        <v>No</v>
      </c>
      <c r="L762" s="152"/>
      <c r="M762" s="147">
        <f>Summary!$G$67</f>
        <v>0.5</v>
      </c>
      <c r="N762" s="146">
        <f>Summary!$G$68</f>
        <v>0</v>
      </c>
      <c r="O762" s="146">
        <f>Summary!$G$69</f>
        <v>0</v>
      </c>
      <c r="P762" s="146">
        <f>Summary!$G$70</f>
        <v>0.125</v>
      </c>
      <c r="Q762" s="146">
        <f>Summary!$G$71</f>
        <v>0.125</v>
      </c>
      <c r="R762" s="146">
        <f>Summary!$G$72</f>
        <v>0.125</v>
      </c>
      <c r="S762" s="211">
        <f>Summary!$G$73</f>
        <v>0.125</v>
      </c>
      <c r="T762" s="150">
        <f t="shared" si="415"/>
        <v>1</v>
      </c>
      <c r="U762" s="158">
        <f t="shared" si="387"/>
        <v>27653.662902825439</v>
      </c>
      <c r="V762" s="155">
        <f t="shared" si="388"/>
        <v>0</v>
      </c>
      <c r="W762" s="155">
        <f t="shared" si="389"/>
        <v>0</v>
      </c>
      <c r="X762" s="155">
        <f t="shared" si="390"/>
        <v>2266.0937981544935</v>
      </c>
      <c r="Y762" s="155">
        <f t="shared" si="391"/>
        <v>4330.8041437134052</v>
      </c>
      <c r="Z762" s="155">
        <f t="shared" si="392"/>
        <v>16011.271935442554</v>
      </c>
      <c r="AA762" s="159">
        <f t="shared" si="393"/>
        <v>6390.9197811749063</v>
      </c>
      <c r="AB762" s="38">
        <f t="shared" si="416"/>
        <v>44992.509542896987</v>
      </c>
      <c r="AC762" s="35">
        <f t="shared" si="394"/>
        <v>0</v>
      </c>
      <c r="AD762" s="35">
        <f t="shared" si="395"/>
        <v>0</v>
      </c>
      <c r="AE762" s="35">
        <f t="shared" si="396"/>
        <v>12119.522851289863</v>
      </c>
      <c r="AF762" s="35">
        <f t="shared" si="397"/>
        <v>11910.144475626237</v>
      </c>
      <c r="AG762" s="35">
        <f t="shared" si="398"/>
        <v>13116.433969514541</v>
      </c>
      <c r="AH762" s="163">
        <f t="shared" si="399"/>
        <v>13136.535610205019</v>
      </c>
      <c r="AI762" s="144">
        <f t="shared" si="400"/>
        <v>95275.146449532651</v>
      </c>
      <c r="AJ762" s="144" t="e">
        <f t="shared" si="417"/>
        <v>#N/A</v>
      </c>
      <c r="AK762" s="35">
        <f>IF(OR(K762="Yes",Summary!$G$77="EP"),$AI762*M762,AB762)</f>
        <v>44992.509542896987</v>
      </c>
      <c r="AL762" s="38">
        <f>IF(OR(L762="Yes",Summary!$G$77="EP"),$AI762*N762,AC762)</f>
        <v>0</v>
      </c>
      <c r="AM762" s="38">
        <f>IF(OR(M762="Yes",Summary!$G$77="EP"),$AI762*O762,AD762)</f>
        <v>0</v>
      </c>
      <c r="AN762" s="38">
        <f>IF(OR(N762="Yes",Summary!$G$77="EP"),$AI762*P762,AE762)</f>
        <v>12119.522851289863</v>
      </c>
      <c r="AO762" s="38">
        <f>IF(OR(O762="Yes",Summary!$G$77="EP"),$AI762*Q762,AF762)</f>
        <v>11910.144475626237</v>
      </c>
      <c r="AP762" s="38">
        <f>IF(OR(P762="Yes",Summary!$G$77="EP"),$AI762*R762,AG762)</f>
        <v>13116.433969514541</v>
      </c>
      <c r="AQ762" s="156">
        <f>IF(OR(Q762="Yes",Summary!$G$77="EP"),$AI762*S762,AH762)</f>
        <v>13136.535610205019</v>
      </c>
      <c r="AR762" s="158">
        <f t="shared" si="401"/>
        <v>27653.662902825439</v>
      </c>
      <c r="AS762" s="155">
        <f t="shared" si="402"/>
        <v>0</v>
      </c>
      <c r="AT762" s="155">
        <f t="shared" si="403"/>
        <v>0</v>
      </c>
      <c r="AU762" s="155">
        <f t="shared" si="404"/>
        <v>2266.0937981544935</v>
      </c>
      <c r="AV762" s="155">
        <f t="shared" si="405"/>
        <v>4330.8041437134052</v>
      </c>
      <c r="AW762" s="155">
        <f t="shared" si="406"/>
        <v>16011.271935442554</v>
      </c>
      <c r="AX762" s="159">
        <f t="shared" si="407"/>
        <v>6390.9197811749063</v>
      </c>
      <c r="AZ762" s="40">
        <f t="shared" si="408"/>
        <v>100326.81753715237</v>
      </c>
      <c r="BA762" s="173">
        <f t="shared" si="409"/>
        <v>100883.63507834898</v>
      </c>
      <c r="BB762" s="41">
        <f t="shared" si="410"/>
        <v>97018.891157123871</v>
      </c>
      <c r="BC762" s="173">
        <f t="shared" si="411"/>
        <v>96956.182810318904</v>
      </c>
      <c r="BD762" s="41">
        <f t="shared" si="412"/>
        <v>95281.155805009897</v>
      </c>
      <c r="BE762" s="173">
        <f t="shared" si="413"/>
        <v>104931.47175611631</v>
      </c>
      <c r="BF762" s="42">
        <f t="shared" si="414"/>
        <v>105092.28488164015</v>
      </c>
    </row>
    <row r="763" spans="2:58" x14ac:dyDescent="0.25">
      <c r="B763" s="24">
        <v>347</v>
      </c>
      <c r="C763" s="10">
        <f>Cash!B769</f>
        <v>20170626</v>
      </c>
      <c r="D763" s="24">
        <f>Cash!F361</f>
        <v>1.6269</v>
      </c>
      <c r="E763" s="27">
        <f>Balanced!F361</f>
        <v>2.5691999999999999</v>
      </c>
      <c r="F763" s="27">
        <f>Growth!F361</f>
        <v>2.9984000000000002</v>
      </c>
      <c r="G763" s="27">
        <f>'High Growth 1'!F361</f>
        <v>5.3575999999999997</v>
      </c>
      <c r="H763" s="27">
        <f>'High Growth 2'!F361</f>
        <v>2.7641</v>
      </c>
      <c r="I763" s="27">
        <f>'High Growth 3'!F361</f>
        <v>0.81489999999999996</v>
      </c>
      <c r="J763" s="43">
        <f>'High Growth 4'!F361</f>
        <v>2.0409999999999999</v>
      </c>
      <c r="K763" s="10" t="str">
        <f>Growth!P361</f>
        <v>No</v>
      </c>
      <c r="L763" s="152"/>
      <c r="M763" s="147">
        <f>Summary!$G$67</f>
        <v>0.5</v>
      </c>
      <c r="N763" s="146">
        <f>Summary!$G$68</f>
        <v>0</v>
      </c>
      <c r="O763" s="146">
        <f>Summary!$G$69</f>
        <v>0</v>
      </c>
      <c r="P763" s="146">
        <f>Summary!$G$70</f>
        <v>0.125</v>
      </c>
      <c r="Q763" s="146">
        <f>Summary!$G$71</f>
        <v>0.125</v>
      </c>
      <c r="R763" s="146">
        <f>Summary!$G$72</f>
        <v>0.125</v>
      </c>
      <c r="S763" s="211">
        <f>Summary!$G$73</f>
        <v>0.125</v>
      </c>
      <c r="T763" s="150">
        <f t="shared" si="415"/>
        <v>1</v>
      </c>
      <c r="U763" s="158">
        <f t="shared" si="387"/>
        <v>27653.662902825439</v>
      </c>
      <c r="V763" s="155">
        <f t="shared" si="388"/>
        <v>0</v>
      </c>
      <c r="W763" s="155">
        <f t="shared" si="389"/>
        <v>0</v>
      </c>
      <c r="X763" s="155">
        <f t="shared" si="390"/>
        <v>2266.0937981544935</v>
      </c>
      <c r="Y763" s="155">
        <f t="shared" si="391"/>
        <v>4330.8041437134052</v>
      </c>
      <c r="Z763" s="155">
        <f t="shared" si="392"/>
        <v>16011.271935442552</v>
      </c>
      <c r="AA763" s="159">
        <f t="shared" si="393"/>
        <v>6390.9197811749063</v>
      </c>
      <c r="AB763" s="38">
        <f t="shared" si="416"/>
        <v>44989.744176606706</v>
      </c>
      <c r="AC763" s="35">
        <f t="shared" si="394"/>
        <v>0</v>
      </c>
      <c r="AD763" s="35">
        <f t="shared" si="395"/>
        <v>0</v>
      </c>
      <c r="AE763" s="35">
        <f t="shared" si="396"/>
        <v>12140.824132992513</v>
      </c>
      <c r="AF763" s="35">
        <f t="shared" si="397"/>
        <v>11970.775733638224</v>
      </c>
      <c r="AG763" s="35">
        <f t="shared" si="398"/>
        <v>13047.585500192135</v>
      </c>
      <c r="AH763" s="163">
        <f t="shared" si="399"/>
        <v>13043.867273377984</v>
      </c>
      <c r="AI763" s="144">
        <f t="shared" si="400"/>
        <v>95192.79681680756</v>
      </c>
      <c r="AJ763" s="144" t="e">
        <f t="shared" si="417"/>
        <v>#N/A</v>
      </c>
      <c r="AK763" s="35">
        <f>IF(OR(K763="Yes",Summary!$G$77="EP"),$AI763*M763,AB763)</f>
        <v>44989.744176606706</v>
      </c>
      <c r="AL763" s="38">
        <f>IF(OR(L763="Yes",Summary!$G$77="EP"),$AI763*N763,AC763)</f>
        <v>0</v>
      </c>
      <c r="AM763" s="38">
        <f>IF(OR(M763="Yes",Summary!$G$77="EP"),$AI763*O763,AD763)</f>
        <v>0</v>
      </c>
      <c r="AN763" s="38">
        <f>IF(OR(N763="Yes",Summary!$G$77="EP"),$AI763*P763,AE763)</f>
        <v>12140.824132992513</v>
      </c>
      <c r="AO763" s="38">
        <f>IF(OR(O763="Yes",Summary!$G$77="EP"),$AI763*Q763,AF763)</f>
        <v>11970.775733638224</v>
      </c>
      <c r="AP763" s="38">
        <f>IF(OR(P763="Yes",Summary!$G$77="EP"),$AI763*R763,AG763)</f>
        <v>13047.585500192135</v>
      </c>
      <c r="AQ763" s="156">
        <f>IF(OR(Q763="Yes",Summary!$G$77="EP"),$AI763*S763,AH763)</f>
        <v>13043.867273377984</v>
      </c>
      <c r="AR763" s="158">
        <f t="shared" si="401"/>
        <v>27653.662902825439</v>
      </c>
      <c r="AS763" s="155">
        <f t="shared" si="402"/>
        <v>0</v>
      </c>
      <c r="AT763" s="155">
        <f t="shared" si="403"/>
        <v>0</v>
      </c>
      <c r="AU763" s="155">
        <f t="shared" si="404"/>
        <v>2266.0937981544935</v>
      </c>
      <c r="AV763" s="155">
        <f t="shared" si="405"/>
        <v>4330.8041437134052</v>
      </c>
      <c r="AW763" s="155">
        <f t="shared" si="406"/>
        <v>16011.271935442554</v>
      </c>
      <c r="AX763" s="159">
        <f t="shared" si="407"/>
        <v>6390.9197811749063</v>
      </c>
      <c r="AZ763" s="40">
        <f t="shared" si="408"/>
        <v>100320.65116852686</v>
      </c>
      <c r="BA763" s="173">
        <f t="shared" si="409"/>
        <v>100899.3441464085</v>
      </c>
      <c r="BB763" s="41">
        <f t="shared" si="410"/>
        <v>97158.225592171351</v>
      </c>
      <c r="BC763" s="173">
        <f t="shared" si="411"/>
        <v>97126.593063940105</v>
      </c>
      <c r="BD763" s="41">
        <f t="shared" si="412"/>
        <v>95766.20586910579</v>
      </c>
      <c r="BE763" s="173">
        <f t="shared" si="413"/>
        <v>104380.68400153708</v>
      </c>
      <c r="BF763" s="42">
        <f t="shared" si="414"/>
        <v>104350.93818702387</v>
      </c>
    </row>
    <row r="764" spans="2:58" x14ac:dyDescent="0.25">
      <c r="B764" s="24">
        <v>348</v>
      </c>
      <c r="C764" s="10">
        <f>Cash!B770</f>
        <v>20170623</v>
      </c>
      <c r="D764" s="24">
        <f>Cash!F362</f>
        <v>1.6268</v>
      </c>
      <c r="E764" s="27">
        <f>Balanced!F362</f>
        <v>2.5646</v>
      </c>
      <c r="F764" s="27">
        <f>Growth!F362</f>
        <v>2.9935</v>
      </c>
      <c r="G764" s="27">
        <f>'High Growth 1'!F362</f>
        <v>5.3385999999999996</v>
      </c>
      <c r="H764" s="27">
        <f>'High Growth 2'!F362</f>
        <v>2.7852999999999999</v>
      </c>
      <c r="I764" s="27">
        <f>'High Growth 3'!F362</f>
        <v>0.80740000000000001</v>
      </c>
      <c r="J764" s="43">
        <f>'High Growth 4'!F362</f>
        <v>2.0122</v>
      </c>
      <c r="K764" s="10" t="str">
        <f>Growth!P362</f>
        <v>No</v>
      </c>
      <c r="L764" s="152"/>
      <c r="M764" s="147">
        <f>Summary!$G$67</f>
        <v>0.5</v>
      </c>
      <c r="N764" s="146">
        <f>Summary!$G$68</f>
        <v>0</v>
      </c>
      <c r="O764" s="146">
        <f>Summary!$G$69</f>
        <v>0</v>
      </c>
      <c r="P764" s="146">
        <f>Summary!$G$70</f>
        <v>0.125</v>
      </c>
      <c r="Q764" s="146">
        <f>Summary!$G$71</f>
        <v>0.125</v>
      </c>
      <c r="R764" s="146">
        <f>Summary!$G$72</f>
        <v>0.125</v>
      </c>
      <c r="S764" s="211">
        <f>Summary!$G$73</f>
        <v>0.125</v>
      </c>
      <c r="T764" s="150">
        <f t="shared" si="415"/>
        <v>1</v>
      </c>
      <c r="U764" s="158">
        <f t="shared" si="387"/>
        <v>27653.662902825439</v>
      </c>
      <c r="V764" s="155">
        <f t="shared" si="388"/>
        <v>0</v>
      </c>
      <c r="W764" s="155">
        <f t="shared" si="389"/>
        <v>0</v>
      </c>
      <c r="X764" s="155">
        <f t="shared" si="390"/>
        <v>2266.0937981544935</v>
      </c>
      <c r="Y764" s="155">
        <f t="shared" si="391"/>
        <v>4330.8041437134052</v>
      </c>
      <c r="Z764" s="155">
        <f t="shared" si="392"/>
        <v>16011.271935442552</v>
      </c>
      <c r="AA764" s="159">
        <f t="shared" si="393"/>
        <v>6390.9197811749063</v>
      </c>
      <c r="AB764" s="38">
        <f t="shared" si="416"/>
        <v>44986.978810316425</v>
      </c>
      <c r="AC764" s="35">
        <f t="shared" si="394"/>
        <v>0</v>
      </c>
      <c r="AD764" s="35">
        <f t="shared" si="395"/>
        <v>0</v>
      </c>
      <c r="AE764" s="35">
        <f t="shared" si="396"/>
        <v>12097.768350827579</v>
      </c>
      <c r="AF764" s="35">
        <f t="shared" si="397"/>
        <v>12062.588781484947</v>
      </c>
      <c r="AG764" s="35">
        <f t="shared" si="398"/>
        <v>12927.500960676316</v>
      </c>
      <c r="AH764" s="163">
        <f t="shared" si="399"/>
        <v>12859.808783680146</v>
      </c>
      <c r="AI764" s="144">
        <f t="shared" si="400"/>
        <v>94934.645686985416</v>
      </c>
      <c r="AJ764" s="144" t="e">
        <f t="shared" si="417"/>
        <v>#N/A</v>
      </c>
      <c r="AK764" s="35">
        <f>IF(OR(K764="Yes",Summary!$G$77="EP"),$AI764*M764,AB764)</f>
        <v>44986.978810316425</v>
      </c>
      <c r="AL764" s="38">
        <f>IF(OR(L764="Yes",Summary!$G$77="EP"),$AI764*N764,AC764)</f>
        <v>0</v>
      </c>
      <c r="AM764" s="38">
        <f>IF(OR(M764="Yes",Summary!$G$77="EP"),$AI764*O764,AD764)</f>
        <v>0</v>
      </c>
      <c r="AN764" s="38">
        <f>IF(OR(N764="Yes",Summary!$G$77="EP"),$AI764*P764,AE764)</f>
        <v>12097.768350827579</v>
      </c>
      <c r="AO764" s="38">
        <f>IF(OR(O764="Yes",Summary!$G$77="EP"),$AI764*Q764,AF764)</f>
        <v>12062.588781484947</v>
      </c>
      <c r="AP764" s="38">
        <f>IF(OR(P764="Yes",Summary!$G$77="EP"),$AI764*R764,AG764)</f>
        <v>12927.500960676316</v>
      </c>
      <c r="AQ764" s="156">
        <f>IF(OR(Q764="Yes",Summary!$G$77="EP"),$AI764*S764,AH764)</f>
        <v>12859.808783680146</v>
      </c>
      <c r="AR764" s="158">
        <f t="shared" si="401"/>
        <v>27653.662902825439</v>
      </c>
      <c r="AS764" s="155">
        <f t="shared" si="402"/>
        <v>0</v>
      </c>
      <c r="AT764" s="155">
        <f t="shared" si="403"/>
        <v>0</v>
      </c>
      <c r="AU764" s="155">
        <f t="shared" si="404"/>
        <v>2266.0937981544935</v>
      </c>
      <c r="AV764" s="155">
        <f t="shared" si="405"/>
        <v>4330.8041437134052</v>
      </c>
      <c r="AW764" s="155">
        <f t="shared" si="406"/>
        <v>16011.271935442552</v>
      </c>
      <c r="AX764" s="159">
        <f t="shared" si="407"/>
        <v>6390.9197811749063</v>
      </c>
      <c r="AZ764" s="40">
        <f t="shared" si="408"/>
        <v>100314.48479990134</v>
      </c>
      <c r="BA764" s="173">
        <f t="shared" si="409"/>
        <v>100718.68986372383</v>
      </c>
      <c r="BB764" s="41">
        <f t="shared" si="410"/>
        <v>96999.449142931204</v>
      </c>
      <c r="BC764" s="173">
        <f t="shared" si="411"/>
        <v>96782.146806620629</v>
      </c>
      <c r="BD764" s="41">
        <f t="shared" si="412"/>
        <v>96500.710251879573</v>
      </c>
      <c r="BE764" s="173">
        <f t="shared" si="413"/>
        <v>103420.00768541053</v>
      </c>
      <c r="BF764" s="42">
        <f t="shared" si="414"/>
        <v>102878.47026944117</v>
      </c>
    </row>
    <row r="765" spans="2:58" x14ac:dyDescent="0.25">
      <c r="B765" s="24">
        <v>349</v>
      </c>
      <c r="C765" s="10">
        <f>Cash!B771</f>
        <v>20170622</v>
      </c>
      <c r="D765" s="24">
        <f>Cash!F363</f>
        <v>1.6266</v>
      </c>
      <c r="E765" s="27">
        <f>Balanced!F363</f>
        <v>2.5634999999999999</v>
      </c>
      <c r="F765" s="27">
        <f>Growth!F363</f>
        <v>3.0137</v>
      </c>
      <c r="G765" s="27">
        <f>'High Growth 1'!F363</f>
        <v>5.4238</v>
      </c>
      <c r="H765" s="27">
        <f>'High Growth 2'!F363</f>
        <v>2.8039999999999998</v>
      </c>
      <c r="I765" s="27">
        <f>'High Growth 3'!F363</f>
        <v>0.78510000000000002</v>
      </c>
      <c r="J765" s="43">
        <f>'High Growth 4'!F363</f>
        <v>2.0512000000000001</v>
      </c>
      <c r="K765" s="10" t="str">
        <f>Growth!P363</f>
        <v>No</v>
      </c>
      <c r="L765" s="152"/>
      <c r="M765" s="147">
        <f>Summary!$G$67</f>
        <v>0.5</v>
      </c>
      <c r="N765" s="146">
        <f>Summary!$G$68</f>
        <v>0</v>
      </c>
      <c r="O765" s="146">
        <f>Summary!$G$69</f>
        <v>0</v>
      </c>
      <c r="P765" s="146">
        <f>Summary!$G$70</f>
        <v>0.125</v>
      </c>
      <c r="Q765" s="146">
        <f>Summary!$G$71</f>
        <v>0.125</v>
      </c>
      <c r="R765" s="146">
        <f>Summary!$G$72</f>
        <v>0.125</v>
      </c>
      <c r="S765" s="211">
        <f>Summary!$G$73</f>
        <v>0.125</v>
      </c>
      <c r="T765" s="150">
        <f t="shared" si="415"/>
        <v>1</v>
      </c>
      <c r="U765" s="158">
        <f t="shared" si="387"/>
        <v>27653.662902825439</v>
      </c>
      <c r="V765" s="155">
        <f t="shared" si="388"/>
        <v>0</v>
      </c>
      <c r="W765" s="155">
        <f t="shared" si="389"/>
        <v>0</v>
      </c>
      <c r="X765" s="155">
        <f t="shared" si="390"/>
        <v>2266.0937981544935</v>
      </c>
      <c r="Y765" s="155">
        <f t="shared" si="391"/>
        <v>4330.8041437134052</v>
      </c>
      <c r="Z765" s="155">
        <f t="shared" si="392"/>
        <v>16011.271935442552</v>
      </c>
      <c r="AA765" s="159">
        <f t="shared" si="393"/>
        <v>6390.9197811749063</v>
      </c>
      <c r="AB765" s="38">
        <f t="shared" si="416"/>
        <v>44981.448077735862</v>
      </c>
      <c r="AC765" s="35">
        <f t="shared" si="394"/>
        <v>0</v>
      </c>
      <c r="AD765" s="35">
        <f t="shared" si="395"/>
        <v>0</v>
      </c>
      <c r="AE765" s="35">
        <f t="shared" si="396"/>
        <v>12290.839542430342</v>
      </c>
      <c r="AF765" s="35">
        <f t="shared" si="397"/>
        <v>12143.574818972387</v>
      </c>
      <c r="AG765" s="35">
        <f t="shared" si="398"/>
        <v>12570.449596515948</v>
      </c>
      <c r="AH765" s="163">
        <f t="shared" si="399"/>
        <v>13109.054655145968</v>
      </c>
      <c r="AI765" s="144">
        <f t="shared" si="400"/>
        <v>95095.366690800496</v>
      </c>
      <c r="AJ765" s="144" t="e">
        <f t="shared" si="417"/>
        <v>#N/A</v>
      </c>
      <c r="AK765" s="35">
        <f>IF(OR(K765="Yes",Summary!$G$77="EP"),$AI765*M765,AB765)</f>
        <v>44981.448077735862</v>
      </c>
      <c r="AL765" s="38">
        <f>IF(OR(L765="Yes",Summary!$G$77="EP"),$AI765*N765,AC765)</f>
        <v>0</v>
      </c>
      <c r="AM765" s="38">
        <f>IF(OR(M765="Yes",Summary!$G$77="EP"),$AI765*O765,AD765)</f>
        <v>0</v>
      </c>
      <c r="AN765" s="38">
        <f>IF(OR(N765="Yes",Summary!$G$77="EP"),$AI765*P765,AE765)</f>
        <v>12290.839542430342</v>
      </c>
      <c r="AO765" s="38">
        <f>IF(OR(O765="Yes",Summary!$G$77="EP"),$AI765*Q765,AF765)</f>
        <v>12143.574818972387</v>
      </c>
      <c r="AP765" s="38">
        <f>IF(OR(P765="Yes",Summary!$G$77="EP"),$AI765*R765,AG765)</f>
        <v>12570.449596515948</v>
      </c>
      <c r="AQ765" s="156">
        <f>IF(OR(Q765="Yes",Summary!$G$77="EP"),$AI765*S765,AH765)</f>
        <v>13109.054655145968</v>
      </c>
      <c r="AR765" s="158">
        <f t="shared" si="401"/>
        <v>27653.662902825439</v>
      </c>
      <c r="AS765" s="155">
        <f t="shared" si="402"/>
        <v>0</v>
      </c>
      <c r="AT765" s="155">
        <f t="shared" si="403"/>
        <v>0</v>
      </c>
      <c r="AU765" s="155">
        <f t="shared" si="404"/>
        <v>2266.0937981544935</v>
      </c>
      <c r="AV765" s="155">
        <f t="shared" si="405"/>
        <v>4330.8041437134052</v>
      </c>
      <c r="AW765" s="155">
        <f t="shared" si="406"/>
        <v>16011.271935442552</v>
      </c>
      <c r="AX765" s="159">
        <f t="shared" si="407"/>
        <v>6390.9197811749063</v>
      </c>
      <c r="AZ765" s="40">
        <f t="shared" si="408"/>
        <v>100302.1520626503</v>
      </c>
      <c r="BA765" s="173">
        <f t="shared" si="409"/>
        <v>100675.4899265601</v>
      </c>
      <c r="BB765" s="41">
        <f t="shared" si="410"/>
        <v>97653.996954084432</v>
      </c>
      <c r="BC765" s="173">
        <f t="shared" si="411"/>
        <v>98326.716339442733</v>
      </c>
      <c r="BD765" s="41">
        <f t="shared" si="412"/>
        <v>97148.598551779098</v>
      </c>
      <c r="BE765" s="173">
        <f t="shared" si="413"/>
        <v>100563.59677212758</v>
      </c>
      <c r="BF765" s="42">
        <f t="shared" si="414"/>
        <v>104872.43724116775</v>
      </c>
    </row>
    <row r="766" spans="2:58" x14ac:dyDescent="0.25">
      <c r="B766" s="24">
        <v>350</v>
      </c>
      <c r="C766" s="10">
        <f>Cash!B772</f>
        <v>20170621</v>
      </c>
      <c r="D766" s="24">
        <f>Cash!F364</f>
        <v>1.6265000000000001</v>
      </c>
      <c r="E766" s="27">
        <f>Balanced!F364</f>
        <v>2.5539000000000001</v>
      </c>
      <c r="F766" s="27">
        <f>Growth!F364</f>
        <v>2.9943</v>
      </c>
      <c r="G766" s="27">
        <f>'High Growth 1'!F364</f>
        <v>5.3639000000000001</v>
      </c>
      <c r="H766" s="27">
        <f>'High Growth 2'!F364</f>
        <v>2.7751000000000001</v>
      </c>
      <c r="I766" s="27">
        <f>'High Growth 3'!F364</f>
        <v>0.76970000000000005</v>
      </c>
      <c r="J766" s="43">
        <f>'High Growth 4'!F364</f>
        <v>2.0369999999999999</v>
      </c>
      <c r="K766" s="10" t="str">
        <f>Growth!P364</f>
        <v>No</v>
      </c>
      <c r="L766" s="152"/>
      <c r="M766" s="147">
        <f>Summary!$G$67</f>
        <v>0.5</v>
      </c>
      <c r="N766" s="146">
        <f>Summary!$G$68</f>
        <v>0</v>
      </c>
      <c r="O766" s="146">
        <f>Summary!$G$69</f>
        <v>0</v>
      </c>
      <c r="P766" s="146">
        <f>Summary!$G$70</f>
        <v>0.125</v>
      </c>
      <c r="Q766" s="146">
        <f>Summary!$G$71</f>
        <v>0.125</v>
      </c>
      <c r="R766" s="146">
        <f>Summary!$G$72</f>
        <v>0.125</v>
      </c>
      <c r="S766" s="211">
        <f>Summary!$G$73</f>
        <v>0.125</v>
      </c>
      <c r="T766" s="150">
        <f t="shared" si="415"/>
        <v>1</v>
      </c>
      <c r="U766" s="158">
        <f t="shared" si="387"/>
        <v>27653.662902825443</v>
      </c>
      <c r="V766" s="155">
        <f t="shared" si="388"/>
        <v>0</v>
      </c>
      <c r="W766" s="155">
        <f t="shared" si="389"/>
        <v>0</v>
      </c>
      <c r="X766" s="155">
        <f t="shared" si="390"/>
        <v>2266.0937981544935</v>
      </c>
      <c r="Y766" s="155">
        <f t="shared" si="391"/>
        <v>4330.8041437134052</v>
      </c>
      <c r="Z766" s="155">
        <f t="shared" si="392"/>
        <v>16011.271935442552</v>
      </c>
      <c r="AA766" s="159">
        <f t="shared" si="393"/>
        <v>6390.9197811749063</v>
      </c>
      <c r="AB766" s="38">
        <f t="shared" si="416"/>
        <v>44978.682711445581</v>
      </c>
      <c r="AC766" s="35">
        <f t="shared" si="394"/>
        <v>0</v>
      </c>
      <c r="AD766" s="35">
        <f t="shared" si="395"/>
        <v>0</v>
      </c>
      <c r="AE766" s="35">
        <f t="shared" si="396"/>
        <v>12155.100523920888</v>
      </c>
      <c r="AF766" s="35">
        <f t="shared" si="397"/>
        <v>12018.414579219072</v>
      </c>
      <c r="AG766" s="35">
        <f t="shared" si="398"/>
        <v>12323.876008710133</v>
      </c>
      <c r="AH766" s="163">
        <f t="shared" si="399"/>
        <v>13018.303594253284</v>
      </c>
      <c r="AI766" s="144">
        <f t="shared" si="400"/>
        <v>94494.377417548967</v>
      </c>
      <c r="AJ766" s="144" t="e">
        <f t="shared" si="417"/>
        <v>#N/A</v>
      </c>
      <c r="AK766" s="35">
        <f>IF(OR(K766="Yes",Summary!$G$77="EP"),$AI766*M766,AB766)</f>
        <v>44978.682711445581</v>
      </c>
      <c r="AL766" s="38">
        <f>IF(OR(L766="Yes",Summary!$G$77="EP"),$AI766*N766,AC766)</f>
        <v>0</v>
      </c>
      <c r="AM766" s="38">
        <f>IF(OR(M766="Yes",Summary!$G$77="EP"),$AI766*O766,AD766)</f>
        <v>0</v>
      </c>
      <c r="AN766" s="38">
        <f>IF(OR(N766="Yes",Summary!$G$77="EP"),$AI766*P766,AE766)</f>
        <v>12155.100523920888</v>
      </c>
      <c r="AO766" s="38">
        <f>IF(OR(O766="Yes",Summary!$G$77="EP"),$AI766*Q766,AF766)</f>
        <v>12018.414579219072</v>
      </c>
      <c r="AP766" s="38">
        <f>IF(OR(P766="Yes",Summary!$G$77="EP"),$AI766*R766,AG766)</f>
        <v>12323.876008710133</v>
      </c>
      <c r="AQ766" s="156">
        <f>IF(OR(Q766="Yes",Summary!$G$77="EP"),$AI766*S766,AH766)</f>
        <v>13018.303594253284</v>
      </c>
      <c r="AR766" s="158">
        <f t="shared" si="401"/>
        <v>27653.662902825439</v>
      </c>
      <c r="AS766" s="155">
        <f t="shared" si="402"/>
        <v>0</v>
      </c>
      <c r="AT766" s="155">
        <f t="shared" si="403"/>
        <v>0</v>
      </c>
      <c r="AU766" s="155">
        <f t="shared" si="404"/>
        <v>2266.0937981544935</v>
      </c>
      <c r="AV766" s="155">
        <f t="shared" si="405"/>
        <v>4330.8041437134052</v>
      </c>
      <c r="AW766" s="155">
        <f t="shared" si="406"/>
        <v>16011.271935442552</v>
      </c>
      <c r="AX766" s="159">
        <f t="shared" si="407"/>
        <v>6390.9197811749063</v>
      </c>
      <c r="AZ766" s="40">
        <f t="shared" si="408"/>
        <v>100295.9856940248</v>
      </c>
      <c r="BA766" s="173">
        <f t="shared" si="409"/>
        <v>100298.47229313121</v>
      </c>
      <c r="BB766" s="41">
        <f t="shared" si="410"/>
        <v>97025.371828521427</v>
      </c>
      <c r="BC766" s="173">
        <f t="shared" si="411"/>
        <v>97240.804191367104</v>
      </c>
      <c r="BD766" s="41">
        <f t="shared" si="412"/>
        <v>96147.316633752576</v>
      </c>
      <c r="BE766" s="173">
        <f t="shared" si="413"/>
        <v>98591.008069681062</v>
      </c>
      <c r="BF766" s="42">
        <f t="shared" si="414"/>
        <v>104146.42875402627</v>
      </c>
    </row>
    <row r="767" spans="2:58" x14ac:dyDescent="0.25">
      <c r="B767" s="24">
        <v>351</v>
      </c>
      <c r="C767" s="10">
        <f>Cash!B773</f>
        <v>20170620</v>
      </c>
      <c r="D767" s="24">
        <f>Cash!F365</f>
        <v>1.6264000000000001</v>
      </c>
      <c r="E767" s="27">
        <f>Balanced!F365</f>
        <v>2.5453999999999999</v>
      </c>
      <c r="F767" s="27">
        <f>Growth!F365</f>
        <v>2.9828000000000001</v>
      </c>
      <c r="G767" s="27">
        <f>'High Growth 1'!F365</f>
        <v>5.3159000000000001</v>
      </c>
      <c r="H767" s="27">
        <f>'High Growth 2'!F365</f>
        <v>2.7624</v>
      </c>
      <c r="I767" s="27">
        <f>'High Growth 3'!F365</f>
        <v>0.76749999999999996</v>
      </c>
      <c r="J767" s="43">
        <f>'High Growth 4'!F365</f>
        <v>2.0217999999999998</v>
      </c>
      <c r="K767" s="10" t="str">
        <f>Growth!P365</f>
        <v>No</v>
      </c>
      <c r="L767" s="152"/>
      <c r="M767" s="147">
        <f>Summary!$G$67</f>
        <v>0.5</v>
      </c>
      <c r="N767" s="146">
        <f>Summary!$G$68</f>
        <v>0</v>
      </c>
      <c r="O767" s="146">
        <f>Summary!$G$69</f>
        <v>0</v>
      </c>
      <c r="P767" s="146">
        <f>Summary!$G$70</f>
        <v>0.125</v>
      </c>
      <c r="Q767" s="146">
        <f>Summary!$G$71</f>
        <v>0.125</v>
      </c>
      <c r="R767" s="146">
        <f>Summary!$G$72</f>
        <v>0.125</v>
      </c>
      <c r="S767" s="211">
        <f>Summary!$G$73</f>
        <v>0.125</v>
      </c>
      <c r="T767" s="150">
        <f t="shared" si="415"/>
        <v>1</v>
      </c>
      <c r="U767" s="158">
        <f t="shared" si="387"/>
        <v>27653.662902825443</v>
      </c>
      <c r="V767" s="155">
        <f t="shared" si="388"/>
        <v>0</v>
      </c>
      <c r="W767" s="155">
        <f t="shared" si="389"/>
        <v>0</v>
      </c>
      <c r="X767" s="155">
        <f t="shared" si="390"/>
        <v>2266.0937981544935</v>
      </c>
      <c r="Y767" s="155">
        <f t="shared" si="391"/>
        <v>4330.8041437134052</v>
      </c>
      <c r="Z767" s="155">
        <f t="shared" si="392"/>
        <v>16011.271935442552</v>
      </c>
      <c r="AA767" s="159">
        <f t="shared" si="393"/>
        <v>6390.9197811749063</v>
      </c>
      <c r="AB767" s="38">
        <f t="shared" si="416"/>
        <v>44975.9173451553</v>
      </c>
      <c r="AC767" s="35">
        <f t="shared" si="394"/>
        <v>0</v>
      </c>
      <c r="AD767" s="35">
        <f t="shared" si="395"/>
        <v>0</v>
      </c>
      <c r="AE767" s="35">
        <f t="shared" si="396"/>
        <v>12046.328021609472</v>
      </c>
      <c r="AF767" s="35">
        <f t="shared" si="397"/>
        <v>11963.41336659391</v>
      </c>
      <c r="AG767" s="35">
        <f t="shared" si="398"/>
        <v>12288.651210452157</v>
      </c>
      <c r="AH767" s="163">
        <f t="shared" si="399"/>
        <v>12921.161613579425</v>
      </c>
      <c r="AI767" s="144">
        <f t="shared" si="400"/>
        <v>94195.471557390265</v>
      </c>
      <c r="AJ767" s="144" t="e">
        <f t="shared" si="417"/>
        <v>#N/A</v>
      </c>
      <c r="AK767" s="35">
        <f>IF(OR(K767="Yes",Summary!$G$77="EP"),$AI767*M767,AB767)</f>
        <v>44975.9173451553</v>
      </c>
      <c r="AL767" s="38">
        <f>IF(OR(L767="Yes",Summary!$G$77="EP"),$AI767*N767,AC767)</f>
        <v>0</v>
      </c>
      <c r="AM767" s="38">
        <f>IF(OR(M767="Yes",Summary!$G$77="EP"),$AI767*O767,AD767)</f>
        <v>0</v>
      </c>
      <c r="AN767" s="38">
        <f>IF(OR(N767="Yes",Summary!$G$77="EP"),$AI767*P767,AE767)</f>
        <v>12046.328021609472</v>
      </c>
      <c r="AO767" s="38">
        <f>IF(OR(O767="Yes",Summary!$G$77="EP"),$AI767*Q767,AF767)</f>
        <v>11963.41336659391</v>
      </c>
      <c r="AP767" s="38">
        <f>IF(OR(P767="Yes",Summary!$G$77="EP"),$AI767*R767,AG767)</f>
        <v>12288.651210452157</v>
      </c>
      <c r="AQ767" s="156">
        <f>IF(OR(Q767="Yes",Summary!$G$77="EP"),$AI767*S767,AH767)</f>
        <v>12921.161613579425</v>
      </c>
      <c r="AR767" s="158">
        <f t="shared" si="401"/>
        <v>27653.662902825443</v>
      </c>
      <c r="AS767" s="155">
        <f t="shared" si="402"/>
        <v>0</v>
      </c>
      <c r="AT767" s="155">
        <f t="shared" si="403"/>
        <v>0</v>
      </c>
      <c r="AU767" s="155">
        <f t="shared" si="404"/>
        <v>2266.0937981544935</v>
      </c>
      <c r="AV767" s="155">
        <f t="shared" si="405"/>
        <v>4330.8041437134052</v>
      </c>
      <c r="AW767" s="155">
        <f t="shared" si="406"/>
        <v>16011.271935442552</v>
      </c>
      <c r="AX767" s="159">
        <f t="shared" si="407"/>
        <v>6390.9197811749063</v>
      </c>
      <c r="AZ767" s="40">
        <f t="shared" si="408"/>
        <v>100289.81932539928</v>
      </c>
      <c r="BA767" s="173">
        <f t="shared" si="409"/>
        <v>99964.654596866036</v>
      </c>
      <c r="BB767" s="41">
        <f t="shared" si="410"/>
        <v>96652.733223161922</v>
      </c>
      <c r="BC767" s="173">
        <f t="shared" si="411"/>
        <v>96370.624172875774</v>
      </c>
      <c r="BD767" s="41">
        <f t="shared" si="412"/>
        <v>95707.306932751279</v>
      </c>
      <c r="BE767" s="173">
        <f t="shared" si="413"/>
        <v>98309.209683617257</v>
      </c>
      <c r="BF767" s="42">
        <f t="shared" si="414"/>
        <v>103369.2929086354</v>
      </c>
    </row>
    <row r="768" spans="2:58" x14ac:dyDescent="0.25">
      <c r="B768" s="24">
        <v>352</v>
      </c>
      <c r="C768" s="10">
        <f>Cash!B774</f>
        <v>20170619</v>
      </c>
      <c r="D768" s="24">
        <f>Cash!F366</f>
        <v>1.6264000000000001</v>
      </c>
      <c r="E768" s="27">
        <f>Balanced!F366</f>
        <v>2.5444</v>
      </c>
      <c r="F768" s="27">
        <f>Growth!F366</f>
        <v>2.9948999999999999</v>
      </c>
      <c r="G768" s="27">
        <f>'High Growth 1'!F366</f>
        <v>5.3388999999999998</v>
      </c>
      <c r="H768" s="27">
        <f>'High Growth 2'!F366</f>
        <v>2.7559999999999998</v>
      </c>
      <c r="I768" s="27">
        <f>'High Growth 3'!F366</f>
        <v>0.76300000000000001</v>
      </c>
      <c r="J768" s="43">
        <f>'High Growth 4'!F366</f>
        <v>2.0272999999999999</v>
      </c>
      <c r="K768" s="10" t="str">
        <f>Growth!P366</f>
        <v>No</v>
      </c>
      <c r="L768" s="152"/>
      <c r="M768" s="147">
        <f>Summary!$G$67</f>
        <v>0.5</v>
      </c>
      <c r="N768" s="146">
        <f>Summary!$G$68</f>
        <v>0</v>
      </c>
      <c r="O768" s="146">
        <f>Summary!$G$69</f>
        <v>0</v>
      </c>
      <c r="P768" s="146">
        <f>Summary!$G$70</f>
        <v>0.125</v>
      </c>
      <c r="Q768" s="146">
        <f>Summary!$G$71</f>
        <v>0.125</v>
      </c>
      <c r="R768" s="146">
        <f>Summary!$G$72</f>
        <v>0.125</v>
      </c>
      <c r="S768" s="211">
        <f>Summary!$G$73</f>
        <v>0.125</v>
      </c>
      <c r="T768" s="150">
        <f t="shared" si="415"/>
        <v>1</v>
      </c>
      <c r="U768" s="158">
        <f t="shared" si="387"/>
        <v>27653.662902825443</v>
      </c>
      <c r="V768" s="155">
        <f t="shared" si="388"/>
        <v>0</v>
      </c>
      <c r="W768" s="155">
        <f t="shared" si="389"/>
        <v>0</v>
      </c>
      <c r="X768" s="155">
        <f t="shared" si="390"/>
        <v>2266.0937981544935</v>
      </c>
      <c r="Y768" s="155">
        <f t="shared" si="391"/>
        <v>4330.8041437134052</v>
      </c>
      <c r="Z768" s="155">
        <f t="shared" si="392"/>
        <v>16011.271935442552</v>
      </c>
      <c r="AA768" s="159">
        <f t="shared" si="393"/>
        <v>6390.9197811749063</v>
      </c>
      <c r="AB768" s="38">
        <f t="shared" si="416"/>
        <v>44975.9173451553</v>
      </c>
      <c r="AC768" s="35">
        <f t="shared" si="394"/>
        <v>0</v>
      </c>
      <c r="AD768" s="35">
        <f t="shared" si="395"/>
        <v>0</v>
      </c>
      <c r="AE768" s="35">
        <f t="shared" si="396"/>
        <v>12098.448178967024</v>
      </c>
      <c r="AF768" s="35">
        <f t="shared" si="397"/>
        <v>11935.696220074144</v>
      </c>
      <c r="AG768" s="35">
        <f t="shared" si="398"/>
        <v>12216.600486742667</v>
      </c>
      <c r="AH768" s="163">
        <f t="shared" si="399"/>
        <v>12956.311672375887</v>
      </c>
      <c r="AI768" s="144">
        <f t="shared" si="400"/>
        <v>94182.973903315025</v>
      </c>
      <c r="AJ768" s="144" t="e">
        <f t="shared" si="417"/>
        <v>#N/A</v>
      </c>
      <c r="AK768" s="35">
        <f>IF(OR(K768="Yes",Summary!$G$77="EP"),$AI768*M768,AB768)</f>
        <v>44975.9173451553</v>
      </c>
      <c r="AL768" s="38">
        <f>IF(OR(L768="Yes",Summary!$G$77="EP"),$AI768*N768,AC768)</f>
        <v>0</v>
      </c>
      <c r="AM768" s="38">
        <f>IF(OR(M768="Yes",Summary!$G$77="EP"),$AI768*O768,AD768)</f>
        <v>0</v>
      </c>
      <c r="AN768" s="38">
        <f>IF(OR(N768="Yes",Summary!$G$77="EP"),$AI768*P768,AE768)</f>
        <v>12098.448178967024</v>
      </c>
      <c r="AO768" s="38">
        <f>IF(OR(O768="Yes",Summary!$G$77="EP"),$AI768*Q768,AF768)</f>
        <v>11935.696220074144</v>
      </c>
      <c r="AP768" s="38">
        <f>IF(OR(P768="Yes",Summary!$G$77="EP"),$AI768*R768,AG768)</f>
        <v>12216.600486742667</v>
      </c>
      <c r="AQ768" s="156">
        <f>IF(OR(Q768="Yes",Summary!$G$77="EP"),$AI768*S768,AH768)</f>
        <v>12956.311672375887</v>
      </c>
      <c r="AR768" s="158">
        <f t="shared" si="401"/>
        <v>27653.662902825443</v>
      </c>
      <c r="AS768" s="155">
        <f t="shared" si="402"/>
        <v>0</v>
      </c>
      <c r="AT768" s="155">
        <f t="shared" si="403"/>
        <v>0</v>
      </c>
      <c r="AU768" s="155">
        <f t="shared" si="404"/>
        <v>2266.0937981544935</v>
      </c>
      <c r="AV768" s="155">
        <f t="shared" si="405"/>
        <v>4330.8041437134052</v>
      </c>
      <c r="AW768" s="155">
        <f t="shared" si="406"/>
        <v>16011.271935442552</v>
      </c>
      <c r="AX768" s="159">
        <f t="shared" si="407"/>
        <v>6390.9197811749063</v>
      </c>
      <c r="AZ768" s="40">
        <f t="shared" si="408"/>
        <v>100289.81932539928</v>
      </c>
      <c r="BA768" s="173">
        <f t="shared" si="409"/>
        <v>99925.381926717193</v>
      </c>
      <c r="BB768" s="41">
        <f t="shared" si="410"/>
        <v>97044.813842714095</v>
      </c>
      <c r="BC768" s="173">
        <f t="shared" si="411"/>
        <v>96787.585431736195</v>
      </c>
      <c r="BD768" s="41">
        <f t="shared" si="412"/>
        <v>95485.569760593149</v>
      </c>
      <c r="BE768" s="173">
        <f t="shared" si="413"/>
        <v>97732.803893941338</v>
      </c>
      <c r="BF768" s="42">
        <f t="shared" si="414"/>
        <v>103650.49337900709</v>
      </c>
    </row>
    <row r="769" spans="2:58" x14ac:dyDescent="0.25">
      <c r="B769" s="24">
        <v>353</v>
      </c>
      <c r="C769" s="10">
        <f>Cash!B775</f>
        <v>20170616</v>
      </c>
      <c r="D769" s="24">
        <f>Cash!F367</f>
        <v>1.6263000000000001</v>
      </c>
      <c r="E769" s="27">
        <f>Balanced!F367</f>
        <v>2.5520999999999998</v>
      </c>
      <c r="F769" s="27">
        <f>Growth!F367</f>
        <v>3.0074999999999998</v>
      </c>
      <c r="G769" s="27">
        <f>'High Growth 1'!F367</f>
        <v>5.3959000000000001</v>
      </c>
      <c r="H769" s="27">
        <f>'High Growth 2'!F367</f>
        <v>2.7745000000000002</v>
      </c>
      <c r="I769" s="27">
        <f>'High Growth 3'!F367</f>
        <v>0.76419999999999999</v>
      </c>
      <c r="J769" s="43">
        <f>'High Growth 4'!F367</f>
        <v>2.0590000000000002</v>
      </c>
      <c r="K769" s="10" t="str">
        <f>Growth!P367</f>
        <v>No</v>
      </c>
      <c r="L769" s="152"/>
      <c r="M769" s="147">
        <f>Summary!$G$67</f>
        <v>0.5</v>
      </c>
      <c r="N769" s="146">
        <f>Summary!$G$68</f>
        <v>0</v>
      </c>
      <c r="O769" s="146">
        <f>Summary!$G$69</f>
        <v>0</v>
      </c>
      <c r="P769" s="146">
        <f>Summary!$G$70</f>
        <v>0.125</v>
      </c>
      <c r="Q769" s="146">
        <f>Summary!$G$71</f>
        <v>0.125</v>
      </c>
      <c r="R769" s="146">
        <f>Summary!$G$72</f>
        <v>0.125</v>
      </c>
      <c r="S769" s="211">
        <f>Summary!$G$73</f>
        <v>0.125</v>
      </c>
      <c r="T769" s="150">
        <f t="shared" si="415"/>
        <v>1</v>
      </c>
      <c r="U769" s="158">
        <f t="shared" si="387"/>
        <v>27653.662902825443</v>
      </c>
      <c r="V769" s="155">
        <f t="shared" si="388"/>
        <v>0</v>
      </c>
      <c r="W769" s="155">
        <f t="shared" si="389"/>
        <v>0</v>
      </c>
      <c r="X769" s="155">
        <f t="shared" si="390"/>
        <v>2266.0937981544935</v>
      </c>
      <c r="Y769" s="155">
        <f t="shared" si="391"/>
        <v>4330.8041437134052</v>
      </c>
      <c r="Z769" s="155">
        <f t="shared" si="392"/>
        <v>16011.27193544255</v>
      </c>
      <c r="AA769" s="159">
        <f t="shared" si="393"/>
        <v>6390.9197811749063</v>
      </c>
      <c r="AB769" s="38">
        <f t="shared" si="416"/>
        <v>44973.151978865018</v>
      </c>
      <c r="AC769" s="35">
        <f t="shared" si="394"/>
        <v>0</v>
      </c>
      <c r="AD769" s="35">
        <f t="shared" si="395"/>
        <v>0</v>
      </c>
      <c r="AE769" s="35">
        <f t="shared" si="396"/>
        <v>12227.615525461832</v>
      </c>
      <c r="AF769" s="35">
        <f t="shared" si="397"/>
        <v>12015.816096732844</v>
      </c>
      <c r="AG769" s="35">
        <f t="shared" si="398"/>
        <v>12235.814013065197</v>
      </c>
      <c r="AH769" s="163">
        <f t="shared" si="399"/>
        <v>13158.903829439134</v>
      </c>
      <c r="AI769" s="144">
        <f t="shared" si="400"/>
        <v>94611.301443564036</v>
      </c>
      <c r="AJ769" s="144" t="e">
        <f t="shared" si="417"/>
        <v>#N/A</v>
      </c>
      <c r="AK769" s="35">
        <f>IF(OR(K769="Yes",Summary!$G$77="EP"),$AI769*M769,AB769)</f>
        <v>44973.151978865018</v>
      </c>
      <c r="AL769" s="38">
        <f>IF(OR(L769="Yes",Summary!$G$77="EP"),$AI769*N769,AC769)</f>
        <v>0</v>
      </c>
      <c r="AM769" s="38">
        <f>IF(OR(M769="Yes",Summary!$G$77="EP"),$AI769*O769,AD769)</f>
        <v>0</v>
      </c>
      <c r="AN769" s="38">
        <f>IF(OR(N769="Yes",Summary!$G$77="EP"),$AI769*P769,AE769)</f>
        <v>12227.615525461832</v>
      </c>
      <c r="AO769" s="38">
        <f>IF(OR(O769="Yes",Summary!$G$77="EP"),$AI769*Q769,AF769)</f>
        <v>12015.816096732844</v>
      </c>
      <c r="AP769" s="38">
        <f>IF(OR(P769="Yes",Summary!$G$77="EP"),$AI769*R769,AG769)</f>
        <v>12235.814013065197</v>
      </c>
      <c r="AQ769" s="156">
        <f>IF(OR(Q769="Yes",Summary!$G$77="EP"),$AI769*S769,AH769)</f>
        <v>13158.903829439134</v>
      </c>
      <c r="AR769" s="158">
        <f t="shared" si="401"/>
        <v>27653.662902825443</v>
      </c>
      <c r="AS769" s="155">
        <f t="shared" si="402"/>
        <v>0</v>
      </c>
      <c r="AT769" s="155">
        <f t="shared" si="403"/>
        <v>0</v>
      </c>
      <c r="AU769" s="155">
        <f t="shared" si="404"/>
        <v>2266.0937981544935</v>
      </c>
      <c r="AV769" s="155">
        <f t="shared" si="405"/>
        <v>4330.8041437134052</v>
      </c>
      <c r="AW769" s="155">
        <f t="shared" si="406"/>
        <v>16011.271935442552</v>
      </c>
      <c r="AX769" s="159">
        <f t="shared" si="407"/>
        <v>6390.9197811749063</v>
      </c>
      <c r="AZ769" s="40">
        <f t="shared" si="408"/>
        <v>100283.65295677376</v>
      </c>
      <c r="BA769" s="173">
        <f t="shared" si="409"/>
        <v>100227.78148686328</v>
      </c>
      <c r="BB769" s="41">
        <f t="shared" si="410"/>
        <v>97453.096140760172</v>
      </c>
      <c r="BC769" s="173">
        <f t="shared" si="411"/>
        <v>97820.924203694653</v>
      </c>
      <c r="BD769" s="41">
        <f t="shared" si="412"/>
        <v>96126.528773862752</v>
      </c>
      <c r="BE769" s="173">
        <f t="shared" si="413"/>
        <v>97886.512104521578</v>
      </c>
      <c r="BF769" s="42">
        <f t="shared" si="414"/>
        <v>105271.23063551307</v>
      </c>
    </row>
    <row r="770" spans="2:58" x14ac:dyDescent="0.25">
      <c r="B770" s="24">
        <v>354</v>
      </c>
      <c r="C770" s="10">
        <f>Cash!B776</f>
        <v>20170615</v>
      </c>
      <c r="D770" s="24">
        <f>Cash!F368</f>
        <v>1.6261000000000001</v>
      </c>
      <c r="E770" s="27">
        <f>Balanced!F368</f>
        <v>2.5474999999999999</v>
      </c>
      <c r="F770" s="27">
        <f>Growth!F368</f>
        <v>2.9956</v>
      </c>
      <c r="G770" s="27">
        <f>'High Growth 1'!F368</f>
        <v>5.3669000000000002</v>
      </c>
      <c r="H770" s="27">
        <f>'High Growth 2'!F368</f>
        <v>2.7565</v>
      </c>
      <c r="I770" s="27">
        <f>'High Growth 3'!F368</f>
        <v>0.76139999999999997</v>
      </c>
      <c r="J770" s="43">
        <f>'High Growth 4'!F368</f>
        <v>2.0257000000000001</v>
      </c>
      <c r="K770" s="10" t="str">
        <f>Growth!P368</f>
        <v>No</v>
      </c>
      <c r="L770" s="152"/>
      <c r="M770" s="147">
        <f>Summary!$G$67</f>
        <v>0.5</v>
      </c>
      <c r="N770" s="146">
        <f>Summary!$G$68</f>
        <v>0</v>
      </c>
      <c r="O770" s="146">
        <f>Summary!$G$69</f>
        <v>0</v>
      </c>
      <c r="P770" s="146">
        <f>Summary!$G$70</f>
        <v>0.125</v>
      </c>
      <c r="Q770" s="146">
        <f>Summary!$G$71</f>
        <v>0.125</v>
      </c>
      <c r="R770" s="146">
        <f>Summary!$G$72</f>
        <v>0.125</v>
      </c>
      <c r="S770" s="211">
        <f>Summary!$G$73</f>
        <v>0.125</v>
      </c>
      <c r="T770" s="150">
        <f t="shared" si="415"/>
        <v>1</v>
      </c>
      <c r="U770" s="158">
        <f t="shared" si="387"/>
        <v>27653.662902825443</v>
      </c>
      <c r="V770" s="155">
        <f t="shared" si="388"/>
        <v>0</v>
      </c>
      <c r="W770" s="155">
        <f t="shared" si="389"/>
        <v>0</v>
      </c>
      <c r="X770" s="155">
        <f t="shared" si="390"/>
        <v>2266.0937981544935</v>
      </c>
      <c r="Y770" s="155">
        <f t="shared" si="391"/>
        <v>4330.8041437134052</v>
      </c>
      <c r="Z770" s="155">
        <f t="shared" si="392"/>
        <v>16011.271935442552</v>
      </c>
      <c r="AA770" s="159">
        <f t="shared" si="393"/>
        <v>6390.9197811749063</v>
      </c>
      <c r="AB770" s="38">
        <f t="shared" si="416"/>
        <v>44967.621246284456</v>
      </c>
      <c r="AC770" s="35">
        <f t="shared" si="394"/>
        <v>0</v>
      </c>
      <c r="AD770" s="35">
        <f t="shared" si="395"/>
        <v>0</v>
      </c>
      <c r="AE770" s="35">
        <f t="shared" si="396"/>
        <v>12161.898805315352</v>
      </c>
      <c r="AF770" s="35">
        <f t="shared" si="397"/>
        <v>11937.861622146002</v>
      </c>
      <c r="AG770" s="35">
        <f t="shared" si="398"/>
        <v>12190.982451645958</v>
      </c>
      <c r="AH770" s="163">
        <f t="shared" si="399"/>
        <v>12946.086200726008</v>
      </c>
      <c r="AI770" s="144">
        <f t="shared" si="400"/>
        <v>94204.450326117774</v>
      </c>
      <c r="AJ770" s="144" t="e">
        <f t="shared" si="417"/>
        <v>#N/A</v>
      </c>
      <c r="AK770" s="35">
        <f>IF(OR(K770="Yes",Summary!$G$77="EP"),$AI770*M770,AB770)</f>
        <v>44967.621246284456</v>
      </c>
      <c r="AL770" s="38">
        <f>IF(OR(L770="Yes",Summary!$G$77="EP"),$AI770*N770,AC770)</f>
        <v>0</v>
      </c>
      <c r="AM770" s="38">
        <f>IF(OR(M770="Yes",Summary!$G$77="EP"),$AI770*O770,AD770)</f>
        <v>0</v>
      </c>
      <c r="AN770" s="38">
        <f>IF(OR(N770="Yes",Summary!$G$77="EP"),$AI770*P770,AE770)</f>
        <v>12161.898805315352</v>
      </c>
      <c r="AO770" s="38">
        <f>IF(OR(O770="Yes",Summary!$G$77="EP"),$AI770*Q770,AF770)</f>
        <v>11937.861622146002</v>
      </c>
      <c r="AP770" s="38">
        <f>IF(OR(P770="Yes",Summary!$G$77="EP"),$AI770*R770,AG770)</f>
        <v>12190.982451645958</v>
      </c>
      <c r="AQ770" s="156">
        <f>IF(OR(Q770="Yes",Summary!$G$77="EP"),$AI770*S770,AH770)</f>
        <v>12946.086200726008</v>
      </c>
      <c r="AR770" s="158">
        <f t="shared" si="401"/>
        <v>27653.662902825443</v>
      </c>
      <c r="AS770" s="155">
        <f t="shared" si="402"/>
        <v>0</v>
      </c>
      <c r="AT770" s="155">
        <f t="shared" si="403"/>
        <v>0</v>
      </c>
      <c r="AU770" s="155">
        <f t="shared" si="404"/>
        <v>2266.0937981544935</v>
      </c>
      <c r="AV770" s="155">
        <f t="shared" si="405"/>
        <v>4330.8041437134052</v>
      </c>
      <c r="AW770" s="155">
        <f t="shared" si="406"/>
        <v>16011.27193544255</v>
      </c>
      <c r="AX770" s="159">
        <f t="shared" si="407"/>
        <v>6390.9197811749063</v>
      </c>
      <c r="AZ770" s="40">
        <f t="shared" si="408"/>
        <v>100271.32021952273</v>
      </c>
      <c r="BA770" s="173">
        <f t="shared" si="409"/>
        <v>100047.1272041786</v>
      </c>
      <c r="BB770" s="41">
        <f t="shared" si="410"/>
        <v>97067.496192605555</v>
      </c>
      <c r="BC770" s="173">
        <f t="shared" si="411"/>
        <v>97295.190442522813</v>
      </c>
      <c r="BD770" s="41">
        <f t="shared" si="412"/>
        <v>95502.892977168012</v>
      </c>
      <c r="BE770" s="173">
        <f t="shared" si="413"/>
        <v>97527.85961316766</v>
      </c>
      <c r="BF770" s="42">
        <f t="shared" si="414"/>
        <v>103568.68960580806</v>
      </c>
    </row>
    <row r="771" spans="2:58" x14ac:dyDescent="0.25">
      <c r="B771" s="24">
        <v>355</v>
      </c>
      <c r="C771" s="10">
        <f>Cash!B777</f>
        <v>20170614</v>
      </c>
      <c r="D771" s="24">
        <f>Cash!F369</f>
        <v>1.6259999999999999</v>
      </c>
      <c r="E771" s="27">
        <f>Balanced!F369</f>
        <v>2.5369999999999999</v>
      </c>
      <c r="F771" s="27">
        <f>Growth!F369</f>
        <v>2.9809000000000001</v>
      </c>
      <c r="G771" s="27">
        <f>'High Growth 1'!F369</f>
        <v>5.3296000000000001</v>
      </c>
      <c r="H771" s="27">
        <f>'High Growth 2'!F369</f>
        <v>2.7221000000000002</v>
      </c>
      <c r="I771" s="27">
        <f>'High Growth 3'!F369</f>
        <v>0.75170000000000003</v>
      </c>
      <c r="J771" s="43">
        <f>'High Growth 4'!F369</f>
        <v>2.0293999999999999</v>
      </c>
      <c r="K771" s="10" t="str">
        <f>Growth!P369</f>
        <v>No</v>
      </c>
      <c r="L771" s="152"/>
      <c r="M771" s="147">
        <f>Summary!$G$67</f>
        <v>0.5</v>
      </c>
      <c r="N771" s="146">
        <f>Summary!$G$68</f>
        <v>0</v>
      </c>
      <c r="O771" s="146">
        <f>Summary!$G$69</f>
        <v>0</v>
      </c>
      <c r="P771" s="146">
        <f>Summary!$G$70</f>
        <v>0.125</v>
      </c>
      <c r="Q771" s="146">
        <f>Summary!$G$71</f>
        <v>0.125</v>
      </c>
      <c r="R771" s="146">
        <f>Summary!$G$72</f>
        <v>0.125</v>
      </c>
      <c r="S771" s="211">
        <f>Summary!$G$73</f>
        <v>0.125</v>
      </c>
      <c r="T771" s="150">
        <f t="shared" si="415"/>
        <v>1</v>
      </c>
      <c r="U771" s="158">
        <f t="shared" si="387"/>
        <v>27653.662902825443</v>
      </c>
      <c r="V771" s="155">
        <f t="shared" si="388"/>
        <v>0</v>
      </c>
      <c r="W771" s="155">
        <f t="shared" si="389"/>
        <v>0</v>
      </c>
      <c r="X771" s="155">
        <f t="shared" si="390"/>
        <v>2266.0937981544935</v>
      </c>
      <c r="Y771" s="155">
        <f t="shared" si="391"/>
        <v>4330.8041437134052</v>
      </c>
      <c r="Z771" s="155">
        <f t="shared" si="392"/>
        <v>16011.271935442552</v>
      </c>
      <c r="AA771" s="159">
        <f t="shared" si="393"/>
        <v>6390.9197811749063</v>
      </c>
      <c r="AB771" s="38">
        <f t="shared" si="416"/>
        <v>44964.855879994167</v>
      </c>
      <c r="AC771" s="35">
        <f t="shared" si="394"/>
        <v>0</v>
      </c>
      <c r="AD771" s="35">
        <f t="shared" si="395"/>
        <v>0</v>
      </c>
      <c r="AE771" s="35">
        <f t="shared" si="396"/>
        <v>12077.37350664419</v>
      </c>
      <c r="AF771" s="35">
        <f t="shared" si="397"/>
        <v>11788.88195960226</v>
      </c>
      <c r="AG771" s="35">
        <f t="shared" si="398"/>
        <v>12035.673113872166</v>
      </c>
      <c r="AH771" s="163">
        <f t="shared" si="399"/>
        <v>12969.732603916354</v>
      </c>
      <c r="AI771" s="144">
        <f t="shared" si="400"/>
        <v>93836.517064029147</v>
      </c>
      <c r="AJ771" s="144" t="e">
        <f t="shared" si="417"/>
        <v>#N/A</v>
      </c>
      <c r="AK771" s="35">
        <f>IF(OR(K771="Yes",Summary!$G$77="EP"),$AI771*M771,AB771)</f>
        <v>44964.855879994167</v>
      </c>
      <c r="AL771" s="38">
        <f>IF(OR(L771="Yes",Summary!$G$77="EP"),$AI771*N771,AC771)</f>
        <v>0</v>
      </c>
      <c r="AM771" s="38">
        <f>IF(OR(M771="Yes",Summary!$G$77="EP"),$AI771*O771,AD771)</f>
        <v>0</v>
      </c>
      <c r="AN771" s="38">
        <f>IF(OR(N771="Yes",Summary!$G$77="EP"),$AI771*P771,AE771)</f>
        <v>12077.37350664419</v>
      </c>
      <c r="AO771" s="38">
        <f>IF(OR(O771="Yes",Summary!$G$77="EP"),$AI771*Q771,AF771)</f>
        <v>11788.88195960226</v>
      </c>
      <c r="AP771" s="38">
        <f>IF(OR(P771="Yes",Summary!$G$77="EP"),$AI771*R771,AG771)</f>
        <v>12035.673113872166</v>
      </c>
      <c r="AQ771" s="156">
        <f>IF(OR(Q771="Yes",Summary!$G$77="EP"),$AI771*S771,AH771)</f>
        <v>12969.732603916354</v>
      </c>
      <c r="AR771" s="158">
        <f t="shared" si="401"/>
        <v>27653.662902825443</v>
      </c>
      <c r="AS771" s="155">
        <f t="shared" si="402"/>
        <v>0</v>
      </c>
      <c r="AT771" s="155">
        <f t="shared" si="403"/>
        <v>0</v>
      </c>
      <c r="AU771" s="155">
        <f t="shared" si="404"/>
        <v>2266.0937981544935</v>
      </c>
      <c r="AV771" s="155">
        <f t="shared" si="405"/>
        <v>4330.8041437134052</v>
      </c>
      <c r="AW771" s="155">
        <f t="shared" si="406"/>
        <v>16011.271935442552</v>
      </c>
      <c r="AX771" s="159">
        <f t="shared" si="407"/>
        <v>6390.9197811749063</v>
      </c>
      <c r="AZ771" s="40">
        <f t="shared" si="408"/>
        <v>100265.1538508972</v>
      </c>
      <c r="BA771" s="173">
        <f t="shared" si="409"/>
        <v>99634.764167615751</v>
      </c>
      <c r="BB771" s="41">
        <f t="shared" si="410"/>
        <v>96591.166844885127</v>
      </c>
      <c r="BC771" s="173">
        <f t="shared" si="411"/>
        <v>96618.988053153516</v>
      </c>
      <c r="BD771" s="41">
        <f t="shared" si="412"/>
        <v>94311.055676818083</v>
      </c>
      <c r="BE771" s="173">
        <f t="shared" si="413"/>
        <v>96285.384910977329</v>
      </c>
      <c r="BF771" s="42">
        <f t="shared" si="414"/>
        <v>103757.86083133084</v>
      </c>
    </row>
    <row r="772" spans="2:58" x14ac:dyDescent="0.25">
      <c r="B772" s="24">
        <v>356</v>
      </c>
      <c r="C772" s="10">
        <f>Cash!B778</f>
        <v>20170613</v>
      </c>
      <c r="D772" s="24">
        <f>Cash!F370</f>
        <v>1.6259999999999999</v>
      </c>
      <c r="E772" s="27">
        <f>Balanced!F370</f>
        <v>2.5318000000000001</v>
      </c>
      <c r="F772" s="27">
        <f>Growth!F370</f>
        <v>2.9735999999999998</v>
      </c>
      <c r="G772" s="27">
        <f>'High Growth 1'!F370</f>
        <v>5.3007999999999997</v>
      </c>
      <c r="H772" s="27">
        <f>'High Growth 2'!F370</f>
        <v>2.7107999999999999</v>
      </c>
      <c r="I772" s="27">
        <f>'High Growth 3'!F370</f>
        <v>0.74509999999999998</v>
      </c>
      <c r="J772" s="43">
        <f>'High Growth 4'!F370</f>
        <v>2.0146000000000002</v>
      </c>
      <c r="K772" s="10" t="str">
        <f>Growth!P370</f>
        <v>No</v>
      </c>
      <c r="L772" s="152"/>
      <c r="M772" s="147">
        <f>Summary!$G$67</f>
        <v>0.5</v>
      </c>
      <c r="N772" s="146">
        <f>Summary!$G$68</f>
        <v>0</v>
      </c>
      <c r="O772" s="146">
        <f>Summary!$G$69</f>
        <v>0</v>
      </c>
      <c r="P772" s="146">
        <f>Summary!$G$70</f>
        <v>0.125</v>
      </c>
      <c r="Q772" s="146">
        <f>Summary!$G$71</f>
        <v>0.125</v>
      </c>
      <c r="R772" s="146">
        <f>Summary!$G$72</f>
        <v>0.125</v>
      </c>
      <c r="S772" s="211">
        <f>Summary!$G$73</f>
        <v>0.125</v>
      </c>
      <c r="T772" s="150">
        <f t="shared" si="415"/>
        <v>1</v>
      </c>
      <c r="U772" s="158">
        <f t="shared" si="387"/>
        <v>27653.662902825443</v>
      </c>
      <c r="V772" s="155">
        <f t="shared" si="388"/>
        <v>0</v>
      </c>
      <c r="W772" s="155">
        <f t="shared" si="389"/>
        <v>0</v>
      </c>
      <c r="X772" s="155">
        <f t="shared" si="390"/>
        <v>2266.0937981544935</v>
      </c>
      <c r="Y772" s="155">
        <f t="shared" si="391"/>
        <v>4330.8041437134052</v>
      </c>
      <c r="Z772" s="155">
        <f t="shared" si="392"/>
        <v>16011.271935442552</v>
      </c>
      <c r="AA772" s="159">
        <f t="shared" si="393"/>
        <v>6390.9197811749063</v>
      </c>
      <c r="AB772" s="38">
        <f t="shared" si="416"/>
        <v>44964.855879994167</v>
      </c>
      <c r="AC772" s="35">
        <f t="shared" si="394"/>
        <v>0</v>
      </c>
      <c r="AD772" s="35">
        <f t="shared" si="395"/>
        <v>0</v>
      </c>
      <c r="AE772" s="35">
        <f t="shared" si="396"/>
        <v>12012.110005257338</v>
      </c>
      <c r="AF772" s="35">
        <f t="shared" si="397"/>
        <v>11739.943872778298</v>
      </c>
      <c r="AG772" s="35">
        <f t="shared" si="398"/>
        <v>11929.998719098245</v>
      </c>
      <c r="AH772" s="163">
        <f t="shared" si="399"/>
        <v>12875.146991154967</v>
      </c>
      <c r="AI772" s="144">
        <f t="shared" si="400"/>
        <v>93522.055468283012</v>
      </c>
      <c r="AJ772" s="144" t="e">
        <f t="shared" si="417"/>
        <v>#N/A</v>
      </c>
      <c r="AK772" s="35">
        <f>IF(OR(K772="Yes",Summary!$G$77="EP"),$AI772*M772,AB772)</f>
        <v>44964.855879994167</v>
      </c>
      <c r="AL772" s="38">
        <f>IF(OR(L772="Yes",Summary!$G$77="EP"),$AI772*N772,AC772)</f>
        <v>0</v>
      </c>
      <c r="AM772" s="38">
        <f>IF(OR(M772="Yes",Summary!$G$77="EP"),$AI772*O772,AD772)</f>
        <v>0</v>
      </c>
      <c r="AN772" s="38">
        <f>IF(OR(N772="Yes",Summary!$G$77="EP"),$AI772*P772,AE772)</f>
        <v>12012.110005257338</v>
      </c>
      <c r="AO772" s="38">
        <f>IF(OR(O772="Yes",Summary!$G$77="EP"),$AI772*Q772,AF772)</f>
        <v>11739.943872778298</v>
      </c>
      <c r="AP772" s="38">
        <f>IF(OR(P772="Yes",Summary!$G$77="EP"),$AI772*R772,AG772)</f>
        <v>11929.998719098245</v>
      </c>
      <c r="AQ772" s="156">
        <f>IF(OR(Q772="Yes",Summary!$G$77="EP"),$AI772*S772,AH772)</f>
        <v>12875.146991154967</v>
      </c>
      <c r="AR772" s="158">
        <f t="shared" si="401"/>
        <v>27653.662902825443</v>
      </c>
      <c r="AS772" s="155">
        <f t="shared" si="402"/>
        <v>0</v>
      </c>
      <c r="AT772" s="155">
        <f t="shared" si="403"/>
        <v>0</v>
      </c>
      <c r="AU772" s="155">
        <f t="shared" si="404"/>
        <v>2266.0937981544935</v>
      </c>
      <c r="AV772" s="155">
        <f t="shared" si="405"/>
        <v>4330.8041437134052</v>
      </c>
      <c r="AW772" s="155">
        <f t="shared" si="406"/>
        <v>16011.271935442552</v>
      </c>
      <c r="AX772" s="159">
        <f t="shared" si="407"/>
        <v>6390.9197811749063</v>
      </c>
      <c r="AZ772" s="40">
        <f t="shared" si="408"/>
        <v>100265.1538508972</v>
      </c>
      <c r="BA772" s="173">
        <f t="shared" si="409"/>
        <v>99430.546282841766</v>
      </c>
      <c r="BB772" s="41">
        <f t="shared" si="410"/>
        <v>96354.622338874295</v>
      </c>
      <c r="BC772" s="173">
        <f t="shared" si="411"/>
        <v>96096.880042058707</v>
      </c>
      <c r="BD772" s="41">
        <f t="shared" si="412"/>
        <v>93919.550982226385</v>
      </c>
      <c r="BE772" s="173">
        <f t="shared" si="413"/>
        <v>95439.989752785958</v>
      </c>
      <c r="BF772" s="42">
        <f t="shared" si="414"/>
        <v>103001.17592923973</v>
      </c>
    </row>
    <row r="773" spans="2:58" x14ac:dyDescent="0.25">
      <c r="B773" s="24">
        <v>357</v>
      </c>
      <c r="C773" s="10">
        <f>Cash!B779</f>
        <v>20170609</v>
      </c>
      <c r="D773" s="24">
        <f>Cash!F371</f>
        <v>1.6258999999999999</v>
      </c>
      <c r="E773" s="27">
        <f>Balanced!F371</f>
        <v>2.5244</v>
      </c>
      <c r="F773" s="27">
        <f>Growth!F371</f>
        <v>2.9626999999999999</v>
      </c>
      <c r="G773" s="27">
        <f>'High Growth 1'!F371</f>
        <v>5.2427999999999999</v>
      </c>
      <c r="H773" s="27">
        <f>'High Growth 2'!F371</f>
        <v>2.6840999999999999</v>
      </c>
      <c r="I773" s="27">
        <f>'High Growth 3'!F371</f>
        <v>0.73850000000000005</v>
      </c>
      <c r="J773" s="43">
        <f>'High Growth 4'!F371</f>
        <v>2.0047000000000001</v>
      </c>
      <c r="K773" s="10" t="str">
        <f>Growth!P371</f>
        <v>No</v>
      </c>
      <c r="L773" s="152"/>
      <c r="M773" s="147">
        <f>Summary!$G$67</f>
        <v>0.5</v>
      </c>
      <c r="N773" s="146">
        <f>Summary!$G$68</f>
        <v>0</v>
      </c>
      <c r="O773" s="146">
        <f>Summary!$G$69</f>
        <v>0</v>
      </c>
      <c r="P773" s="146">
        <f>Summary!$G$70</f>
        <v>0.125</v>
      </c>
      <c r="Q773" s="146">
        <f>Summary!$G$71</f>
        <v>0.125</v>
      </c>
      <c r="R773" s="146">
        <f>Summary!$G$72</f>
        <v>0.125</v>
      </c>
      <c r="S773" s="211">
        <f>Summary!$G$73</f>
        <v>0.125</v>
      </c>
      <c r="T773" s="150">
        <f t="shared" si="415"/>
        <v>1</v>
      </c>
      <c r="U773" s="158">
        <f t="shared" si="387"/>
        <v>27653.662902825443</v>
      </c>
      <c r="V773" s="155">
        <f t="shared" si="388"/>
        <v>0</v>
      </c>
      <c r="W773" s="155">
        <f t="shared" si="389"/>
        <v>0</v>
      </c>
      <c r="X773" s="155">
        <f t="shared" si="390"/>
        <v>2266.0937981544935</v>
      </c>
      <c r="Y773" s="155">
        <f t="shared" si="391"/>
        <v>4330.8041437134052</v>
      </c>
      <c r="Z773" s="155">
        <f t="shared" si="392"/>
        <v>16011.271935442552</v>
      </c>
      <c r="AA773" s="159">
        <f t="shared" si="393"/>
        <v>6390.9197811749063</v>
      </c>
      <c r="AB773" s="38">
        <f t="shared" si="416"/>
        <v>44962.090513703886</v>
      </c>
      <c r="AC773" s="35">
        <f t="shared" si="394"/>
        <v>0</v>
      </c>
      <c r="AD773" s="35">
        <f t="shared" si="395"/>
        <v>0</v>
      </c>
      <c r="AE773" s="35">
        <f t="shared" si="396"/>
        <v>11880.676564964378</v>
      </c>
      <c r="AF773" s="35">
        <f t="shared" si="397"/>
        <v>11624.311402141151</v>
      </c>
      <c r="AG773" s="35">
        <f t="shared" si="398"/>
        <v>11824.324324324325</v>
      </c>
      <c r="AH773" s="163">
        <f t="shared" si="399"/>
        <v>12811.876885321335</v>
      </c>
      <c r="AI773" s="144">
        <f t="shared" si="400"/>
        <v>93103.279690455078</v>
      </c>
      <c r="AJ773" s="144" t="e">
        <f t="shared" si="417"/>
        <v>#N/A</v>
      </c>
      <c r="AK773" s="35">
        <f>IF(OR(K773="Yes",Summary!$G$77="EP"),$AI773*M773,AB773)</f>
        <v>44962.090513703886</v>
      </c>
      <c r="AL773" s="38">
        <f>IF(OR(L773="Yes",Summary!$G$77="EP"),$AI773*N773,AC773)</f>
        <v>0</v>
      </c>
      <c r="AM773" s="38">
        <f>IF(OR(M773="Yes",Summary!$G$77="EP"),$AI773*O773,AD773)</f>
        <v>0</v>
      </c>
      <c r="AN773" s="38">
        <f>IF(OR(N773="Yes",Summary!$G$77="EP"),$AI773*P773,AE773)</f>
        <v>11880.676564964378</v>
      </c>
      <c r="AO773" s="38">
        <f>IF(OR(O773="Yes",Summary!$G$77="EP"),$AI773*Q773,AF773)</f>
        <v>11624.311402141151</v>
      </c>
      <c r="AP773" s="38">
        <f>IF(OR(P773="Yes",Summary!$G$77="EP"),$AI773*R773,AG773)</f>
        <v>11824.324324324325</v>
      </c>
      <c r="AQ773" s="156">
        <f>IF(OR(Q773="Yes",Summary!$G$77="EP"),$AI773*S773,AH773)</f>
        <v>12811.876885321335</v>
      </c>
      <c r="AR773" s="158">
        <f t="shared" si="401"/>
        <v>27653.662902825443</v>
      </c>
      <c r="AS773" s="155">
        <f t="shared" si="402"/>
        <v>0</v>
      </c>
      <c r="AT773" s="155">
        <f t="shared" si="403"/>
        <v>0</v>
      </c>
      <c r="AU773" s="155">
        <f t="shared" si="404"/>
        <v>2266.0937981544935</v>
      </c>
      <c r="AV773" s="155">
        <f t="shared" si="405"/>
        <v>4330.8041437134052</v>
      </c>
      <c r="AW773" s="155">
        <f t="shared" si="406"/>
        <v>16011.271935442552</v>
      </c>
      <c r="AX773" s="159">
        <f t="shared" si="407"/>
        <v>6390.9197811749063</v>
      </c>
      <c r="AZ773" s="40">
        <f t="shared" si="408"/>
        <v>100258.98748227168</v>
      </c>
      <c r="BA773" s="173">
        <f t="shared" si="409"/>
        <v>99139.928523740324</v>
      </c>
      <c r="BB773" s="41">
        <f t="shared" si="410"/>
        <v>96001.425747707457</v>
      </c>
      <c r="BC773" s="173">
        <f t="shared" si="411"/>
        <v>95045.412519715028</v>
      </c>
      <c r="BD773" s="41">
        <f t="shared" si="412"/>
        <v>92994.491217129209</v>
      </c>
      <c r="BE773" s="173">
        <f t="shared" si="413"/>
        <v>94594.5945945946</v>
      </c>
      <c r="BF773" s="42">
        <f t="shared" si="414"/>
        <v>102495.01508257068</v>
      </c>
    </row>
    <row r="774" spans="2:58" x14ac:dyDescent="0.25">
      <c r="B774" s="24">
        <v>358</v>
      </c>
      <c r="C774" s="10">
        <f>Cash!B780</f>
        <v>20170608</v>
      </c>
      <c r="D774" s="24">
        <f>Cash!F372</f>
        <v>1.6257999999999999</v>
      </c>
      <c r="E774" s="27">
        <f>Balanced!F372</f>
        <v>2.5150000000000001</v>
      </c>
      <c r="F774" s="27">
        <f>Growth!F372</f>
        <v>2.9418000000000002</v>
      </c>
      <c r="G774" s="27">
        <f>'High Growth 1'!F372</f>
        <v>5.1592000000000002</v>
      </c>
      <c r="H774" s="27">
        <f>'High Growth 2'!F372</f>
        <v>2.6695000000000002</v>
      </c>
      <c r="I774" s="27">
        <f>'High Growth 3'!F372</f>
        <v>0.72909999999999997</v>
      </c>
      <c r="J774" s="43">
        <f>'High Growth 4'!F372</f>
        <v>1.9657</v>
      </c>
      <c r="K774" s="10" t="str">
        <f>Growth!P372</f>
        <v>No</v>
      </c>
      <c r="L774" s="152"/>
      <c r="M774" s="147">
        <f>Summary!$G$67</f>
        <v>0.5</v>
      </c>
      <c r="N774" s="146">
        <f>Summary!$G$68</f>
        <v>0</v>
      </c>
      <c r="O774" s="146">
        <f>Summary!$G$69</f>
        <v>0</v>
      </c>
      <c r="P774" s="146">
        <f>Summary!$G$70</f>
        <v>0.125</v>
      </c>
      <c r="Q774" s="146">
        <f>Summary!$G$71</f>
        <v>0.125</v>
      </c>
      <c r="R774" s="146">
        <f>Summary!$G$72</f>
        <v>0.125</v>
      </c>
      <c r="S774" s="211">
        <f>Summary!$G$73</f>
        <v>0.125</v>
      </c>
      <c r="T774" s="150">
        <f t="shared" si="415"/>
        <v>1</v>
      </c>
      <c r="U774" s="158">
        <f t="shared" si="387"/>
        <v>27653.662902825447</v>
      </c>
      <c r="V774" s="155">
        <f t="shared" si="388"/>
        <v>0</v>
      </c>
      <c r="W774" s="155">
        <f t="shared" si="389"/>
        <v>0</v>
      </c>
      <c r="X774" s="155">
        <f t="shared" si="390"/>
        <v>2266.0937981544935</v>
      </c>
      <c r="Y774" s="155">
        <f t="shared" si="391"/>
        <v>4330.8041437134052</v>
      </c>
      <c r="Z774" s="155">
        <f t="shared" si="392"/>
        <v>16011.271935442552</v>
      </c>
      <c r="AA774" s="159">
        <f t="shared" si="393"/>
        <v>6390.9197811749063</v>
      </c>
      <c r="AB774" s="38">
        <f t="shared" si="416"/>
        <v>44959.325147413605</v>
      </c>
      <c r="AC774" s="35">
        <f t="shared" si="394"/>
        <v>0</v>
      </c>
      <c r="AD774" s="35">
        <f t="shared" si="395"/>
        <v>0</v>
      </c>
      <c r="AE774" s="35">
        <f t="shared" si="396"/>
        <v>11691.231123438663</v>
      </c>
      <c r="AF774" s="35">
        <f t="shared" si="397"/>
        <v>11561.081661642937</v>
      </c>
      <c r="AG774" s="35">
        <f t="shared" si="398"/>
        <v>11673.818368131164</v>
      </c>
      <c r="AH774" s="163">
        <f t="shared" si="399"/>
        <v>12562.631013855513</v>
      </c>
      <c r="AI774" s="144">
        <f t="shared" si="400"/>
        <v>92448.087314481891</v>
      </c>
      <c r="AJ774" s="144" t="e">
        <f t="shared" si="417"/>
        <v>#N/A</v>
      </c>
      <c r="AK774" s="35">
        <f>IF(OR(K774="Yes",Summary!$G$77="EP"),$AI774*M774,AB774)</f>
        <v>44959.325147413605</v>
      </c>
      <c r="AL774" s="38">
        <f>IF(OR(L774="Yes",Summary!$G$77="EP"),$AI774*N774,AC774)</f>
        <v>0</v>
      </c>
      <c r="AM774" s="38">
        <f>IF(OR(M774="Yes",Summary!$G$77="EP"),$AI774*O774,AD774)</f>
        <v>0</v>
      </c>
      <c r="AN774" s="38">
        <f>IF(OR(N774="Yes",Summary!$G$77="EP"),$AI774*P774,AE774)</f>
        <v>11691.231123438663</v>
      </c>
      <c r="AO774" s="38">
        <f>IF(OR(O774="Yes",Summary!$G$77="EP"),$AI774*Q774,AF774)</f>
        <v>11561.081661642937</v>
      </c>
      <c r="AP774" s="38">
        <f>IF(OR(P774="Yes",Summary!$G$77="EP"),$AI774*R774,AG774)</f>
        <v>11673.818368131164</v>
      </c>
      <c r="AQ774" s="156">
        <f>IF(OR(Q774="Yes",Summary!$G$77="EP"),$AI774*S774,AH774)</f>
        <v>12562.631013855513</v>
      </c>
      <c r="AR774" s="158">
        <f t="shared" si="401"/>
        <v>27653.662902825443</v>
      </c>
      <c r="AS774" s="155">
        <f t="shared" si="402"/>
        <v>0</v>
      </c>
      <c r="AT774" s="155">
        <f t="shared" si="403"/>
        <v>0</v>
      </c>
      <c r="AU774" s="155">
        <f t="shared" si="404"/>
        <v>2266.0937981544935</v>
      </c>
      <c r="AV774" s="155">
        <f t="shared" si="405"/>
        <v>4330.8041437134052</v>
      </c>
      <c r="AW774" s="155">
        <f t="shared" si="406"/>
        <v>16011.271935442552</v>
      </c>
      <c r="AX774" s="159">
        <f t="shared" si="407"/>
        <v>6390.9197811749063</v>
      </c>
      <c r="AZ774" s="40">
        <f t="shared" si="408"/>
        <v>100252.82111364618</v>
      </c>
      <c r="BA774" s="173">
        <f t="shared" si="409"/>
        <v>98770.765424341211</v>
      </c>
      <c r="BB774" s="41">
        <f t="shared" si="410"/>
        <v>95324.195586662783</v>
      </c>
      <c r="BC774" s="173">
        <f t="shared" si="411"/>
        <v>93529.848987509307</v>
      </c>
      <c r="BD774" s="41">
        <f t="shared" si="412"/>
        <v>92488.653293143492</v>
      </c>
      <c r="BE774" s="173">
        <f t="shared" si="413"/>
        <v>93390.546945049311</v>
      </c>
      <c r="BF774" s="42">
        <f t="shared" si="414"/>
        <v>100501.0481108441</v>
      </c>
    </row>
    <row r="775" spans="2:58" x14ac:dyDescent="0.25">
      <c r="B775" s="24">
        <v>359</v>
      </c>
      <c r="C775" s="10">
        <f>Cash!B781</f>
        <v>20170607</v>
      </c>
      <c r="D775" s="24">
        <f>Cash!F373</f>
        <v>1.6255999999999999</v>
      </c>
      <c r="E775" s="27">
        <f>Balanced!F373</f>
        <v>2.5186999999999999</v>
      </c>
      <c r="F775" s="27">
        <f>Growth!F373</f>
        <v>2.9434</v>
      </c>
      <c r="G775" s="27">
        <f>'High Growth 1'!F373</f>
        <v>5.1685999999999996</v>
      </c>
      <c r="H775" s="27">
        <f>'High Growth 2'!F373</f>
        <v>2.6749000000000001</v>
      </c>
      <c r="I775" s="27">
        <f>'High Growth 3'!F373</f>
        <v>0.73429999999999995</v>
      </c>
      <c r="J775" s="43">
        <f>'High Growth 4'!F373</f>
        <v>1.9906999999999999</v>
      </c>
      <c r="K775" s="10" t="str">
        <f>Growth!P373</f>
        <v>No</v>
      </c>
      <c r="L775" s="152"/>
      <c r="M775" s="147">
        <f>Summary!$G$67</f>
        <v>0.5</v>
      </c>
      <c r="N775" s="146">
        <f>Summary!$G$68</f>
        <v>0</v>
      </c>
      <c r="O775" s="146">
        <f>Summary!$G$69</f>
        <v>0</v>
      </c>
      <c r="P775" s="146">
        <f>Summary!$G$70</f>
        <v>0.125</v>
      </c>
      <c r="Q775" s="146">
        <f>Summary!$G$71</f>
        <v>0.125</v>
      </c>
      <c r="R775" s="146">
        <f>Summary!$G$72</f>
        <v>0.125</v>
      </c>
      <c r="S775" s="211">
        <f>Summary!$G$73</f>
        <v>0.125</v>
      </c>
      <c r="T775" s="150">
        <f t="shared" si="415"/>
        <v>1</v>
      </c>
      <c r="U775" s="158">
        <f t="shared" si="387"/>
        <v>27653.662902825447</v>
      </c>
      <c r="V775" s="155">
        <f t="shared" si="388"/>
        <v>0</v>
      </c>
      <c r="W775" s="155">
        <f t="shared" si="389"/>
        <v>0</v>
      </c>
      <c r="X775" s="155">
        <f t="shared" si="390"/>
        <v>2266.0937981544935</v>
      </c>
      <c r="Y775" s="155">
        <f t="shared" si="391"/>
        <v>4330.8041437134052</v>
      </c>
      <c r="Z775" s="155">
        <f t="shared" si="392"/>
        <v>16011.271935442552</v>
      </c>
      <c r="AA775" s="159">
        <f t="shared" si="393"/>
        <v>6390.9197811749063</v>
      </c>
      <c r="AB775" s="38">
        <f t="shared" si="416"/>
        <v>44953.794414833043</v>
      </c>
      <c r="AC775" s="35">
        <f t="shared" si="394"/>
        <v>0</v>
      </c>
      <c r="AD775" s="35">
        <f t="shared" si="395"/>
        <v>0</v>
      </c>
      <c r="AE775" s="35">
        <f t="shared" si="396"/>
        <v>11712.532405141314</v>
      </c>
      <c r="AF775" s="35">
        <f t="shared" si="397"/>
        <v>11584.468004018989</v>
      </c>
      <c r="AG775" s="35">
        <f t="shared" si="398"/>
        <v>11757.076982195465</v>
      </c>
      <c r="AH775" s="163">
        <f t="shared" si="399"/>
        <v>12722.404008384885</v>
      </c>
      <c r="AI775" s="144">
        <f t="shared" si="400"/>
        <v>92730.275814573688</v>
      </c>
      <c r="AJ775" s="144" t="e">
        <f t="shared" si="417"/>
        <v>#N/A</v>
      </c>
      <c r="AK775" s="35">
        <f>IF(OR(K775="Yes",Summary!$G$77="EP"),$AI775*M775,AB775)</f>
        <v>44953.794414833043</v>
      </c>
      <c r="AL775" s="38">
        <f>IF(OR(L775="Yes",Summary!$G$77="EP"),$AI775*N775,AC775)</f>
        <v>0</v>
      </c>
      <c r="AM775" s="38">
        <f>IF(OR(M775="Yes",Summary!$G$77="EP"),$AI775*O775,AD775)</f>
        <v>0</v>
      </c>
      <c r="AN775" s="38">
        <f>IF(OR(N775="Yes",Summary!$G$77="EP"),$AI775*P775,AE775)</f>
        <v>11712.532405141314</v>
      </c>
      <c r="AO775" s="38">
        <f>IF(OR(O775="Yes",Summary!$G$77="EP"),$AI775*Q775,AF775)</f>
        <v>11584.468004018989</v>
      </c>
      <c r="AP775" s="38">
        <f>IF(OR(P775="Yes",Summary!$G$77="EP"),$AI775*R775,AG775)</f>
        <v>11757.076982195465</v>
      </c>
      <c r="AQ775" s="156">
        <f>IF(OR(Q775="Yes",Summary!$G$77="EP"),$AI775*S775,AH775)</f>
        <v>12722.404008384885</v>
      </c>
      <c r="AR775" s="158">
        <f t="shared" si="401"/>
        <v>27653.662902825447</v>
      </c>
      <c r="AS775" s="155">
        <f t="shared" si="402"/>
        <v>0</v>
      </c>
      <c r="AT775" s="155">
        <f t="shared" si="403"/>
        <v>0</v>
      </c>
      <c r="AU775" s="155">
        <f t="shared" si="404"/>
        <v>2266.0937981544935</v>
      </c>
      <c r="AV775" s="155">
        <f t="shared" si="405"/>
        <v>4330.8041437134052</v>
      </c>
      <c r="AW775" s="155">
        <f t="shared" si="406"/>
        <v>16011.271935442552</v>
      </c>
      <c r="AX775" s="159">
        <f t="shared" si="407"/>
        <v>6390.9197811749063</v>
      </c>
      <c r="AZ775" s="40">
        <f t="shared" si="408"/>
        <v>100240.48837639514</v>
      </c>
      <c r="BA775" s="173">
        <f t="shared" si="409"/>
        <v>98916.074303891917</v>
      </c>
      <c r="BB775" s="41">
        <f t="shared" si="410"/>
        <v>95376.04095784323</v>
      </c>
      <c r="BC775" s="173">
        <f t="shared" si="411"/>
        <v>93700.259241130509</v>
      </c>
      <c r="BD775" s="41">
        <f t="shared" si="412"/>
        <v>92675.74403215191</v>
      </c>
      <c r="BE775" s="173">
        <f t="shared" si="413"/>
        <v>94056.615857563724</v>
      </c>
      <c r="BF775" s="42">
        <f t="shared" si="414"/>
        <v>101779.23206707908</v>
      </c>
    </row>
    <row r="776" spans="2:58" x14ac:dyDescent="0.25">
      <c r="B776" s="24">
        <v>360</v>
      </c>
      <c r="C776" s="10">
        <f>Cash!B782</f>
        <v>20170606</v>
      </c>
      <c r="D776" s="24">
        <f>Cash!F374</f>
        <v>1.6254999999999999</v>
      </c>
      <c r="E776" s="27">
        <f>Balanced!F374</f>
        <v>2.5186999999999999</v>
      </c>
      <c r="F776" s="27">
        <f>Growth!F374</f>
        <v>2.9519000000000002</v>
      </c>
      <c r="G776" s="27">
        <f>'High Growth 1'!F374</f>
        <v>5.2201000000000004</v>
      </c>
      <c r="H776" s="27">
        <f>'High Growth 2'!F374</f>
        <v>2.6812</v>
      </c>
      <c r="I776" s="27">
        <f>'High Growth 3'!F374</f>
        <v>0.72650000000000003</v>
      </c>
      <c r="J776" s="43">
        <f>'High Growth 4'!F374</f>
        <v>1.9959</v>
      </c>
      <c r="K776" s="10" t="str">
        <f>Growth!P374</f>
        <v>No</v>
      </c>
      <c r="L776" s="152"/>
      <c r="M776" s="147">
        <f>Summary!$G$67</f>
        <v>0.5</v>
      </c>
      <c r="N776" s="146">
        <f>Summary!$G$68</f>
        <v>0</v>
      </c>
      <c r="O776" s="146">
        <f>Summary!$G$69</f>
        <v>0</v>
      </c>
      <c r="P776" s="146">
        <f>Summary!$G$70</f>
        <v>0.125</v>
      </c>
      <c r="Q776" s="146">
        <f>Summary!$G$71</f>
        <v>0.125</v>
      </c>
      <c r="R776" s="146">
        <f>Summary!$G$72</f>
        <v>0.125</v>
      </c>
      <c r="S776" s="211">
        <f>Summary!$G$73</f>
        <v>0.125</v>
      </c>
      <c r="T776" s="150">
        <f t="shared" si="415"/>
        <v>1</v>
      </c>
      <c r="U776" s="158">
        <f t="shared" si="387"/>
        <v>27653.662902825447</v>
      </c>
      <c r="V776" s="155">
        <f t="shared" si="388"/>
        <v>0</v>
      </c>
      <c r="W776" s="155">
        <f t="shared" si="389"/>
        <v>0</v>
      </c>
      <c r="X776" s="155">
        <f t="shared" si="390"/>
        <v>2266.0937981544935</v>
      </c>
      <c r="Y776" s="155">
        <f t="shared" si="391"/>
        <v>4330.8041437134052</v>
      </c>
      <c r="Z776" s="155">
        <f t="shared" si="392"/>
        <v>16011.271935442552</v>
      </c>
      <c r="AA776" s="159">
        <f t="shared" si="393"/>
        <v>6390.9197811749063</v>
      </c>
      <c r="AB776" s="38">
        <f t="shared" si="416"/>
        <v>44951.029048542761</v>
      </c>
      <c r="AC776" s="35">
        <f t="shared" si="394"/>
        <v>0</v>
      </c>
      <c r="AD776" s="35">
        <f t="shared" si="395"/>
        <v>0</v>
      </c>
      <c r="AE776" s="35">
        <f t="shared" si="396"/>
        <v>11829.236235746272</v>
      </c>
      <c r="AF776" s="35">
        <f t="shared" si="397"/>
        <v>11611.752070124383</v>
      </c>
      <c r="AG776" s="35">
        <f t="shared" si="398"/>
        <v>11632.189061099014</v>
      </c>
      <c r="AH776" s="163">
        <f t="shared" si="399"/>
        <v>12755.636791246996</v>
      </c>
      <c r="AI776" s="144">
        <f t="shared" si="400"/>
        <v>92779.843206759426</v>
      </c>
      <c r="AJ776" s="144" t="e">
        <f t="shared" si="417"/>
        <v>#N/A</v>
      </c>
      <c r="AK776" s="35">
        <f>IF(OR(K776="Yes",Summary!$G$77="EP"),$AI776*M776,AB776)</f>
        <v>44951.029048542761</v>
      </c>
      <c r="AL776" s="38">
        <f>IF(OR(L776="Yes",Summary!$G$77="EP"),$AI776*N776,AC776)</f>
        <v>0</v>
      </c>
      <c r="AM776" s="38">
        <f>IF(OR(M776="Yes",Summary!$G$77="EP"),$AI776*O776,AD776)</f>
        <v>0</v>
      </c>
      <c r="AN776" s="38">
        <f>IF(OR(N776="Yes",Summary!$G$77="EP"),$AI776*P776,AE776)</f>
        <v>11829.236235746272</v>
      </c>
      <c r="AO776" s="38">
        <f>IF(OR(O776="Yes",Summary!$G$77="EP"),$AI776*Q776,AF776)</f>
        <v>11611.752070124383</v>
      </c>
      <c r="AP776" s="38">
        <f>IF(OR(P776="Yes",Summary!$G$77="EP"),$AI776*R776,AG776)</f>
        <v>11632.189061099014</v>
      </c>
      <c r="AQ776" s="156">
        <f>IF(OR(Q776="Yes",Summary!$G$77="EP"),$AI776*S776,AH776)</f>
        <v>12755.636791246996</v>
      </c>
      <c r="AR776" s="158">
        <f t="shared" si="401"/>
        <v>27653.662902825447</v>
      </c>
      <c r="AS776" s="155">
        <f t="shared" si="402"/>
        <v>0</v>
      </c>
      <c r="AT776" s="155">
        <f t="shared" si="403"/>
        <v>0</v>
      </c>
      <c r="AU776" s="155">
        <f t="shared" si="404"/>
        <v>2266.0937981544935</v>
      </c>
      <c r="AV776" s="155">
        <f t="shared" si="405"/>
        <v>4330.8041437134052</v>
      </c>
      <c r="AW776" s="155">
        <f t="shared" si="406"/>
        <v>16011.271935442552</v>
      </c>
      <c r="AX776" s="159">
        <f t="shared" si="407"/>
        <v>6390.9197811749063</v>
      </c>
      <c r="AZ776" s="40">
        <f t="shared" si="408"/>
        <v>100234.32200776962</v>
      </c>
      <c r="BA776" s="173">
        <f t="shared" si="409"/>
        <v>98916.074303891917</v>
      </c>
      <c r="BB776" s="41">
        <f t="shared" si="410"/>
        <v>95651.469492239397</v>
      </c>
      <c r="BC776" s="173">
        <f t="shared" si="411"/>
        <v>94633.889885970173</v>
      </c>
      <c r="BD776" s="41">
        <f t="shared" si="412"/>
        <v>92894.016560995064</v>
      </c>
      <c r="BE776" s="173">
        <f t="shared" si="413"/>
        <v>93057.512488792112</v>
      </c>
      <c r="BF776" s="42">
        <f t="shared" si="414"/>
        <v>102045.09432997597</v>
      </c>
    </row>
    <row r="777" spans="2:58" x14ac:dyDescent="0.25">
      <c r="B777" s="24">
        <v>361</v>
      </c>
      <c r="C777" s="10">
        <f>Cash!B783</f>
        <v>20170605</v>
      </c>
      <c r="D777" s="24">
        <f>Cash!F375</f>
        <v>1.6254</v>
      </c>
      <c r="E777" s="27">
        <f>Balanced!F375</f>
        <v>2.5145</v>
      </c>
      <c r="F777" s="27">
        <f>Growth!F375</f>
        <v>2.9481999999999999</v>
      </c>
      <c r="G777" s="27">
        <f>'High Growth 1'!F375</f>
        <v>5.1893000000000002</v>
      </c>
      <c r="H777" s="27">
        <f>'High Growth 2'!F375</f>
        <v>2.6738</v>
      </c>
      <c r="I777" s="27">
        <f>'High Growth 3'!F375</f>
        <v>0.71579999999999999</v>
      </c>
      <c r="J777" s="43">
        <f>'High Growth 4'!F375</f>
        <v>1.9964</v>
      </c>
      <c r="K777" s="10" t="str">
        <f>Growth!P375</f>
        <v>No</v>
      </c>
      <c r="L777" s="152"/>
      <c r="M777" s="147">
        <f>Summary!$G$67</f>
        <v>0.5</v>
      </c>
      <c r="N777" s="146">
        <f>Summary!$G$68</f>
        <v>0</v>
      </c>
      <c r="O777" s="146">
        <f>Summary!$G$69</f>
        <v>0</v>
      </c>
      <c r="P777" s="146">
        <f>Summary!$G$70</f>
        <v>0.125</v>
      </c>
      <c r="Q777" s="146">
        <f>Summary!$G$71</f>
        <v>0.125</v>
      </c>
      <c r="R777" s="146">
        <f>Summary!$G$72</f>
        <v>0.125</v>
      </c>
      <c r="S777" s="211">
        <f>Summary!$G$73</f>
        <v>0.125</v>
      </c>
      <c r="T777" s="150">
        <f t="shared" si="415"/>
        <v>1</v>
      </c>
      <c r="U777" s="158">
        <f t="shared" si="387"/>
        <v>27653.662902825447</v>
      </c>
      <c r="V777" s="155">
        <f t="shared" si="388"/>
        <v>0</v>
      </c>
      <c r="W777" s="155">
        <f t="shared" si="389"/>
        <v>0</v>
      </c>
      <c r="X777" s="155">
        <f t="shared" si="390"/>
        <v>2266.0937981544935</v>
      </c>
      <c r="Y777" s="155">
        <f t="shared" si="391"/>
        <v>4330.8041437134052</v>
      </c>
      <c r="Z777" s="155">
        <f t="shared" si="392"/>
        <v>16011.271935442554</v>
      </c>
      <c r="AA777" s="159">
        <f t="shared" si="393"/>
        <v>6390.9197811749063</v>
      </c>
      <c r="AB777" s="38">
        <f t="shared" si="416"/>
        <v>44948.26368225248</v>
      </c>
      <c r="AC777" s="35">
        <f t="shared" si="394"/>
        <v>0</v>
      </c>
      <c r="AD777" s="35">
        <f t="shared" si="395"/>
        <v>0</v>
      </c>
      <c r="AE777" s="35">
        <f t="shared" si="396"/>
        <v>11759.440546763113</v>
      </c>
      <c r="AF777" s="35">
        <f t="shared" si="397"/>
        <v>11579.704119460903</v>
      </c>
      <c r="AG777" s="35">
        <f t="shared" si="398"/>
        <v>11460.868451389779</v>
      </c>
      <c r="AH777" s="163">
        <f t="shared" si="399"/>
        <v>12758.832251137583</v>
      </c>
      <c r="AI777" s="144">
        <f t="shared" si="400"/>
        <v>92507.109051003863</v>
      </c>
      <c r="AJ777" s="144" t="e">
        <f t="shared" si="417"/>
        <v>#N/A</v>
      </c>
      <c r="AK777" s="35">
        <f>IF(OR(K777="Yes",Summary!$G$77="EP"),$AI777*M777,AB777)</f>
        <v>44948.26368225248</v>
      </c>
      <c r="AL777" s="38">
        <f>IF(OR(L777="Yes",Summary!$G$77="EP"),$AI777*N777,AC777)</f>
        <v>0</v>
      </c>
      <c r="AM777" s="38">
        <f>IF(OR(M777="Yes",Summary!$G$77="EP"),$AI777*O777,AD777)</f>
        <v>0</v>
      </c>
      <c r="AN777" s="38">
        <f>IF(OR(N777="Yes",Summary!$G$77="EP"),$AI777*P777,AE777)</f>
        <v>11759.440546763113</v>
      </c>
      <c r="AO777" s="38">
        <f>IF(OR(O777="Yes",Summary!$G$77="EP"),$AI777*Q777,AF777)</f>
        <v>11579.704119460903</v>
      </c>
      <c r="AP777" s="38">
        <f>IF(OR(P777="Yes",Summary!$G$77="EP"),$AI777*R777,AG777)</f>
        <v>11460.868451389779</v>
      </c>
      <c r="AQ777" s="156">
        <f>IF(OR(Q777="Yes",Summary!$G$77="EP"),$AI777*S777,AH777)</f>
        <v>12758.832251137583</v>
      </c>
      <c r="AR777" s="158">
        <f t="shared" si="401"/>
        <v>27653.662902825447</v>
      </c>
      <c r="AS777" s="155">
        <f t="shared" si="402"/>
        <v>0</v>
      </c>
      <c r="AT777" s="155">
        <f t="shared" si="403"/>
        <v>0</v>
      </c>
      <c r="AU777" s="155">
        <f t="shared" si="404"/>
        <v>2266.0937981544935</v>
      </c>
      <c r="AV777" s="155">
        <f t="shared" si="405"/>
        <v>4330.8041437134052</v>
      </c>
      <c r="AW777" s="155">
        <f t="shared" si="406"/>
        <v>16011.271935442552</v>
      </c>
      <c r="AX777" s="159">
        <f t="shared" si="407"/>
        <v>6390.9197811749063</v>
      </c>
      <c r="AZ777" s="40">
        <f t="shared" si="408"/>
        <v>100228.15563914411</v>
      </c>
      <c r="BA777" s="173">
        <f t="shared" si="409"/>
        <v>98751.129089266775</v>
      </c>
      <c r="BB777" s="41">
        <f t="shared" si="410"/>
        <v>95531.577071384585</v>
      </c>
      <c r="BC777" s="173">
        <f t="shared" si="411"/>
        <v>94075.524374104905</v>
      </c>
      <c r="BD777" s="41">
        <f t="shared" si="412"/>
        <v>92637.632955687222</v>
      </c>
      <c r="BE777" s="173">
        <f t="shared" si="413"/>
        <v>91686.94761111823</v>
      </c>
      <c r="BF777" s="42">
        <f t="shared" si="414"/>
        <v>102070.65800910066</v>
      </c>
    </row>
    <row r="778" spans="2:58" x14ac:dyDescent="0.25">
      <c r="B778" s="24">
        <v>362</v>
      </c>
      <c r="C778" s="10">
        <f>Cash!B784</f>
        <v>20170602</v>
      </c>
      <c r="D778" s="24">
        <f>Cash!F376</f>
        <v>1.6253</v>
      </c>
      <c r="E778" s="27">
        <f>Balanced!F376</f>
        <v>2.5055000000000001</v>
      </c>
      <c r="F778" s="27">
        <f>Growth!F376</f>
        <v>2.9201999999999999</v>
      </c>
      <c r="G778" s="27">
        <f>'High Growth 1'!F376</f>
        <v>5.0869</v>
      </c>
      <c r="H778" s="27">
        <f>'High Growth 2'!F376</f>
        <v>2.6456</v>
      </c>
      <c r="I778" s="27">
        <f>'High Growth 3'!F376</f>
        <v>0.71040000000000003</v>
      </c>
      <c r="J778" s="43">
        <f>'High Growth 4'!F376</f>
        <v>1.9668000000000001</v>
      </c>
      <c r="K778" s="10" t="str">
        <f>Growth!P376</f>
        <v>No</v>
      </c>
      <c r="L778" s="152"/>
      <c r="M778" s="147">
        <f>Summary!$G$67</f>
        <v>0.5</v>
      </c>
      <c r="N778" s="146">
        <f>Summary!$G$68</f>
        <v>0</v>
      </c>
      <c r="O778" s="146">
        <f>Summary!$G$69</f>
        <v>0</v>
      </c>
      <c r="P778" s="146">
        <f>Summary!$G$70</f>
        <v>0.125</v>
      </c>
      <c r="Q778" s="146">
        <f>Summary!$G$71</f>
        <v>0.125</v>
      </c>
      <c r="R778" s="146">
        <f>Summary!$G$72</f>
        <v>0.125</v>
      </c>
      <c r="S778" s="211">
        <f>Summary!$G$73</f>
        <v>0.125</v>
      </c>
      <c r="T778" s="150">
        <f t="shared" si="415"/>
        <v>1</v>
      </c>
      <c r="U778" s="158">
        <f t="shared" si="387"/>
        <v>27653.662902825447</v>
      </c>
      <c r="V778" s="155">
        <f t="shared" si="388"/>
        <v>0</v>
      </c>
      <c r="W778" s="155">
        <f t="shared" si="389"/>
        <v>0</v>
      </c>
      <c r="X778" s="155">
        <f t="shared" si="390"/>
        <v>2266.0937981544935</v>
      </c>
      <c r="Y778" s="155">
        <f t="shared" si="391"/>
        <v>4330.8041437134052</v>
      </c>
      <c r="Z778" s="155">
        <f t="shared" si="392"/>
        <v>16011.271935442555</v>
      </c>
      <c r="AA778" s="159">
        <f t="shared" si="393"/>
        <v>6390.9197811749063</v>
      </c>
      <c r="AB778" s="38">
        <f t="shared" si="416"/>
        <v>44945.498315962199</v>
      </c>
      <c r="AC778" s="35">
        <f t="shared" si="394"/>
        <v>0</v>
      </c>
      <c r="AD778" s="35">
        <f t="shared" si="395"/>
        <v>0</v>
      </c>
      <c r="AE778" s="35">
        <f t="shared" si="396"/>
        <v>11527.392541832092</v>
      </c>
      <c r="AF778" s="35">
        <f t="shared" si="397"/>
        <v>11457.575442608184</v>
      </c>
      <c r="AG778" s="35">
        <f t="shared" si="398"/>
        <v>11374.407582938391</v>
      </c>
      <c r="AH778" s="163">
        <f t="shared" si="399"/>
        <v>12569.661025614807</v>
      </c>
      <c r="AI778" s="144">
        <f t="shared" si="400"/>
        <v>91874.534908955684</v>
      </c>
      <c r="AJ778" s="144" t="e">
        <f t="shared" si="417"/>
        <v>#N/A</v>
      </c>
      <c r="AK778" s="35">
        <f>IF(OR(K778="Yes",Summary!$G$77="EP"),$AI778*M778,AB778)</f>
        <v>44945.498315962199</v>
      </c>
      <c r="AL778" s="38">
        <f>IF(OR(L778="Yes",Summary!$G$77="EP"),$AI778*N778,AC778)</f>
        <v>0</v>
      </c>
      <c r="AM778" s="38">
        <f>IF(OR(M778="Yes",Summary!$G$77="EP"),$AI778*O778,AD778)</f>
        <v>0</v>
      </c>
      <c r="AN778" s="38">
        <f>IF(OR(N778="Yes",Summary!$G$77="EP"),$AI778*P778,AE778)</f>
        <v>11527.392541832092</v>
      </c>
      <c r="AO778" s="38">
        <f>IF(OR(O778="Yes",Summary!$G$77="EP"),$AI778*Q778,AF778)</f>
        <v>11457.575442608184</v>
      </c>
      <c r="AP778" s="38">
        <f>IF(OR(P778="Yes",Summary!$G$77="EP"),$AI778*R778,AG778)</f>
        <v>11374.407582938391</v>
      </c>
      <c r="AQ778" s="156">
        <f>IF(OR(Q778="Yes",Summary!$G$77="EP"),$AI778*S778,AH778)</f>
        <v>12569.661025614807</v>
      </c>
      <c r="AR778" s="158">
        <f t="shared" si="401"/>
        <v>27653.662902825447</v>
      </c>
      <c r="AS778" s="155">
        <f t="shared" si="402"/>
        <v>0</v>
      </c>
      <c r="AT778" s="155">
        <f t="shared" si="403"/>
        <v>0</v>
      </c>
      <c r="AU778" s="155">
        <f t="shared" si="404"/>
        <v>2266.0937981544935</v>
      </c>
      <c r="AV778" s="155">
        <f t="shared" si="405"/>
        <v>4330.8041437134052</v>
      </c>
      <c r="AW778" s="155">
        <f t="shared" si="406"/>
        <v>16011.271935442554</v>
      </c>
      <c r="AX778" s="159">
        <f t="shared" si="407"/>
        <v>6390.9197811749063</v>
      </c>
      <c r="AZ778" s="40">
        <f t="shared" si="408"/>
        <v>100221.98927051859</v>
      </c>
      <c r="BA778" s="173">
        <f t="shared" si="409"/>
        <v>98397.67505792719</v>
      </c>
      <c r="BB778" s="41">
        <f t="shared" si="410"/>
        <v>94624.283075726635</v>
      </c>
      <c r="BC778" s="173">
        <f t="shared" si="411"/>
        <v>92219.140334656739</v>
      </c>
      <c r="BD778" s="41">
        <f t="shared" si="412"/>
        <v>91660.603540865472</v>
      </c>
      <c r="BE778" s="173">
        <f t="shared" si="413"/>
        <v>90995.260663507113</v>
      </c>
      <c r="BF778" s="42">
        <f t="shared" si="414"/>
        <v>100557.28820491846</v>
      </c>
    </row>
    <row r="779" spans="2:58" x14ac:dyDescent="0.25">
      <c r="B779" s="24">
        <v>363</v>
      </c>
      <c r="C779" s="10">
        <f>Cash!B785</f>
        <v>20170601</v>
      </c>
      <c r="D779" s="24">
        <f>Cash!F377</f>
        <v>1.6252</v>
      </c>
      <c r="E779" s="27">
        <f>Balanced!F377</f>
        <v>2.4946999999999999</v>
      </c>
      <c r="F779" s="27">
        <f>Growth!F377</f>
        <v>2.9003999999999999</v>
      </c>
      <c r="G779" s="27">
        <f>'High Growth 1'!F377</f>
        <v>5.0206999999999997</v>
      </c>
      <c r="H779" s="27">
        <f>'High Growth 2'!F377</f>
        <v>2.6008</v>
      </c>
      <c r="I779" s="27">
        <f>'High Growth 3'!F377</f>
        <v>0.6865</v>
      </c>
      <c r="J779" s="43">
        <f>'High Growth 4'!F377</f>
        <v>1.9551000000000001</v>
      </c>
      <c r="K779" s="10" t="str">
        <f>Growth!P377</f>
        <v>No</v>
      </c>
      <c r="L779" s="152"/>
      <c r="M779" s="147">
        <f>Summary!$G$67</f>
        <v>0.5</v>
      </c>
      <c r="N779" s="146">
        <f>Summary!$G$68</f>
        <v>0</v>
      </c>
      <c r="O779" s="146">
        <f>Summary!$G$69</f>
        <v>0</v>
      </c>
      <c r="P779" s="146">
        <f>Summary!$G$70</f>
        <v>0.125</v>
      </c>
      <c r="Q779" s="146">
        <f>Summary!$G$71</f>
        <v>0.125</v>
      </c>
      <c r="R779" s="146">
        <f>Summary!$G$72</f>
        <v>0.125</v>
      </c>
      <c r="S779" s="211">
        <f>Summary!$G$73</f>
        <v>0.125</v>
      </c>
      <c r="T779" s="150">
        <f t="shared" si="415"/>
        <v>1</v>
      </c>
      <c r="U779" s="158">
        <f t="shared" si="387"/>
        <v>27653.662902825447</v>
      </c>
      <c r="V779" s="155">
        <f t="shared" si="388"/>
        <v>0</v>
      </c>
      <c r="W779" s="155">
        <f t="shared" si="389"/>
        <v>0</v>
      </c>
      <c r="X779" s="155">
        <f t="shared" si="390"/>
        <v>2266.0937981544935</v>
      </c>
      <c r="Y779" s="155">
        <f t="shared" si="391"/>
        <v>4330.8041437134052</v>
      </c>
      <c r="Z779" s="155">
        <f t="shared" si="392"/>
        <v>16011.271935442557</v>
      </c>
      <c r="AA779" s="159">
        <f t="shared" si="393"/>
        <v>6390.9197811749063</v>
      </c>
      <c r="AB779" s="38">
        <f t="shared" si="416"/>
        <v>44942.732949671918</v>
      </c>
      <c r="AC779" s="35">
        <f t="shared" si="394"/>
        <v>0</v>
      </c>
      <c r="AD779" s="35">
        <f t="shared" si="395"/>
        <v>0</v>
      </c>
      <c r="AE779" s="35">
        <f t="shared" si="396"/>
        <v>11377.377132394266</v>
      </c>
      <c r="AF779" s="35">
        <f t="shared" si="397"/>
        <v>11263.555416969824</v>
      </c>
      <c r="AG779" s="35">
        <f t="shared" si="398"/>
        <v>10991.738183681315</v>
      </c>
      <c r="AH779" s="163">
        <f t="shared" si="399"/>
        <v>12494.88726417506</v>
      </c>
      <c r="AI779" s="144">
        <f t="shared" si="400"/>
        <v>91070.29094689239</v>
      </c>
      <c r="AJ779" s="144" t="e">
        <f t="shared" si="417"/>
        <v>#N/A</v>
      </c>
      <c r="AK779" s="35">
        <f>IF(OR(K779="Yes",Summary!$G$77="EP"),$AI779*M779,AB779)</f>
        <v>44942.732949671918</v>
      </c>
      <c r="AL779" s="38">
        <f>IF(OR(L779="Yes",Summary!$G$77="EP"),$AI779*N779,AC779)</f>
        <v>0</v>
      </c>
      <c r="AM779" s="38">
        <f>IF(OR(M779="Yes",Summary!$G$77="EP"),$AI779*O779,AD779)</f>
        <v>0</v>
      </c>
      <c r="AN779" s="38">
        <f>IF(OR(N779="Yes",Summary!$G$77="EP"),$AI779*P779,AE779)</f>
        <v>11377.377132394266</v>
      </c>
      <c r="AO779" s="38">
        <f>IF(OR(O779="Yes",Summary!$G$77="EP"),$AI779*Q779,AF779)</f>
        <v>11263.555416969824</v>
      </c>
      <c r="AP779" s="38">
        <f>IF(OR(P779="Yes",Summary!$G$77="EP"),$AI779*R779,AG779)</f>
        <v>10991.738183681315</v>
      </c>
      <c r="AQ779" s="156">
        <f>IF(OR(Q779="Yes",Summary!$G$77="EP"),$AI779*S779,AH779)</f>
        <v>12494.88726417506</v>
      </c>
      <c r="AR779" s="158">
        <f t="shared" si="401"/>
        <v>27653.662902825447</v>
      </c>
      <c r="AS779" s="155">
        <f t="shared" si="402"/>
        <v>0</v>
      </c>
      <c r="AT779" s="155">
        <f t="shared" si="403"/>
        <v>0</v>
      </c>
      <c r="AU779" s="155">
        <f t="shared" si="404"/>
        <v>2266.0937981544935</v>
      </c>
      <c r="AV779" s="155">
        <f t="shared" si="405"/>
        <v>4330.8041437134052</v>
      </c>
      <c r="AW779" s="155">
        <f t="shared" si="406"/>
        <v>16011.271935442555</v>
      </c>
      <c r="AX779" s="159">
        <f t="shared" si="407"/>
        <v>6390.9197811749063</v>
      </c>
      <c r="AZ779" s="40">
        <f t="shared" si="408"/>
        <v>100215.82290189307</v>
      </c>
      <c r="BA779" s="173">
        <f t="shared" si="409"/>
        <v>97973.530220319677</v>
      </c>
      <c r="BB779" s="41">
        <f t="shared" si="410"/>
        <v>93982.696607368518</v>
      </c>
      <c r="BC779" s="173">
        <f t="shared" si="411"/>
        <v>91019.017059154125</v>
      </c>
      <c r="BD779" s="41">
        <f t="shared" si="412"/>
        <v>90108.443335758595</v>
      </c>
      <c r="BE779" s="173">
        <f t="shared" si="413"/>
        <v>87933.905469450488</v>
      </c>
      <c r="BF779" s="42">
        <f t="shared" si="414"/>
        <v>99959.098113400483</v>
      </c>
    </row>
    <row r="780" spans="2:58" x14ac:dyDescent="0.25">
      <c r="B780" s="24">
        <v>364</v>
      </c>
      <c r="C780" s="10">
        <f>Cash!B786</f>
        <v>20170531</v>
      </c>
      <c r="D780" s="24">
        <f>Cash!F378</f>
        <v>1.625</v>
      </c>
      <c r="E780" s="27">
        <f>Balanced!F378</f>
        <v>2.4836999999999998</v>
      </c>
      <c r="F780" s="27">
        <f>Growth!F378</f>
        <v>2.8633999999999999</v>
      </c>
      <c r="G780" s="27">
        <f>'High Growth 1'!F378</f>
        <v>4.9035000000000002</v>
      </c>
      <c r="H780" s="27">
        <f>'High Growth 2'!F378</f>
        <v>2.5579000000000001</v>
      </c>
      <c r="I780" s="27">
        <f>'High Growth 3'!F378</f>
        <v>0.67179999999999995</v>
      </c>
      <c r="J780" s="43">
        <f>'High Growth 4'!F378</f>
        <v>1.9189000000000001</v>
      </c>
      <c r="K780" s="10" t="str">
        <f>Growth!P378</f>
        <v>No</v>
      </c>
      <c r="L780" s="152"/>
      <c r="M780" s="147">
        <f>Summary!$G$67</f>
        <v>0.5</v>
      </c>
      <c r="N780" s="146">
        <f>Summary!$G$68</f>
        <v>0</v>
      </c>
      <c r="O780" s="146">
        <f>Summary!$G$69</f>
        <v>0</v>
      </c>
      <c r="P780" s="146">
        <f>Summary!$G$70</f>
        <v>0.125</v>
      </c>
      <c r="Q780" s="146">
        <f>Summary!$G$71</f>
        <v>0.125</v>
      </c>
      <c r="R780" s="146">
        <f>Summary!$G$72</f>
        <v>0.125</v>
      </c>
      <c r="S780" s="211">
        <f>Summary!$G$73</f>
        <v>0.125</v>
      </c>
      <c r="T780" s="150">
        <f t="shared" si="415"/>
        <v>1</v>
      </c>
      <c r="U780" s="158">
        <f t="shared" si="387"/>
        <v>27653.662902825447</v>
      </c>
      <c r="V780" s="155">
        <f t="shared" si="388"/>
        <v>0</v>
      </c>
      <c r="W780" s="155">
        <f t="shared" si="389"/>
        <v>0</v>
      </c>
      <c r="X780" s="155">
        <f t="shared" si="390"/>
        <v>2266.0937981544935</v>
      </c>
      <c r="Y780" s="155">
        <f t="shared" si="391"/>
        <v>4330.8041437134052</v>
      </c>
      <c r="Z780" s="155">
        <f t="shared" si="392"/>
        <v>16011.271935442557</v>
      </c>
      <c r="AA780" s="159">
        <f t="shared" si="393"/>
        <v>6390.9197811749063</v>
      </c>
      <c r="AB780" s="38">
        <f t="shared" si="416"/>
        <v>44937.202217091348</v>
      </c>
      <c r="AC780" s="35">
        <f t="shared" si="394"/>
        <v>0</v>
      </c>
      <c r="AD780" s="35">
        <f t="shared" si="395"/>
        <v>0</v>
      </c>
      <c r="AE780" s="35">
        <f t="shared" si="396"/>
        <v>11111.790939250559</v>
      </c>
      <c r="AF780" s="35">
        <f t="shared" si="397"/>
        <v>11077.763919204519</v>
      </c>
      <c r="AG780" s="35">
        <f t="shared" si="398"/>
        <v>10756.37248623031</v>
      </c>
      <c r="AH780" s="163">
        <f t="shared" si="399"/>
        <v>12263.535968096528</v>
      </c>
      <c r="AI780" s="144">
        <f t="shared" si="400"/>
        <v>90146.665529873266</v>
      </c>
      <c r="AJ780" s="144" t="e">
        <f t="shared" si="417"/>
        <v>#N/A</v>
      </c>
      <c r="AK780" s="35">
        <f>IF(OR(K780="Yes",Summary!$G$77="EP"),$AI780*M780,AB780)</f>
        <v>44937.202217091348</v>
      </c>
      <c r="AL780" s="38">
        <f>IF(OR(L780="Yes",Summary!$G$77="EP"),$AI780*N780,AC780)</f>
        <v>0</v>
      </c>
      <c r="AM780" s="38">
        <f>IF(OR(M780="Yes",Summary!$G$77="EP"),$AI780*O780,AD780)</f>
        <v>0</v>
      </c>
      <c r="AN780" s="38">
        <f>IF(OR(N780="Yes",Summary!$G$77="EP"),$AI780*P780,AE780)</f>
        <v>11111.790939250559</v>
      </c>
      <c r="AO780" s="38">
        <f>IF(OR(O780="Yes",Summary!$G$77="EP"),$AI780*Q780,AF780)</f>
        <v>11077.763919204519</v>
      </c>
      <c r="AP780" s="38">
        <f>IF(OR(P780="Yes",Summary!$G$77="EP"),$AI780*R780,AG780)</f>
        <v>10756.37248623031</v>
      </c>
      <c r="AQ780" s="156">
        <f>IF(OR(Q780="Yes",Summary!$G$77="EP"),$AI780*S780,AH780)</f>
        <v>12263.535968096528</v>
      </c>
      <c r="AR780" s="158">
        <f t="shared" si="401"/>
        <v>27653.662902825447</v>
      </c>
      <c r="AS780" s="155">
        <f t="shared" si="402"/>
        <v>0</v>
      </c>
      <c r="AT780" s="155">
        <f t="shared" si="403"/>
        <v>0</v>
      </c>
      <c r="AU780" s="155">
        <f t="shared" si="404"/>
        <v>2266.0937981544935</v>
      </c>
      <c r="AV780" s="155">
        <f t="shared" si="405"/>
        <v>4330.8041437134052</v>
      </c>
      <c r="AW780" s="155">
        <f t="shared" si="406"/>
        <v>16011.271935442557</v>
      </c>
      <c r="AX780" s="159">
        <f t="shared" si="407"/>
        <v>6390.9197811749063</v>
      </c>
      <c r="AZ780" s="40">
        <f t="shared" si="408"/>
        <v>100203.49016464205</v>
      </c>
      <c r="BA780" s="173">
        <f t="shared" si="409"/>
        <v>97541.530848682392</v>
      </c>
      <c r="BB780" s="41">
        <f t="shared" si="410"/>
        <v>92783.772398820511</v>
      </c>
      <c r="BC780" s="173">
        <f t="shared" si="411"/>
        <v>88894.327514004472</v>
      </c>
      <c r="BD780" s="41">
        <f t="shared" si="412"/>
        <v>88622.111353636152</v>
      </c>
      <c r="BE780" s="173">
        <f t="shared" si="413"/>
        <v>86050.979889842449</v>
      </c>
      <c r="BF780" s="42">
        <f t="shared" si="414"/>
        <v>98108.287744772228</v>
      </c>
    </row>
    <row r="781" spans="2:58" x14ac:dyDescent="0.25">
      <c r="B781" s="24">
        <v>365</v>
      </c>
      <c r="C781" s="10">
        <f>Cash!B787</f>
        <v>20170530</v>
      </c>
      <c r="D781" s="24">
        <f>Cash!F379</f>
        <v>1.6249</v>
      </c>
      <c r="E781" s="27">
        <f>Balanced!F379</f>
        <v>2.4746999999999999</v>
      </c>
      <c r="F781" s="27">
        <f>Growth!F379</f>
        <v>2.875</v>
      </c>
      <c r="G781" s="27">
        <f>'High Growth 1'!F379</f>
        <v>4.9649999999999999</v>
      </c>
      <c r="H781" s="27">
        <f>'High Growth 2'!F379</f>
        <v>2.5697000000000001</v>
      </c>
      <c r="I781" s="27">
        <f>'High Growth 3'!F379</f>
        <v>0.65700000000000003</v>
      </c>
      <c r="J781" s="43">
        <f>'High Growth 4'!F379</f>
        <v>1.8629</v>
      </c>
      <c r="K781" s="10" t="str">
        <f>Growth!P379</f>
        <v>No</v>
      </c>
      <c r="L781" s="152"/>
      <c r="M781" s="147">
        <f>Summary!$G$67</f>
        <v>0.5</v>
      </c>
      <c r="N781" s="146">
        <f>Summary!$G$68</f>
        <v>0</v>
      </c>
      <c r="O781" s="146">
        <f>Summary!$G$69</f>
        <v>0</v>
      </c>
      <c r="P781" s="146">
        <f>Summary!$G$70</f>
        <v>0.125</v>
      </c>
      <c r="Q781" s="146">
        <f>Summary!$G$71</f>
        <v>0.125</v>
      </c>
      <c r="R781" s="146">
        <f>Summary!$G$72</f>
        <v>0.125</v>
      </c>
      <c r="S781" s="211">
        <f>Summary!$G$73</f>
        <v>0.125</v>
      </c>
      <c r="T781" s="150">
        <f t="shared" si="415"/>
        <v>1</v>
      </c>
      <c r="U781" s="158">
        <f t="shared" si="387"/>
        <v>27653.662902825447</v>
      </c>
      <c r="V781" s="155">
        <f t="shared" si="388"/>
        <v>0</v>
      </c>
      <c r="W781" s="155">
        <f t="shared" si="389"/>
        <v>0</v>
      </c>
      <c r="X781" s="155">
        <f t="shared" si="390"/>
        <v>2266.0937981544935</v>
      </c>
      <c r="Y781" s="155">
        <f t="shared" si="391"/>
        <v>4330.8041437134052</v>
      </c>
      <c r="Z781" s="155">
        <f t="shared" si="392"/>
        <v>16011.271935442557</v>
      </c>
      <c r="AA781" s="159">
        <f t="shared" si="393"/>
        <v>6390.9197811749063</v>
      </c>
      <c r="AB781" s="38">
        <f t="shared" si="416"/>
        <v>44934.436850801067</v>
      </c>
      <c r="AC781" s="35">
        <f t="shared" si="394"/>
        <v>0</v>
      </c>
      <c r="AD781" s="35">
        <f t="shared" si="395"/>
        <v>0</v>
      </c>
      <c r="AE781" s="35">
        <f t="shared" si="396"/>
        <v>11251.155707837061</v>
      </c>
      <c r="AF781" s="35">
        <f t="shared" si="397"/>
        <v>11128.867408100337</v>
      </c>
      <c r="AG781" s="35">
        <f t="shared" si="398"/>
        <v>10519.405661585761</v>
      </c>
      <c r="AH781" s="163">
        <f t="shared" si="399"/>
        <v>11905.644460350733</v>
      </c>
      <c r="AI781" s="144">
        <f t="shared" si="400"/>
        <v>89739.510088674957</v>
      </c>
      <c r="AJ781" s="144" t="e">
        <f t="shared" si="417"/>
        <v>#N/A</v>
      </c>
      <c r="AK781" s="35">
        <f>IF(OR(K781="Yes",Summary!$G$77="EP"),$AI781*M781,AB781)</f>
        <v>44934.436850801067</v>
      </c>
      <c r="AL781" s="38">
        <f>IF(OR(L781="Yes",Summary!$G$77="EP"),$AI781*N781,AC781)</f>
        <v>0</v>
      </c>
      <c r="AM781" s="38">
        <f>IF(OR(M781="Yes",Summary!$G$77="EP"),$AI781*O781,AD781)</f>
        <v>0</v>
      </c>
      <c r="AN781" s="38">
        <f>IF(OR(N781="Yes",Summary!$G$77="EP"),$AI781*P781,AE781)</f>
        <v>11251.155707837061</v>
      </c>
      <c r="AO781" s="38">
        <f>IF(OR(O781="Yes",Summary!$G$77="EP"),$AI781*Q781,AF781)</f>
        <v>11128.867408100337</v>
      </c>
      <c r="AP781" s="38">
        <f>IF(OR(P781="Yes",Summary!$G$77="EP"),$AI781*R781,AG781)</f>
        <v>10519.405661585761</v>
      </c>
      <c r="AQ781" s="156">
        <f>IF(OR(Q781="Yes",Summary!$G$77="EP"),$AI781*S781,AH781)</f>
        <v>11905.644460350733</v>
      </c>
      <c r="AR781" s="158">
        <f t="shared" si="401"/>
        <v>27653.662902825447</v>
      </c>
      <c r="AS781" s="155">
        <f t="shared" si="402"/>
        <v>0</v>
      </c>
      <c r="AT781" s="155">
        <f t="shared" si="403"/>
        <v>0</v>
      </c>
      <c r="AU781" s="155">
        <f t="shared" si="404"/>
        <v>2266.0937981544935</v>
      </c>
      <c r="AV781" s="155">
        <f t="shared" si="405"/>
        <v>4330.8041437134052</v>
      </c>
      <c r="AW781" s="155">
        <f t="shared" si="406"/>
        <v>16011.271935442557</v>
      </c>
      <c r="AX781" s="159">
        <f t="shared" si="407"/>
        <v>6390.9197811749063</v>
      </c>
      <c r="AZ781" s="40">
        <f t="shared" si="408"/>
        <v>100197.32379601653</v>
      </c>
      <c r="BA781" s="173">
        <f t="shared" si="409"/>
        <v>97188.076817342808</v>
      </c>
      <c r="BB781" s="41">
        <f t="shared" si="410"/>
        <v>93159.651339878808</v>
      </c>
      <c r="BC781" s="173">
        <f t="shared" si="411"/>
        <v>90009.245662696485</v>
      </c>
      <c r="BD781" s="41">
        <f t="shared" si="412"/>
        <v>89030.939264802699</v>
      </c>
      <c r="BE781" s="173">
        <f t="shared" si="413"/>
        <v>84155.245292686057</v>
      </c>
      <c r="BF781" s="42">
        <f t="shared" si="414"/>
        <v>95245.155682805867</v>
      </c>
    </row>
    <row r="782" spans="2:58" x14ac:dyDescent="0.25">
      <c r="B782" s="24">
        <v>366</v>
      </c>
      <c r="C782" s="10">
        <f>Cash!B788</f>
        <v>20170529</v>
      </c>
      <c r="D782" s="24">
        <f>Cash!F380</f>
        <v>1.6247</v>
      </c>
      <c r="E782" s="27">
        <f>Balanced!F380</f>
        <v>2.4699</v>
      </c>
      <c r="F782" s="27">
        <f>Growth!F380</f>
        <v>2.8405</v>
      </c>
      <c r="G782" s="27">
        <f>'High Growth 1'!F380</f>
        <v>4.8353999999999999</v>
      </c>
      <c r="H782" s="27">
        <f>'High Growth 2'!F380</f>
        <v>2.5150000000000001</v>
      </c>
      <c r="I782" s="27">
        <f>'High Growth 3'!F380</f>
        <v>0.65500000000000003</v>
      </c>
      <c r="J782" s="43">
        <f>'High Growth 4'!F380</f>
        <v>1.9111</v>
      </c>
      <c r="K782" s="10" t="str">
        <f>Growth!P380</f>
        <v>No</v>
      </c>
      <c r="L782" s="152"/>
      <c r="M782" s="147">
        <f>Summary!$G$67</f>
        <v>0.5</v>
      </c>
      <c r="N782" s="146">
        <f>Summary!$G$68</f>
        <v>0</v>
      </c>
      <c r="O782" s="146">
        <f>Summary!$G$69</f>
        <v>0</v>
      </c>
      <c r="P782" s="146">
        <f>Summary!$G$70</f>
        <v>0.125</v>
      </c>
      <c r="Q782" s="146">
        <f>Summary!$G$71</f>
        <v>0.125</v>
      </c>
      <c r="R782" s="146">
        <f>Summary!$G$72</f>
        <v>0.125</v>
      </c>
      <c r="S782" s="211">
        <f>Summary!$G$73</f>
        <v>0.125</v>
      </c>
      <c r="T782" s="150">
        <f t="shared" si="415"/>
        <v>1</v>
      </c>
      <c r="U782" s="158">
        <f t="shared" si="387"/>
        <v>27653.662902825447</v>
      </c>
      <c r="V782" s="155">
        <f t="shared" si="388"/>
        <v>0</v>
      </c>
      <c r="W782" s="155">
        <f t="shared" si="389"/>
        <v>0</v>
      </c>
      <c r="X782" s="155">
        <f t="shared" si="390"/>
        <v>2266.0937981544935</v>
      </c>
      <c r="Y782" s="155">
        <f t="shared" si="391"/>
        <v>4330.8041437134052</v>
      </c>
      <c r="Z782" s="155">
        <f t="shared" si="392"/>
        <v>16011.271935442557</v>
      </c>
      <c r="AA782" s="159">
        <f t="shared" si="393"/>
        <v>6390.9197811749063</v>
      </c>
      <c r="AB782" s="38">
        <f t="shared" si="416"/>
        <v>44928.906118220504</v>
      </c>
      <c r="AC782" s="35">
        <f t="shared" si="394"/>
        <v>0</v>
      </c>
      <c r="AD782" s="35">
        <f t="shared" si="395"/>
        <v>0</v>
      </c>
      <c r="AE782" s="35">
        <f t="shared" si="396"/>
        <v>10957.469951596238</v>
      </c>
      <c r="AF782" s="35">
        <f t="shared" si="397"/>
        <v>10891.972421439215</v>
      </c>
      <c r="AG782" s="35">
        <f t="shared" si="398"/>
        <v>10487.383117714875</v>
      </c>
      <c r="AH782" s="163">
        <f t="shared" si="399"/>
        <v>12213.686793803363</v>
      </c>
      <c r="AI782" s="144">
        <f t="shared" si="400"/>
        <v>89479.418402774216</v>
      </c>
      <c r="AJ782" s="144" t="e">
        <f t="shared" si="417"/>
        <v>#N/A</v>
      </c>
      <c r="AK782" s="35">
        <f>IF(OR(K782="Yes",Summary!$G$77="EP"),$AI782*M782,AB782)</f>
        <v>44928.906118220504</v>
      </c>
      <c r="AL782" s="38">
        <f>IF(OR(L782="Yes",Summary!$G$77="EP"),$AI782*N782,AC782)</f>
        <v>0</v>
      </c>
      <c r="AM782" s="38">
        <f>IF(OR(M782="Yes",Summary!$G$77="EP"),$AI782*O782,AD782)</f>
        <v>0</v>
      </c>
      <c r="AN782" s="38">
        <f>IF(OR(N782="Yes",Summary!$G$77="EP"),$AI782*P782,AE782)</f>
        <v>10957.469951596238</v>
      </c>
      <c r="AO782" s="38">
        <f>IF(OR(O782="Yes",Summary!$G$77="EP"),$AI782*Q782,AF782)</f>
        <v>10891.972421439215</v>
      </c>
      <c r="AP782" s="38">
        <f>IF(OR(P782="Yes",Summary!$G$77="EP"),$AI782*R782,AG782)</f>
        <v>10487.383117714875</v>
      </c>
      <c r="AQ782" s="156">
        <f>IF(OR(Q782="Yes",Summary!$G$77="EP"),$AI782*S782,AH782)</f>
        <v>12213.686793803363</v>
      </c>
      <c r="AR782" s="158">
        <f t="shared" si="401"/>
        <v>27653.662902825447</v>
      </c>
      <c r="AS782" s="155">
        <f t="shared" si="402"/>
        <v>0</v>
      </c>
      <c r="AT782" s="155">
        <f t="shared" si="403"/>
        <v>0</v>
      </c>
      <c r="AU782" s="155">
        <f t="shared" si="404"/>
        <v>2266.0937981544935</v>
      </c>
      <c r="AV782" s="155">
        <f t="shared" si="405"/>
        <v>4330.8041437134052</v>
      </c>
      <c r="AW782" s="155">
        <f t="shared" si="406"/>
        <v>16011.271935442557</v>
      </c>
      <c r="AX782" s="159">
        <f t="shared" si="407"/>
        <v>6390.9197811749063</v>
      </c>
      <c r="AZ782" s="40">
        <f t="shared" si="408"/>
        <v>100184.9910587655</v>
      </c>
      <c r="BA782" s="173">
        <f t="shared" si="409"/>
        <v>96999.568000628366</v>
      </c>
      <c r="BB782" s="41">
        <f t="shared" si="410"/>
        <v>92041.735523800264</v>
      </c>
      <c r="BC782" s="173">
        <f t="shared" si="411"/>
        <v>87659.759612769907</v>
      </c>
      <c r="BD782" s="41">
        <f t="shared" si="412"/>
        <v>87135.779371513723</v>
      </c>
      <c r="BE782" s="173">
        <f t="shared" si="413"/>
        <v>83899.064941718971</v>
      </c>
      <c r="BF782" s="42">
        <f t="shared" si="414"/>
        <v>97709.494350426903</v>
      </c>
    </row>
    <row r="783" spans="2:58" x14ac:dyDescent="0.25">
      <c r="B783" s="24">
        <v>367</v>
      </c>
      <c r="C783" s="10">
        <f>Cash!B789</f>
        <v>20170526</v>
      </c>
      <c r="D783" s="24">
        <f>Cash!F381</f>
        <v>1.6245000000000001</v>
      </c>
      <c r="E783" s="27">
        <f>Balanced!F381</f>
        <v>2.4811999999999999</v>
      </c>
      <c r="F783" s="27">
        <f>Growth!F381</f>
        <v>2.8872</v>
      </c>
      <c r="G783" s="27">
        <f>'High Growth 1'!F381</f>
        <v>4.9804000000000004</v>
      </c>
      <c r="H783" s="27">
        <f>'High Growth 2'!F381</f>
        <v>2.5950000000000002</v>
      </c>
      <c r="I783" s="27">
        <f>'High Growth 3'!F381</f>
        <v>0.67979999999999996</v>
      </c>
      <c r="J783" s="43">
        <f>'High Growth 4'!F381</f>
        <v>1.9176</v>
      </c>
      <c r="K783" s="10" t="str">
        <f>Growth!P381</f>
        <v>No</v>
      </c>
      <c r="L783" s="152"/>
      <c r="M783" s="147">
        <f>Summary!$G$67</f>
        <v>0.5</v>
      </c>
      <c r="N783" s="146">
        <f>Summary!$G$68</f>
        <v>0</v>
      </c>
      <c r="O783" s="146">
        <f>Summary!$G$69</f>
        <v>0</v>
      </c>
      <c r="P783" s="146">
        <f>Summary!$G$70</f>
        <v>0.125</v>
      </c>
      <c r="Q783" s="146">
        <f>Summary!$G$71</f>
        <v>0.125</v>
      </c>
      <c r="R783" s="146">
        <f>Summary!$G$72</f>
        <v>0.125</v>
      </c>
      <c r="S783" s="211">
        <f>Summary!$G$73</f>
        <v>0.125</v>
      </c>
      <c r="T783" s="150">
        <f t="shared" si="415"/>
        <v>1</v>
      </c>
      <c r="U783" s="158">
        <f t="shared" si="387"/>
        <v>27653.66290282545</v>
      </c>
      <c r="V783" s="155">
        <f t="shared" si="388"/>
        <v>0</v>
      </c>
      <c r="W783" s="155">
        <f t="shared" si="389"/>
        <v>0</v>
      </c>
      <c r="X783" s="155">
        <f t="shared" si="390"/>
        <v>2266.0937981544935</v>
      </c>
      <c r="Y783" s="155">
        <f t="shared" si="391"/>
        <v>4330.8041437134052</v>
      </c>
      <c r="Z783" s="155">
        <f t="shared" si="392"/>
        <v>16011.271935442557</v>
      </c>
      <c r="AA783" s="159">
        <f t="shared" si="393"/>
        <v>6390.9197811749063</v>
      </c>
      <c r="AB783" s="38">
        <f t="shared" si="416"/>
        <v>44923.375385639942</v>
      </c>
      <c r="AC783" s="35">
        <f t="shared" si="394"/>
        <v>0</v>
      </c>
      <c r="AD783" s="35">
        <f t="shared" si="395"/>
        <v>0</v>
      </c>
      <c r="AE783" s="35">
        <f t="shared" si="396"/>
        <v>11286.05355232864</v>
      </c>
      <c r="AF783" s="35">
        <f t="shared" si="397"/>
        <v>11238.436752936288</v>
      </c>
      <c r="AG783" s="35">
        <f t="shared" si="398"/>
        <v>10884.462661713849</v>
      </c>
      <c r="AH783" s="163">
        <f t="shared" si="399"/>
        <v>12255.227772381</v>
      </c>
      <c r="AI783" s="144">
        <f t="shared" si="400"/>
        <v>90587.556124999726</v>
      </c>
      <c r="AJ783" s="144" t="e">
        <f t="shared" si="417"/>
        <v>#N/A</v>
      </c>
      <c r="AK783" s="35">
        <f>IF(OR(K783="Yes",Summary!$G$77="EP"),$AI783*M783,AB783)</f>
        <v>44923.375385639942</v>
      </c>
      <c r="AL783" s="38">
        <f>IF(OR(L783="Yes",Summary!$G$77="EP"),$AI783*N783,AC783)</f>
        <v>0</v>
      </c>
      <c r="AM783" s="38">
        <f>IF(OR(M783="Yes",Summary!$G$77="EP"),$AI783*O783,AD783)</f>
        <v>0</v>
      </c>
      <c r="AN783" s="38">
        <f>IF(OR(N783="Yes",Summary!$G$77="EP"),$AI783*P783,AE783)</f>
        <v>11286.05355232864</v>
      </c>
      <c r="AO783" s="38">
        <f>IF(OR(O783="Yes",Summary!$G$77="EP"),$AI783*Q783,AF783)</f>
        <v>11238.436752936288</v>
      </c>
      <c r="AP783" s="38">
        <f>IF(OR(P783="Yes",Summary!$G$77="EP"),$AI783*R783,AG783)</f>
        <v>10884.462661713849</v>
      </c>
      <c r="AQ783" s="156">
        <f>IF(OR(Q783="Yes",Summary!$G$77="EP"),$AI783*S783,AH783)</f>
        <v>12255.227772381</v>
      </c>
      <c r="AR783" s="158">
        <f t="shared" si="401"/>
        <v>27653.662902825447</v>
      </c>
      <c r="AS783" s="155">
        <f t="shared" si="402"/>
        <v>0</v>
      </c>
      <c r="AT783" s="155">
        <f t="shared" si="403"/>
        <v>0</v>
      </c>
      <c r="AU783" s="155">
        <f t="shared" si="404"/>
        <v>2266.0937981544935</v>
      </c>
      <c r="AV783" s="155">
        <f t="shared" si="405"/>
        <v>4330.8041437134052</v>
      </c>
      <c r="AW783" s="155">
        <f t="shared" si="406"/>
        <v>16011.271935442557</v>
      </c>
      <c r="AX783" s="159">
        <f t="shared" si="407"/>
        <v>6390.9197811749063</v>
      </c>
      <c r="AZ783" s="40">
        <f t="shared" si="408"/>
        <v>100172.65832151446</v>
      </c>
      <c r="BA783" s="173">
        <f t="shared" si="409"/>
        <v>97443.349173310286</v>
      </c>
      <c r="BB783" s="41">
        <f t="shared" si="410"/>
        <v>93554.972295129774</v>
      </c>
      <c r="BC783" s="173">
        <f t="shared" si="411"/>
        <v>90288.428418629119</v>
      </c>
      <c r="BD783" s="41">
        <f t="shared" si="412"/>
        <v>89907.494023490304</v>
      </c>
      <c r="BE783" s="173">
        <f t="shared" si="413"/>
        <v>87075.701293710765</v>
      </c>
      <c r="BF783" s="42">
        <f t="shared" si="414"/>
        <v>98041.822179048002</v>
      </c>
    </row>
    <row r="784" spans="2:58" x14ac:dyDescent="0.25">
      <c r="B784" s="24">
        <v>368</v>
      </c>
      <c r="C784" s="10">
        <f>Cash!B790</f>
        <v>20170525</v>
      </c>
      <c r="D784" s="24">
        <f>Cash!F382</f>
        <v>1.6243000000000001</v>
      </c>
      <c r="E784" s="27">
        <f>Balanced!F382</f>
        <v>2.4769000000000001</v>
      </c>
      <c r="F784" s="27">
        <f>Growth!F382</f>
        <v>2.8889</v>
      </c>
      <c r="G784" s="27">
        <f>'High Growth 1'!F382</f>
        <v>4.9893999999999998</v>
      </c>
      <c r="H784" s="27">
        <f>'High Growth 2'!F382</f>
        <v>2.6151</v>
      </c>
      <c r="I784" s="27">
        <f>'High Growth 3'!F382</f>
        <v>0.67310000000000003</v>
      </c>
      <c r="J784" s="43">
        <f>'High Growth 4'!F382</f>
        <v>1.9077999999999999</v>
      </c>
      <c r="K784" s="10" t="str">
        <f>Growth!P382</f>
        <v>No</v>
      </c>
      <c r="L784" s="152"/>
      <c r="M784" s="147">
        <f>Summary!$G$67</f>
        <v>0.5</v>
      </c>
      <c r="N784" s="146">
        <f>Summary!$G$68</f>
        <v>0</v>
      </c>
      <c r="O784" s="146">
        <f>Summary!$G$69</f>
        <v>0</v>
      </c>
      <c r="P784" s="146">
        <f>Summary!$G$70</f>
        <v>0.125</v>
      </c>
      <c r="Q784" s="146">
        <f>Summary!$G$71</f>
        <v>0.125</v>
      </c>
      <c r="R784" s="146">
        <f>Summary!$G$72</f>
        <v>0.125</v>
      </c>
      <c r="S784" s="211">
        <f>Summary!$G$73</f>
        <v>0.125</v>
      </c>
      <c r="T784" s="150">
        <f t="shared" si="415"/>
        <v>1</v>
      </c>
      <c r="U784" s="158">
        <f t="shared" si="387"/>
        <v>27653.66290282545</v>
      </c>
      <c r="V784" s="155">
        <f t="shared" si="388"/>
        <v>0</v>
      </c>
      <c r="W784" s="155">
        <f t="shared" si="389"/>
        <v>0</v>
      </c>
      <c r="X784" s="155">
        <f t="shared" si="390"/>
        <v>2266.0937981544935</v>
      </c>
      <c r="Y784" s="155">
        <f t="shared" si="391"/>
        <v>4330.8041437134052</v>
      </c>
      <c r="Z784" s="155">
        <f t="shared" si="392"/>
        <v>16011.271935442557</v>
      </c>
      <c r="AA784" s="159">
        <f t="shared" si="393"/>
        <v>6390.9197811749063</v>
      </c>
      <c r="AB784" s="38">
        <f t="shared" si="416"/>
        <v>44917.844653059379</v>
      </c>
      <c r="AC784" s="35">
        <f t="shared" si="394"/>
        <v>0</v>
      </c>
      <c r="AD784" s="35">
        <f t="shared" si="395"/>
        <v>0</v>
      </c>
      <c r="AE784" s="35">
        <f t="shared" si="396"/>
        <v>11306.448396512029</v>
      </c>
      <c r="AF784" s="35">
        <f t="shared" si="397"/>
        <v>11325.485916224927</v>
      </c>
      <c r="AG784" s="35">
        <f t="shared" si="398"/>
        <v>10777.187139746386</v>
      </c>
      <c r="AH784" s="163">
        <f t="shared" si="399"/>
        <v>12192.596758525486</v>
      </c>
      <c r="AI784" s="144">
        <f t="shared" si="400"/>
        <v>90519.562864068212</v>
      </c>
      <c r="AJ784" s="144" t="e">
        <f t="shared" si="417"/>
        <v>#N/A</v>
      </c>
      <c r="AK784" s="35">
        <f>IF(OR(K784="Yes",Summary!$G$77="EP"),$AI784*M784,AB784)</f>
        <v>44917.844653059379</v>
      </c>
      <c r="AL784" s="38">
        <f>IF(OR(L784="Yes",Summary!$G$77="EP"),$AI784*N784,AC784)</f>
        <v>0</v>
      </c>
      <c r="AM784" s="38">
        <f>IF(OR(M784="Yes",Summary!$G$77="EP"),$AI784*O784,AD784)</f>
        <v>0</v>
      </c>
      <c r="AN784" s="38">
        <f>IF(OR(N784="Yes",Summary!$G$77="EP"),$AI784*P784,AE784)</f>
        <v>11306.448396512029</v>
      </c>
      <c r="AO784" s="38">
        <f>IF(OR(O784="Yes",Summary!$G$77="EP"),$AI784*Q784,AF784)</f>
        <v>11325.485916224927</v>
      </c>
      <c r="AP784" s="38">
        <f>IF(OR(P784="Yes",Summary!$G$77="EP"),$AI784*R784,AG784)</f>
        <v>10777.187139746386</v>
      </c>
      <c r="AQ784" s="156">
        <f>IF(OR(Q784="Yes",Summary!$G$77="EP"),$AI784*S784,AH784)</f>
        <v>12192.596758525486</v>
      </c>
      <c r="AR784" s="158">
        <f t="shared" si="401"/>
        <v>27653.66290282545</v>
      </c>
      <c r="AS784" s="155">
        <f t="shared" si="402"/>
        <v>0</v>
      </c>
      <c r="AT784" s="155">
        <f t="shared" si="403"/>
        <v>0</v>
      </c>
      <c r="AU784" s="155">
        <f t="shared" si="404"/>
        <v>2266.0937981544935</v>
      </c>
      <c r="AV784" s="155">
        <f t="shared" si="405"/>
        <v>4330.8041437134052</v>
      </c>
      <c r="AW784" s="155">
        <f t="shared" si="406"/>
        <v>16011.271935442557</v>
      </c>
      <c r="AX784" s="159">
        <f t="shared" si="407"/>
        <v>6390.9197811749063</v>
      </c>
      <c r="AZ784" s="40">
        <f t="shared" si="408"/>
        <v>100160.32558426344</v>
      </c>
      <c r="BA784" s="173">
        <f t="shared" si="409"/>
        <v>97274.476691670265</v>
      </c>
      <c r="BB784" s="41">
        <f t="shared" si="410"/>
        <v>93610.058002008998</v>
      </c>
      <c r="BC784" s="173">
        <f t="shared" si="411"/>
        <v>90451.587172096231</v>
      </c>
      <c r="BD784" s="41">
        <f t="shared" si="412"/>
        <v>90603.887329799414</v>
      </c>
      <c r="BE784" s="173">
        <f t="shared" si="413"/>
        <v>86217.497117971056</v>
      </c>
      <c r="BF784" s="42">
        <f t="shared" si="414"/>
        <v>97540.774068203886</v>
      </c>
    </row>
    <row r="785" spans="2:58" x14ac:dyDescent="0.25">
      <c r="B785" s="24">
        <v>369</v>
      </c>
      <c r="C785" s="10">
        <f>Cash!B791</f>
        <v>20170524</v>
      </c>
      <c r="D785" s="24">
        <f>Cash!F383</f>
        <v>1.6242000000000001</v>
      </c>
      <c r="E785" s="27">
        <f>Balanced!F383</f>
        <v>2.4647999999999999</v>
      </c>
      <c r="F785" s="27">
        <f>Growth!F383</f>
        <v>2.8561999999999999</v>
      </c>
      <c r="G785" s="27">
        <f>'High Growth 1'!F383</f>
        <v>4.8734000000000002</v>
      </c>
      <c r="H785" s="27">
        <f>'High Growth 2'!F383</f>
        <v>2.5539999999999998</v>
      </c>
      <c r="I785" s="27">
        <f>'High Growth 3'!F383</f>
        <v>0.67059999999999997</v>
      </c>
      <c r="J785" s="43">
        <f>'High Growth 4'!F383</f>
        <v>1.9001999999999999</v>
      </c>
      <c r="K785" s="10" t="str">
        <f>Growth!P383</f>
        <v>No</v>
      </c>
      <c r="L785" s="152"/>
      <c r="M785" s="147">
        <f>Summary!$G$67</f>
        <v>0.5</v>
      </c>
      <c r="N785" s="146">
        <f>Summary!$G$68</f>
        <v>0</v>
      </c>
      <c r="O785" s="146">
        <f>Summary!$G$69</f>
        <v>0</v>
      </c>
      <c r="P785" s="146">
        <f>Summary!$G$70</f>
        <v>0.125</v>
      </c>
      <c r="Q785" s="146">
        <f>Summary!$G$71</f>
        <v>0.125</v>
      </c>
      <c r="R785" s="146">
        <f>Summary!$G$72</f>
        <v>0.125</v>
      </c>
      <c r="S785" s="211">
        <f>Summary!$G$73</f>
        <v>0.125</v>
      </c>
      <c r="T785" s="150">
        <f t="shared" si="415"/>
        <v>1</v>
      </c>
      <c r="U785" s="158">
        <f t="shared" si="387"/>
        <v>27653.66290282545</v>
      </c>
      <c r="V785" s="155">
        <f t="shared" si="388"/>
        <v>0</v>
      </c>
      <c r="W785" s="155">
        <f t="shared" si="389"/>
        <v>0</v>
      </c>
      <c r="X785" s="155">
        <f t="shared" si="390"/>
        <v>2266.0937981544935</v>
      </c>
      <c r="Y785" s="155">
        <f t="shared" si="391"/>
        <v>4330.8041437134052</v>
      </c>
      <c r="Z785" s="155">
        <f t="shared" si="392"/>
        <v>16011.271935442557</v>
      </c>
      <c r="AA785" s="159">
        <f t="shared" si="393"/>
        <v>6390.9197811749063</v>
      </c>
      <c r="AB785" s="38">
        <f t="shared" si="416"/>
        <v>44915.079286769098</v>
      </c>
      <c r="AC785" s="35">
        <f t="shared" si="394"/>
        <v>0</v>
      </c>
      <c r="AD785" s="35">
        <f t="shared" si="395"/>
        <v>0</v>
      </c>
      <c r="AE785" s="35">
        <f t="shared" si="396"/>
        <v>11043.581515926109</v>
      </c>
      <c r="AF785" s="35">
        <f t="shared" si="397"/>
        <v>11060.873783044037</v>
      </c>
      <c r="AG785" s="35">
        <f t="shared" si="398"/>
        <v>10737.158959907778</v>
      </c>
      <c r="AH785" s="163">
        <f t="shared" si="399"/>
        <v>12144.025768188556</v>
      </c>
      <c r="AI785" s="144">
        <f t="shared" si="400"/>
        <v>89900.71931383558</v>
      </c>
      <c r="AJ785" s="144" t="e">
        <f t="shared" si="417"/>
        <v>#N/A</v>
      </c>
      <c r="AK785" s="35">
        <f>IF(OR(K785="Yes",Summary!$G$77="EP"),$AI785*M785,AB785)</f>
        <v>44915.079286769098</v>
      </c>
      <c r="AL785" s="38">
        <f>IF(OR(L785="Yes",Summary!$G$77="EP"),$AI785*N785,AC785)</f>
        <v>0</v>
      </c>
      <c r="AM785" s="38">
        <f>IF(OR(M785="Yes",Summary!$G$77="EP"),$AI785*O785,AD785)</f>
        <v>0</v>
      </c>
      <c r="AN785" s="38">
        <f>IF(OR(N785="Yes",Summary!$G$77="EP"),$AI785*P785,AE785)</f>
        <v>11043.581515926109</v>
      </c>
      <c r="AO785" s="38">
        <f>IF(OR(O785="Yes",Summary!$G$77="EP"),$AI785*Q785,AF785)</f>
        <v>11060.873783044037</v>
      </c>
      <c r="AP785" s="38">
        <f>IF(OR(P785="Yes",Summary!$G$77="EP"),$AI785*R785,AG785)</f>
        <v>10737.158959907778</v>
      </c>
      <c r="AQ785" s="156">
        <f>IF(OR(Q785="Yes",Summary!$G$77="EP"),$AI785*S785,AH785)</f>
        <v>12144.025768188556</v>
      </c>
      <c r="AR785" s="158">
        <f t="shared" si="401"/>
        <v>27653.66290282545</v>
      </c>
      <c r="AS785" s="155">
        <f t="shared" si="402"/>
        <v>0</v>
      </c>
      <c r="AT785" s="155">
        <f t="shared" si="403"/>
        <v>0</v>
      </c>
      <c r="AU785" s="155">
        <f t="shared" si="404"/>
        <v>2266.0937981544935</v>
      </c>
      <c r="AV785" s="155">
        <f t="shared" si="405"/>
        <v>4330.8041437134052</v>
      </c>
      <c r="AW785" s="155">
        <f t="shared" si="406"/>
        <v>16011.271935442557</v>
      </c>
      <c r="AX785" s="159">
        <f t="shared" si="407"/>
        <v>6390.9197811749063</v>
      </c>
      <c r="AZ785" s="40">
        <f t="shared" si="408"/>
        <v>100154.15921563792</v>
      </c>
      <c r="BA785" s="173">
        <f t="shared" si="409"/>
        <v>96799.277382869259</v>
      </c>
      <c r="BB785" s="41">
        <f t="shared" si="410"/>
        <v>92550.468228508471</v>
      </c>
      <c r="BC785" s="173">
        <f t="shared" si="411"/>
        <v>88348.652127408874</v>
      </c>
      <c r="BD785" s="41">
        <f t="shared" si="412"/>
        <v>88486.990264352295</v>
      </c>
      <c r="BE785" s="173">
        <f t="shared" si="413"/>
        <v>85897.271679262194</v>
      </c>
      <c r="BF785" s="42">
        <f t="shared" si="414"/>
        <v>97152.206145508448</v>
      </c>
    </row>
    <row r="786" spans="2:58" x14ac:dyDescent="0.25">
      <c r="B786" s="24">
        <v>370</v>
      </c>
      <c r="C786" s="10">
        <f>Cash!B792</f>
        <v>20170523</v>
      </c>
      <c r="D786" s="24">
        <f>Cash!F384</f>
        <v>1.6240000000000001</v>
      </c>
      <c r="E786" s="27">
        <f>Balanced!F384</f>
        <v>2.4378000000000002</v>
      </c>
      <c r="F786" s="27">
        <f>Growth!F384</f>
        <v>2.81</v>
      </c>
      <c r="G786" s="27">
        <f>'High Growth 1'!F384</f>
        <v>4.6722999999999999</v>
      </c>
      <c r="H786" s="27">
        <f>'High Growth 2'!F384</f>
        <v>2.4817999999999998</v>
      </c>
      <c r="I786" s="27">
        <f>'High Growth 3'!F384</f>
        <v>0.6512</v>
      </c>
      <c r="J786" s="43">
        <f>'High Growth 4'!F384</f>
        <v>1.8043</v>
      </c>
      <c r="K786" s="10" t="str">
        <f>Growth!P384</f>
        <v>No</v>
      </c>
      <c r="L786" s="152"/>
      <c r="M786" s="147">
        <f>Summary!$G$67</f>
        <v>0.5</v>
      </c>
      <c r="N786" s="146">
        <f>Summary!$G$68</f>
        <v>0</v>
      </c>
      <c r="O786" s="146">
        <f>Summary!$G$69</f>
        <v>0</v>
      </c>
      <c r="P786" s="146">
        <f>Summary!$G$70</f>
        <v>0.125</v>
      </c>
      <c r="Q786" s="146">
        <f>Summary!$G$71</f>
        <v>0.125</v>
      </c>
      <c r="R786" s="146">
        <f>Summary!$G$72</f>
        <v>0.125</v>
      </c>
      <c r="S786" s="211">
        <f>Summary!$G$73</f>
        <v>0.125</v>
      </c>
      <c r="T786" s="150">
        <f t="shared" si="415"/>
        <v>1</v>
      </c>
      <c r="U786" s="158">
        <f t="shared" si="387"/>
        <v>27653.66290282545</v>
      </c>
      <c r="V786" s="155">
        <f t="shared" si="388"/>
        <v>0</v>
      </c>
      <c r="W786" s="155">
        <f t="shared" si="389"/>
        <v>0</v>
      </c>
      <c r="X786" s="155">
        <f t="shared" si="390"/>
        <v>2266.0937981544935</v>
      </c>
      <c r="Y786" s="155">
        <f t="shared" si="391"/>
        <v>4330.8041437134052</v>
      </c>
      <c r="Z786" s="155">
        <f t="shared" si="392"/>
        <v>16011.271935442557</v>
      </c>
      <c r="AA786" s="159">
        <f t="shared" si="393"/>
        <v>6390.9197811749063</v>
      </c>
      <c r="AB786" s="38">
        <f t="shared" si="416"/>
        <v>44909.548554188535</v>
      </c>
      <c r="AC786" s="35">
        <f t="shared" si="394"/>
        <v>0</v>
      </c>
      <c r="AD786" s="35">
        <f t="shared" si="395"/>
        <v>0</v>
      </c>
      <c r="AE786" s="35">
        <f t="shared" si="396"/>
        <v>10587.87005311724</v>
      </c>
      <c r="AF786" s="35">
        <f t="shared" si="397"/>
        <v>10748.189723867928</v>
      </c>
      <c r="AG786" s="35">
        <f t="shared" si="398"/>
        <v>10426.540284360193</v>
      </c>
      <c r="AH786" s="163">
        <f t="shared" si="399"/>
        <v>11531.136561173884</v>
      </c>
      <c r="AI786" s="144">
        <f t="shared" si="400"/>
        <v>88203.285176707781</v>
      </c>
      <c r="AJ786" s="144" t="e">
        <f t="shared" si="417"/>
        <v>#N/A</v>
      </c>
      <c r="AK786" s="35">
        <f>IF(OR(K786="Yes",Summary!$G$77="EP"),$AI786*M786,AB786)</f>
        <v>44909.548554188535</v>
      </c>
      <c r="AL786" s="38">
        <f>IF(OR(L786="Yes",Summary!$G$77="EP"),$AI786*N786,AC786)</f>
        <v>0</v>
      </c>
      <c r="AM786" s="38">
        <f>IF(OR(M786="Yes",Summary!$G$77="EP"),$AI786*O786,AD786)</f>
        <v>0</v>
      </c>
      <c r="AN786" s="38">
        <f>IF(OR(N786="Yes",Summary!$G$77="EP"),$AI786*P786,AE786)</f>
        <v>10587.87005311724</v>
      </c>
      <c r="AO786" s="38">
        <f>IF(OR(O786="Yes",Summary!$G$77="EP"),$AI786*Q786,AF786)</f>
        <v>10748.189723867928</v>
      </c>
      <c r="AP786" s="38">
        <f>IF(OR(P786="Yes",Summary!$G$77="EP"),$AI786*R786,AG786)</f>
        <v>10426.540284360193</v>
      </c>
      <c r="AQ786" s="156">
        <f>IF(OR(Q786="Yes",Summary!$G$77="EP"),$AI786*S786,AH786)</f>
        <v>11531.136561173884</v>
      </c>
      <c r="AR786" s="158">
        <f t="shared" si="401"/>
        <v>27653.66290282545</v>
      </c>
      <c r="AS786" s="155">
        <f t="shared" si="402"/>
        <v>0</v>
      </c>
      <c r="AT786" s="155">
        <f t="shared" si="403"/>
        <v>0</v>
      </c>
      <c r="AU786" s="155">
        <f t="shared" si="404"/>
        <v>2266.0937981544935</v>
      </c>
      <c r="AV786" s="155">
        <f t="shared" si="405"/>
        <v>4330.8041437134052</v>
      </c>
      <c r="AW786" s="155">
        <f t="shared" si="406"/>
        <v>16011.271935442557</v>
      </c>
      <c r="AX786" s="159">
        <f t="shared" si="407"/>
        <v>6390.9197811749063</v>
      </c>
      <c r="AZ786" s="40">
        <f t="shared" si="408"/>
        <v>100141.82647838689</v>
      </c>
      <c r="BA786" s="173">
        <f t="shared" si="409"/>
        <v>95738.91528885049</v>
      </c>
      <c r="BB786" s="41">
        <f t="shared" si="410"/>
        <v>91053.433135672851</v>
      </c>
      <c r="BC786" s="173">
        <f t="shared" si="411"/>
        <v>84702.960424937919</v>
      </c>
      <c r="BD786" s="41">
        <f t="shared" si="412"/>
        <v>85985.517790943428</v>
      </c>
      <c r="BE786" s="173">
        <f t="shared" si="413"/>
        <v>83412.322274881517</v>
      </c>
      <c r="BF786" s="42">
        <f t="shared" si="414"/>
        <v>92249.092489391071</v>
      </c>
    </row>
    <row r="787" spans="2:58" x14ac:dyDescent="0.25">
      <c r="B787" s="24">
        <v>371</v>
      </c>
      <c r="C787" s="10">
        <f>Cash!B793</f>
        <v>20170522</v>
      </c>
      <c r="D787" s="24">
        <f>Cash!F385</f>
        <v>1.6237999999999999</v>
      </c>
      <c r="E787" s="27">
        <f>Balanced!F385</f>
        <v>2.4468999999999999</v>
      </c>
      <c r="F787" s="27">
        <f>Growth!F385</f>
        <v>2.7947000000000002</v>
      </c>
      <c r="G787" s="27">
        <f>'High Growth 1'!F385</f>
        <v>4.6291000000000002</v>
      </c>
      <c r="H787" s="27">
        <f>'High Growth 2'!F385</f>
        <v>2.4493999999999998</v>
      </c>
      <c r="I787" s="27">
        <f>'High Growth 3'!F385</f>
        <v>0.68269999999999997</v>
      </c>
      <c r="J787" s="43">
        <f>'High Growth 4'!F385</f>
        <v>1.8321000000000001</v>
      </c>
      <c r="K787" s="10" t="str">
        <f>Growth!P385</f>
        <v>Yes</v>
      </c>
      <c r="L787" s="152"/>
      <c r="M787" s="147">
        <f>Summary!$G$67</f>
        <v>0.5</v>
      </c>
      <c r="N787" s="146">
        <f>Summary!$G$68</f>
        <v>0</v>
      </c>
      <c r="O787" s="146">
        <f>Summary!$G$69</f>
        <v>0</v>
      </c>
      <c r="P787" s="146">
        <f>Summary!$G$70</f>
        <v>0.125</v>
      </c>
      <c r="Q787" s="146">
        <f>Summary!$G$71</f>
        <v>0.125</v>
      </c>
      <c r="R787" s="146">
        <f>Summary!$G$72</f>
        <v>0.125</v>
      </c>
      <c r="S787" s="211">
        <f>Summary!$G$73</f>
        <v>0.125</v>
      </c>
      <c r="T787" s="150">
        <f t="shared" si="415"/>
        <v>1</v>
      </c>
      <c r="U787" s="158">
        <f t="shared" si="387"/>
        <v>28372.022226351877</v>
      </c>
      <c r="V787" s="155">
        <f t="shared" si="388"/>
        <v>0</v>
      </c>
      <c r="W787" s="155">
        <f t="shared" si="389"/>
        <v>0</v>
      </c>
      <c r="X787" s="155">
        <f t="shared" si="390"/>
        <v>2266.0937981544935</v>
      </c>
      <c r="Y787" s="155">
        <f t="shared" si="391"/>
        <v>4330.8041437134052</v>
      </c>
      <c r="Z787" s="155">
        <f t="shared" si="392"/>
        <v>16011.271935442555</v>
      </c>
      <c r="AA787" s="159">
        <f t="shared" si="393"/>
        <v>6390.9197811749063</v>
      </c>
      <c r="AB787" s="38">
        <f t="shared" si="416"/>
        <v>46070.489691150178</v>
      </c>
      <c r="AC787" s="35">
        <f t="shared" si="394"/>
        <v>0</v>
      </c>
      <c r="AD787" s="35">
        <f t="shared" si="395"/>
        <v>0</v>
      </c>
      <c r="AE787" s="35">
        <f t="shared" si="396"/>
        <v>10489.974801036966</v>
      </c>
      <c r="AF787" s="35">
        <f t="shared" si="397"/>
        <v>10607.871669611613</v>
      </c>
      <c r="AG787" s="35">
        <f t="shared" si="398"/>
        <v>10930.895350326633</v>
      </c>
      <c r="AH787" s="163">
        <f t="shared" si="399"/>
        <v>11708.804131090546</v>
      </c>
      <c r="AI787" s="144">
        <f t="shared" si="400"/>
        <v>89808.035643215931</v>
      </c>
      <c r="AJ787" s="144">
        <f t="shared" si="417"/>
        <v>89808.035643215931</v>
      </c>
      <c r="AK787" s="35">
        <f>IF(OR(K787="Yes",Summary!$G$77="EP"),$AI787*M787,AB787)</f>
        <v>44904.017821607966</v>
      </c>
      <c r="AL787" s="38">
        <f>IF(OR(L787="Yes",Summary!$G$77="EP"),$AI787*N787,AC787)</f>
        <v>0</v>
      </c>
      <c r="AM787" s="38">
        <f>IF(OR(M787="Yes",Summary!$G$77="EP"),$AI787*O787,AD787)</f>
        <v>0</v>
      </c>
      <c r="AN787" s="38">
        <f>IF(OR(N787="Yes",Summary!$G$77="EP"),$AI787*P787,AE787)</f>
        <v>10489.974801036966</v>
      </c>
      <c r="AO787" s="38">
        <f>IF(OR(O787="Yes",Summary!$G$77="EP"),$AI787*Q787,AF787)</f>
        <v>10607.871669611613</v>
      </c>
      <c r="AP787" s="38">
        <f>IF(OR(P787="Yes",Summary!$G$77="EP"),$AI787*R787,AG787)</f>
        <v>10930.895350326633</v>
      </c>
      <c r="AQ787" s="156">
        <f>IF(OR(Q787="Yes",Summary!$G$77="EP"),$AI787*S787,AH787)</f>
        <v>11708.804131090546</v>
      </c>
      <c r="AR787" s="158">
        <f t="shared" si="401"/>
        <v>27653.66290282545</v>
      </c>
      <c r="AS787" s="155">
        <f t="shared" si="402"/>
        <v>0</v>
      </c>
      <c r="AT787" s="155">
        <f t="shared" si="403"/>
        <v>0</v>
      </c>
      <c r="AU787" s="155">
        <f t="shared" si="404"/>
        <v>2266.0937981544935</v>
      </c>
      <c r="AV787" s="155">
        <f t="shared" si="405"/>
        <v>4330.8041437134052</v>
      </c>
      <c r="AW787" s="155">
        <f t="shared" si="406"/>
        <v>16011.271935442557</v>
      </c>
      <c r="AX787" s="159">
        <f t="shared" si="407"/>
        <v>6390.9197811749063</v>
      </c>
      <c r="AZ787" s="40">
        <f t="shared" si="408"/>
        <v>100129.49374113584</v>
      </c>
      <c r="BA787" s="173">
        <f t="shared" si="409"/>
        <v>96096.296587204954</v>
      </c>
      <c r="BB787" s="41">
        <f t="shared" si="410"/>
        <v>90557.66177375977</v>
      </c>
      <c r="BC787" s="173">
        <f t="shared" si="411"/>
        <v>83919.798408295726</v>
      </c>
      <c r="BD787" s="41">
        <f t="shared" si="412"/>
        <v>84862.973356892908</v>
      </c>
      <c r="BE787" s="173">
        <f t="shared" si="413"/>
        <v>87447.162802613035</v>
      </c>
      <c r="BF787" s="42">
        <f t="shared" si="414"/>
        <v>93670.433048724371</v>
      </c>
    </row>
    <row r="788" spans="2:58" x14ac:dyDescent="0.25">
      <c r="B788" s="24">
        <v>372</v>
      </c>
      <c r="C788" s="10">
        <f>Cash!B794</f>
        <v>20170519</v>
      </c>
      <c r="D788" s="24">
        <f>Cash!F386</f>
        <v>1.6236999999999999</v>
      </c>
      <c r="E788" s="27">
        <f>Balanced!F386</f>
        <v>2.4607000000000001</v>
      </c>
      <c r="F788" s="27">
        <f>Growth!F386</f>
        <v>2.8155000000000001</v>
      </c>
      <c r="G788" s="27">
        <f>'High Growth 1'!F386</f>
        <v>4.6809000000000003</v>
      </c>
      <c r="H788" s="27">
        <f>'High Growth 2'!F386</f>
        <v>2.5112999999999999</v>
      </c>
      <c r="I788" s="27">
        <f>'High Growth 3'!F386</f>
        <v>0.70309999999999995</v>
      </c>
      <c r="J788" s="43">
        <f>'High Growth 4'!F386</f>
        <v>1.8571</v>
      </c>
      <c r="K788" s="10" t="str">
        <f>Growth!P386</f>
        <v>Yes</v>
      </c>
      <c r="L788" s="152"/>
      <c r="M788" s="147">
        <f>Summary!$G$67</f>
        <v>0.5</v>
      </c>
      <c r="N788" s="146">
        <f>Summary!$G$68</f>
        <v>0</v>
      </c>
      <c r="O788" s="146">
        <f>Summary!$G$69</f>
        <v>0</v>
      </c>
      <c r="P788" s="146">
        <f>Summary!$G$70</f>
        <v>0.125</v>
      </c>
      <c r="Q788" s="146">
        <f>Summary!$G$71</f>
        <v>0.125</v>
      </c>
      <c r="R788" s="146">
        <f>Summary!$G$72</f>
        <v>0.125</v>
      </c>
      <c r="S788" s="211">
        <f>Summary!$G$73</f>
        <v>0.125</v>
      </c>
      <c r="T788" s="150">
        <f t="shared" si="415"/>
        <v>1</v>
      </c>
      <c r="U788" s="158">
        <f t="shared" si="387"/>
        <v>29270.121111373202</v>
      </c>
      <c r="V788" s="155">
        <f t="shared" si="388"/>
        <v>0</v>
      </c>
      <c r="W788" s="155">
        <f t="shared" si="389"/>
        <v>0</v>
      </c>
      <c r="X788" s="155">
        <f t="shared" si="390"/>
        <v>2266.0937981544935</v>
      </c>
      <c r="Y788" s="155">
        <f t="shared" si="391"/>
        <v>4330.8041437134052</v>
      </c>
      <c r="Z788" s="155">
        <f t="shared" si="392"/>
        <v>16011.271935442555</v>
      </c>
      <c r="AA788" s="159">
        <f t="shared" si="393"/>
        <v>6390.9197811749063</v>
      </c>
      <c r="AB788" s="38">
        <f t="shared" si="416"/>
        <v>47525.895648536665</v>
      </c>
      <c r="AC788" s="35">
        <f t="shared" si="394"/>
        <v>0</v>
      </c>
      <c r="AD788" s="35">
        <f t="shared" si="395"/>
        <v>0</v>
      </c>
      <c r="AE788" s="35">
        <f t="shared" si="396"/>
        <v>10607.35845978137</v>
      </c>
      <c r="AF788" s="35">
        <f t="shared" si="397"/>
        <v>10875.948446107474</v>
      </c>
      <c r="AG788" s="35">
        <f t="shared" si="398"/>
        <v>11257.52529780966</v>
      </c>
      <c r="AH788" s="163">
        <f t="shared" si="399"/>
        <v>11868.577125619919</v>
      </c>
      <c r="AI788" s="144">
        <f t="shared" si="400"/>
        <v>92135.304977855078</v>
      </c>
      <c r="AJ788" s="144">
        <f t="shared" si="417"/>
        <v>92135.304977855078</v>
      </c>
      <c r="AK788" s="35">
        <f>IF(OR(K788="Yes",Summary!$G$77="EP"),$AI788*M788,AB788)</f>
        <v>46067.652488927539</v>
      </c>
      <c r="AL788" s="38">
        <f>IF(OR(L788="Yes",Summary!$G$77="EP"),$AI788*N788,AC788)</f>
        <v>0</v>
      </c>
      <c r="AM788" s="38">
        <f>IF(OR(M788="Yes",Summary!$G$77="EP"),$AI788*O788,AD788)</f>
        <v>0</v>
      </c>
      <c r="AN788" s="38">
        <f>IF(OR(N788="Yes",Summary!$G$77="EP"),$AI788*P788,AE788)</f>
        <v>10607.35845978137</v>
      </c>
      <c r="AO788" s="38">
        <f>IF(OR(O788="Yes",Summary!$G$77="EP"),$AI788*Q788,AF788)</f>
        <v>10875.948446107474</v>
      </c>
      <c r="AP788" s="38">
        <f>IF(OR(P788="Yes",Summary!$G$77="EP"),$AI788*R788,AG788)</f>
        <v>11257.52529780966</v>
      </c>
      <c r="AQ788" s="156">
        <f>IF(OR(Q788="Yes",Summary!$G$77="EP"),$AI788*S788,AH788)</f>
        <v>11868.577125619919</v>
      </c>
      <c r="AR788" s="158">
        <f t="shared" si="401"/>
        <v>28372.022226351877</v>
      </c>
      <c r="AS788" s="155">
        <f t="shared" si="402"/>
        <v>0</v>
      </c>
      <c r="AT788" s="155">
        <f t="shared" si="403"/>
        <v>0</v>
      </c>
      <c r="AU788" s="155">
        <f t="shared" si="404"/>
        <v>2266.0937981544935</v>
      </c>
      <c r="AV788" s="155">
        <f t="shared" si="405"/>
        <v>4330.8041437134052</v>
      </c>
      <c r="AW788" s="155">
        <f t="shared" si="406"/>
        <v>16011.271935442555</v>
      </c>
      <c r="AX788" s="159">
        <f t="shared" si="407"/>
        <v>6390.9197811749063</v>
      </c>
      <c r="AZ788" s="40">
        <f t="shared" si="408"/>
        <v>100123.32737251032</v>
      </c>
      <c r="BA788" s="173">
        <f t="shared" si="409"/>
        <v>96638.259435259009</v>
      </c>
      <c r="BB788" s="41">
        <f t="shared" si="410"/>
        <v>91231.651599105666</v>
      </c>
      <c r="BC788" s="173">
        <f t="shared" si="411"/>
        <v>84858.867678250957</v>
      </c>
      <c r="BD788" s="41">
        <f t="shared" si="412"/>
        <v>87007.587568859788</v>
      </c>
      <c r="BE788" s="173">
        <f t="shared" si="413"/>
        <v>90060.202382477262</v>
      </c>
      <c r="BF788" s="42">
        <f t="shared" si="414"/>
        <v>94948.617004959349</v>
      </c>
    </row>
    <row r="789" spans="2:58" x14ac:dyDescent="0.25">
      <c r="B789" s="24">
        <v>373</v>
      </c>
      <c r="C789" s="10">
        <f>Cash!B795</f>
        <v>20170518</v>
      </c>
      <c r="D789" s="24">
        <f>Cash!F387</f>
        <v>1.6236999999999999</v>
      </c>
      <c r="E789" s="27">
        <f>Balanced!F387</f>
        <v>2.4758</v>
      </c>
      <c r="F789" s="27">
        <f>Growth!F387</f>
        <v>2.8563999999999998</v>
      </c>
      <c r="G789" s="27">
        <f>'High Growth 1'!F387</f>
        <v>4.8287000000000004</v>
      </c>
      <c r="H789" s="27">
        <f>'High Growth 2'!F387</f>
        <v>2.5733999999999999</v>
      </c>
      <c r="I789" s="27">
        <f>'High Growth 3'!F387</f>
        <v>0.71889999999999998</v>
      </c>
      <c r="J789" s="43">
        <f>'High Growth 4'!F387</f>
        <v>1.8787</v>
      </c>
      <c r="K789" s="10" t="str">
        <f>Growth!P387</f>
        <v>No</v>
      </c>
      <c r="L789" s="152"/>
      <c r="M789" s="147">
        <f>Summary!$G$67</f>
        <v>0.5</v>
      </c>
      <c r="N789" s="146">
        <f>Summary!$G$68</f>
        <v>0</v>
      </c>
      <c r="O789" s="146">
        <f>Summary!$G$69</f>
        <v>0</v>
      </c>
      <c r="P789" s="146">
        <f>Summary!$G$70</f>
        <v>0.125</v>
      </c>
      <c r="Q789" s="146">
        <f>Summary!$G$71</f>
        <v>0.125</v>
      </c>
      <c r="R789" s="146">
        <f>Summary!$G$72</f>
        <v>0.125</v>
      </c>
      <c r="S789" s="211">
        <f>Summary!$G$73</f>
        <v>0.125</v>
      </c>
      <c r="T789" s="150">
        <f t="shared" si="415"/>
        <v>1</v>
      </c>
      <c r="U789" s="158">
        <f t="shared" si="387"/>
        <v>29270.121111373202</v>
      </c>
      <c r="V789" s="155">
        <f t="shared" si="388"/>
        <v>0</v>
      </c>
      <c r="W789" s="155">
        <f t="shared" si="389"/>
        <v>0</v>
      </c>
      <c r="X789" s="155">
        <f t="shared" si="390"/>
        <v>2266.0937981544935</v>
      </c>
      <c r="Y789" s="155">
        <f t="shared" si="391"/>
        <v>4330.8041437134052</v>
      </c>
      <c r="Z789" s="155">
        <f t="shared" si="392"/>
        <v>16011.271935442555</v>
      </c>
      <c r="AA789" s="159">
        <f t="shared" si="393"/>
        <v>6390.9197811749063</v>
      </c>
      <c r="AB789" s="38">
        <f t="shared" si="416"/>
        <v>47525.895648536665</v>
      </c>
      <c r="AC789" s="35">
        <f t="shared" si="394"/>
        <v>0</v>
      </c>
      <c r="AD789" s="35">
        <f t="shared" si="395"/>
        <v>0</v>
      </c>
      <c r="AE789" s="35">
        <f t="shared" si="396"/>
        <v>10942.287123148604</v>
      </c>
      <c r="AF789" s="35">
        <f t="shared" si="397"/>
        <v>11144.891383432077</v>
      </c>
      <c r="AG789" s="35">
        <f t="shared" si="398"/>
        <v>11510.503394389652</v>
      </c>
      <c r="AH789" s="163">
        <f t="shared" si="399"/>
        <v>12006.620992893297</v>
      </c>
      <c r="AI789" s="144">
        <f t="shared" si="400"/>
        <v>93130.198542400307</v>
      </c>
      <c r="AJ789" s="144" t="e">
        <f t="shared" si="417"/>
        <v>#N/A</v>
      </c>
      <c r="AK789" s="35">
        <f>IF(OR(K789="Yes",Summary!$G$77="EP"),$AI789*M789,AB789)</f>
        <v>47525.895648536665</v>
      </c>
      <c r="AL789" s="38">
        <f>IF(OR(L789="Yes",Summary!$G$77="EP"),$AI789*N789,AC789)</f>
        <v>0</v>
      </c>
      <c r="AM789" s="38">
        <f>IF(OR(M789="Yes",Summary!$G$77="EP"),$AI789*O789,AD789)</f>
        <v>0</v>
      </c>
      <c r="AN789" s="38">
        <f>IF(OR(N789="Yes",Summary!$G$77="EP"),$AI789*P789,AE789)</f>
        <v>10942.287123148604</v>
      </c>
      <c r="AO789" s="38">
        <f>IF(OR(O789="Yes",Summary!$G$77="EP"),$AI789*Q789,AF789)</f>
        <v>11144.891383432077</v>
      </c>
      <c r="AP789" s="38">
        <f>IF(OR(P789="Yes",Summary!$G$77="EP"),$AI789*R789,AG789)</f>
        <v>11510.503394389652</v>
      </c>
      <c r="AQ789" s="156">
        <f>IF(OR(Q789="Yes",Summary!$G$77="EP"),$AI789*S789,AH789)</f>
        <v>12006.620992893297</v>
      </c>
      <c r="AR789" s="158">
        <f t="shared" si="401"/>
        <v>29270.121111373202</v>
      </c>
      <c r="AS789" s="155">
        <f t="shared" si="402"/>
        <v>0</v>
      </c>
      <c r="AT789" s="155">
        <f t="shared" si="403"/>
        <v>0</v>
      </c>
      <c r="AU789" s="155">
        <f t="shared" si="404"/>
        <v>2266.0937981544935</v>
      </c>
      <c r="AV789" s="155">
        <f t="shared" si="405"/>
        <v>4330.8041437134052</v>
      </c>
      <c r="AW789" s="155">
        <f t="shared" si="406"/>
        <v>16011.271935442555</v>
      </c>
      <c r="AX789" s="159">
        <f t="shared" si="407"/>
        <v>6390.9197811749063</v>
      </c>
      <c r="AZ789" s="40">
        <f t="shared" si="408"/>
        <v>100123.32737251032</v>
      </c>
      <c r="BA789" s="173">
        <f t="shared" si="409"/>
        <v>97231.276754506544</v>
      </c>
      <c r="BB789" s="41">
        <f t="shared" si="410"/>
        <v>92556.948899906027</v>
      </c>
      <c r="BC789" s="173">
        <f t="shared" si="411"/>
        <v>87538.296985188834</v>
      </c>
      <c r="BD789" s="41">
        <f t="shared" si="412"/>
        <v>89159.131067456619</v>
      </c>
      <c r="BE789" s="173">
        <f t="shared" si="413"/>
        <v>92084.027155117205</v>
      </c>
      <c r="BF789" s="42">
        <f t="shared" si="414"/>
        <v>96052.967943146374</v>
      </c>
    </row>
    <row r="790" spans="2:58" x14ac:dyDescent="0.25">
      <c r="B790" s="24">
        <v>374</v>
      </c>
      <c r="C790" s="10">
        <f>Cash!B796</f>
        <v>20170517</v>
      </c>
      <c r="D790" s="24">
        <f>Cash!F388</f>
        <v>1.6236999999999999</v>
      </c>
      <c r="E790" s="27">
        <f>Balanced!F388</f>
        <v>2.4781</v>
      </c>
      <c r="F790" s="27">
        <f>Growth!F388</f>
        <v>2.8639000000000001</v>
      </c>
      <c r="G790" s="27">
        <f>'High Growth 1'!F388</f>
        <v>4.8396999999999997</v>
      </c>
      <c r="H790" s="27">
        <f>'High Growth 2'!F388</f>
        <v>2.5857999999999999</v>
      </c>
      <c r="I790" s="27">
        <f>'High Growth 3'!F388</f>
        <v>0.72660000000000002</v>
      </c>
      <c r="J790" s="43">
        <f>'High Growth 4'!F388</f>
        <v>1.9087000000000001</v>
      </c>
      <c r="K790" s="10" t="str">
        <f>Growth!P388</f>
        <v>No</v>
      </c>
      <c r="L790" s="152"/>
      <c r="M790" s="147">
        <f>Summary!$G$67</f>
        <v>0.5</v>
      </c>
      <c r="N790" s="146">
        <f>Summary!$G$68</f>
        <v>0</v>
      </c>
      <c r="O790" s="146">
        <f>Summary!$G$69</f>
        <v>0</v>
      </c>
      <c r="P790" s="146">
        <f>Summary!$G$70</f>
        <v>0.125</v>
      </c>
      <c r="Q790" s="146">
        <f>Summary!$G$71</f>
        <v>0.125</v>
      </c>
      <c r="R790" s="146">
        <f>Summary!$G$72</f>
        <v>0.125</v>
      </c>
      <c r="S790" s="211">
        <f>Summary!$G$73</f>
        <v>0.125</v>
      </c>
      <c r="T790" s="150">
        <f t="shared" si="415"/>
        <v>1</v>
      </c>
      <c r="U790" s="158">
        <f t="shared" si="387"/>
        <v>29270.121111373202</v>
      </c>
      <c r="V790" s="155">
        <f t="shared" si="388"/>
        <v>0</v>
      </c>
      <c r="W790" s="155">
        <f t="shared" si="389"/>
        <v>0</v>
      </c>
      <c r="X790" s="155">
        <f t="shared" si="390"/>
        <v>2266.0937981544935</v>
      </c>
      <c r="Y790" s="155">
        <f t="shared" si="391"/>
        <v>4330.8041437134052</v>
      </c>
      <c r="Z790" s="155">
        <f t="shared" si="392"/>
        <v>16011.271935442557</v>
      </c>
      <c r="AA790" s="159">
        <f t="shared" si="393"/>
        <v>6390.9197811749063</v>
      </c>
      <c r="AB790" s="38">
        <f t="shared" si="416"/>
        <v>47525.895648536665</v>
      </c>
      <c r="AC790" s="35">
        <f t="shared" si="394"/>
        <v>0</v>
      </c>
      <c r="AD790" s="35">
        <f t="shared" si="395"/>
        <v>0</v>
      </c>
      <c r="AE790" s="35">
        <f t="shared" si="396"/>
        <v>10967.214154928301</v>
      </c>
      <c r="AF790" s="35">
        <f t="shared" si="397"/>
        <v>11198.593354814122</v>
      </c>
      <c r="AG790" s="35">
        <f t="shared" si="398"/>
        <v>11633.790188292562</v>
      </c>
      <c r="AH790" s="163">
        <f t="shared" si="399"/>
        <v>12198.348586328544</v>
      </c>
      <c r="AI790" s="144">
        <f t="shared" si="400"/>
        <v>93523.841932900192</v>
      </c>
      <c r="AJ790" s="144" t="e">
        <f t="shared" si="417"/>
        <v>#N/A</v>
      </c>
      <c r="AK790" s="35">
        <f>IF(OR(K790="Yes",Summary!$G$77="EP"),$AI790*M790,AB790)</f>
        <v>47525.895648536665</v>
      </c>
      <c r="AL790" s="38">
        <f>IF(OR(L790="Yes",Summary!$G$77="EP"),$AI790*N790,AC790)</f>
        <v>0</v>
      </c>
      <c r="AM790" s="38">
        <f>IF(OR(M790="Yes",Summary!$G$77="EP"),$AI790*O790,AD790)</f>
        <v>0</v>
      </c>
      <c r="AN790" s="38">
        <f>IF(OR(N790="Yes",Summary!$G$77="EP"),$AI790*P790,AE790)</f>
        <v>10967.214154928301</v>
      </c>
      <c r="AO790" s="38">
        <f>IF(OR(O790="Yes",Summary!$G$77="EP"),$AI790*Q790,AF790)</f>
        <v>11198.593354814122</v>
      </c>
      <c r="AP790" s="38">
        <f>IF(OR(P790="Yes",Summary!$G$77="EP"),$AI790*R790,AG790)</f>
        <v>11633.790188292562</v>
      </c>
      <c r="AQ790" s="156">
        <f>IF(OR(Q790="Yes",Summary!$G$77="EP"),$AI790*S790,AH790)</f>
        <v>12198.348586328544</v>
      </c>
      <c r="AR790" s="158">
        <f t="shared" si="401"/>
        <v>29270.121111373202</v>
      </c>
      <c r="AS790" s="155">
        <f t="shared" si="402"/>
        <v>0</v>
      </c>
      <c r="AT790" s="155">
        <f t="shared" si="403"/>
        <v>0</v>
      </c>
      <c r="AU790" s="155">
        <f t="shared" si="404"/>
        <v>2266.0937981544935</v>
      </c>
      <c r="AV790" s="155">
        <f t="shared" si="405"/>
        <v>4330.8041437134052</v>
      </c>
      <c r="AW790" s="155">
        <f t="shared" si="406"/>
        <v>16011.271935442555</v>
      </c>
      <c r="AX790" s="159">
        <f t="shared" si="407"/>
        <v>6390.9197811749063</v>
      </c>
      <c r="AZ790" s="40">
        <f t="shared" si="408"/>
        <v>100123.32737251032</v>
      </c>
      <c r="BA790" s="173">
        <f t="shared" si="409"/>
        <v>97321.603895848879</v>
      </c>
      <c r="BB790" s="41">
        <f t="shared" si="410"/>
        <v>92799.974077314415</v>
      </c>
      <c r="BC790" s="173">
        <f t="shared" si="411"/>
        <v>87737.713239426404</v>
      </c>
      <c r="BD790" s="41">
        <f t="shared" si="412"/>
        <v>89588.746838512976</v>
      </c>
      <c r="BE790" s="173">
        <f t="shared" si="413"/>
        <v>93070.321506340464</v>
      </c>
      <c r="BF790" s="42">
        <f t="shared" si="414"/>
        <v>97586.788690628353</v>
      </c>
    </row>
    <row r="791" spans="2:58" x14ac:dyDescent="0.25">
      <c r="B791" s="24">
        <v>375</v>
      </c>
      <c r="C791" s="10">
        <f>Cash!B797</f>
        <v>20170516</v>
      </c>
      <c r="D791" s="24">
        <f>Cash!F389</f>
        <v>1.6235999999999999</v>
      </c>
      <c r="E791" s="27">
        <f>Balanced!F389</f>
        <v>2.4872999999999998</v>
      </c>
      <c r="F791" s="27">
        <f>Growth!F389</f>
        <v>2.8972000000000002</v>
      </c>
      <c r="G791" s="27">
        <f>'High Growth 1'!F389</f>
        <v>4.9596999999999998</v>
      </c>
      <c r="H791" s="27">
        <f>'High Growth 2'!F389</f>
        <v>2.6568999999999998</v>
      </c>
      <c r="I791" s="27">
        <f>'High Growth 3'!F389</f>
        <v>0.72150000000000003</v>
      </c>
      <c r="J791" s="43">
        <f>'High Growth 4'!F389</f>
        <v>1.9098999999999999</v>
      </c>
      <c r="K791" s="10" t="str">
        <f>Growth!P389</f>
        <v>No</v>
      </c>
      <c r="L791" s="152"/>
      <c r="M791" s="147">
        <f>Summary!$G$67</f>
        <v>0.5</v>
      </c>
      <c r="N791" s="146">
        <f>Summary!$G$68</f>
        <v>0</v>
      </c>
      <c r="O791" s="146">
        <f>Summary!$G$69</f>
        <v>0</v>
      </c>
      <c r="P791" s="146">
        <f>Summary!$G$70</f>
        <v>0.125</v>
      </c>
      <c r="Q791" s="146">
        <f>Summary!$G$71</f>
        <v>0.125</v>
      </c>
      <c r="R791" s="146">
        <f>Summary!$G$72</f>
        <v>0.125</v>
      </c>
      <c r="S791" s="211">
        <f>Summary!$G$73</f>
        <v>0.125</v>
      </c>
      <c r="T791" s="150">
        <f t="shared" si="415"/>
        <v>1</v>
      </c>
      <c r="U791" s="158">
        <f t="shared" si="387"/>
        <v>29270.121111373206</v>
      </c>
      <c r="V791" s="155">
        <f t="shared" si="388"/>
        <v>0</v>
      </c>
      <c r="W791" s="155">
        <f t="shared" si="389"/>
        <v>0</v>
      </c>
      <c r="X791" s="155">
        <f t="shared" si="390"/>
        <v>2266.0937981544935</v>
      </c>
      <c r="Y791" s="155">
        <f t="shared" si="391"/>
        <v>4330.8041437134052</v>
      </c>
      <c r="Z791" s="155">
        <f t="shared" si="392"/>
        <v>16011.271935442559</v>
      </c>
      <c r="AA791" s="159">
        <f t="shared" si="393"/>
        <v>6390.9197811749063</v>
      </c>
      <c r="AB791" s="38">
        <f t="shared" si="416"/>
        <v>47522.968636425532</v>
      </c>
      <c r="AC791" s="35">
        <f t="shared" si="394"/>
        <v>0</v>
      </c>
      <c r="AD791" s="35">
        <f t="shared" si="395"/>
        <v>0</v>
      </c>
      <c r="AE791" s="35">
        <f t="shared" si="396"/>
        <v>11239.14541070684</v>
      </c>
      <c r="AF791" s="35">
        <f t="shared" si="397"/>
        <v>11506.513529432146</v>
      </c>
      <c r="AG791" s="35">
        <f t="shared" si="398"/>
        <v>11552.132701421806</v>
      </c>
      <c r="AH791" s="163">
        <f t="shared" si="399"/>
        <v>12206.017690065954</v>
      </c>
      <c r="AI791" s="144">
        <f t="shared" si="400"/>
        <v>94026.777968052294</v>
      </c>
      <c r="AJ791" s="144" t="e">
        <f t="shared" si="417"/>
        <v>#N/A</v>
      </c>
      <c r="AK791" s="35">
        <f>IF(OR(K791="Yes",Summary!$G$77="EP"),$AI791*M791,AB791)</f>
        <v>47522.968636425532</v>
      </c>
      <c r="AL791" s="38">
        <f>IF(OR(L791="Yes",Summary!$G$77="EP"),$AI791*N791,AC791)</f>
        <v>0</v>
      </c>
      <c r="AM791" s="38">
        <f>IF(OR(M791="Yes",Summary!$G$77="EP"),$AI791*O791,AD791)</f>
        <v>0</v>
      </c>
      <c r="AN791" s="38">
        <f>IF(OR(N791="Yes",Summary!$G$77="EP"),$AI791*P791,AE791)</f>
        <v>11239.14541070684</v>
      </c>
      <c r="AO791" s="38">
        <f>IF(OR(O791="Yes",Summary!$G$77="EP"),$AI791*Q791,AF791)</f>
        <v>11506.513529432146</v>
      </c>
      <c r="AP791" s="38">
        <f>IF(OR(P791="Yes",Summary!$G$77="EP"),$AI791*R791,AG791)</f>
        <v>11552.132701421806</v>
      </c>
      <c r="AQ791" s="156">
        <f>IF(OR(Q791="Yes",Summary!$G$77="EP"),$AI791*S791,AH791)</f>
        <v>12206.017690065954</v>
      </c>
      <c r="AR791" s="158">
        <f t="shared" si="401"/>
        <v>29270.121111373202</v>
      </c>
      <c r="AS791" s="155">
        <f t="shared" si="402"/>
        <v>0</v>
      </c>
      <c r="AT791" s="155">
        <f t="shared" si="403"/>
        <v>0</v>
      </c>
      <c r="AU791" s="155">
        <f t="shared" si="404"/>
        <v>2266.0937981544935</v>
      </c>
      <c r="AV791" s="155">
        <f t="shared" si="405"/>
        <v>4330.8041437134052</v>
      </c>
      <c r="AW791" s="155">
        <f t="shared" si="406"/>
        <v>16011.271935442557</v>
      </c>
      <c r="AX791" s="159">
        <f t="shared" si="407"/>
        <v>6390.9197811749063</v>
      </c>
      <c r="AZ791" s="40">
        <f t="shared" si="408"/>
        <v>100117.16100388482</v>
      </c>
      <c r="BA791" s="173">
        <f t="shared" si="409"/>
        <v>97682.912461218235</v>
      </c>
      <c r="BB791" s="41">
        <f t="shared" si="410"/>
        <v>93879.00586500761</v>
      </c>
      <c r="BC791" s="173">
        <f t="shared" si="411"/>
        <v>89913.163285654722</v>
      </c>
      <c r="BD791" s="41">
        <f t="shared" si="412"/>
        <v>92052.10823545717</v>
      </c>
      <c r="BE791" s="173">
        <f t="shared" si="413"/>
        <v>92417.061611374418</v>
      </c>
      <c r="BF791" s="42">
        <f t="shared" si="414"/>
        <v>97648.141520527628</v>
      </c>
    </row>
    <row r="792" spans="2:58" x14ac:dyDescent="0.25">
      <c r="B792" s="24">
        <v>376</v>
      </c>
      <c r="C792" s="10">
        <f>Cash!B798</f>
        <v>20170515</v>
      </c>
      <c r="D792" s="24">
        <f>Cash!F390</f>
        <v>1.6234999999999999</v>
      </c>
      <c r="E792" s="27">
        <f>Balanced!F390</f>
        <v>2.4956999999999998</v>
      </c>
      <c r="F792" s="27">
        <f>Growth!F390</f>
        <v>2.8795999999999999</v>
      </c>
      <c r="G792" s="27">
        <f>'High Growth 1'!F390</f>
        <v>4.8601000000000001</v>
      </c>
      <c r="H792" s="27">
        <f>'High Growth 2'!F390</f>
        <v>2.6164000000000001</v>
      </c>
      <c r="I792" s="27">
        <f>'High Growth 3'!F390</f>
        <v>0.75009999999999999</v>
      </c>
      <c r="J792" s="43">
        <f>'High Growth 4'!F390</f>
        <v>1.9843</v>
      </c>
      <c r="K792" s="10" t="str">
        <f>Growth!P390</f>
        <v>No</v>
      </c>
      <c r="L792" s="152"/>
      <c r="M792" s="147">
        <f>Summary!$G$67</f>
        <v>0.5</v>
      </c>
      <c r="N792" s="146">
        <f>Summary!$G$68</f>
        <v>0</v>
      </c>
      <c r="O792" s="146">
        <f>Summary!$G$69</f>
        <v>0</v>
      </c>
      <c r="P792" s="146">
        <f>Summary!$G$70</f>
        <v>0.125</v>
      </c>
      <c r="Q792" s="146">
        <f>Summary!$G$71</f>
        <v>0.125</v>
      </c>
      <c r="R792" s="146">
        <f>Summary!$G$72</f>
        <v>0.125</v>
      </c>
      <c r="S792" s="211">
        <f>Summary!$G$73</f>
        <v>0.125</v>
      </c>
      <c r="T792" s="150">
        <f t="shared" si="415"/>
        <v>1</v>
      </c>
      <c r="U792" s="158">
        <f t="shared" si="387"/>
        <v>29270.121111373206</v>
      </c>
      <c r="V792" s="155">
        <f t="shared" si="388"/>
        <v>0</v>
      </c>
      <c r="W792" s="155">
        <f t="shared" si="389"/>
        <v>0</v>
      </c>
      <c r="X792" s="155">
        <f t="shared" si="390"/>
        <v>2266.0937981544935</v>
      </c>
      <c r="Y792" s="155">
        <f t="shared" si="391"/>
        <v>4330.8041437134052</v>
      </c>
      <c r="Z792" s="155">
        <f t="shared" si="392"/>
        <v>16011.271935442559</v>
      </c>
      <c r="AA792" s="159">
        <f t="shared" si="393"/>
        <v>6390.9197811749063</v>
      </c>
      <c r="AB792" s="38">
        <f t="shared" si="416"/>
        <v>47520.041624314399</v>
      </c>
      <c r="AC792" s="35">
        <f t="shared" si="394"/>
        <v>0</v>
      </c>
      <c r="AD792" s="35">
        <f t="shared" si="395"/>
        <v>0</v>
      </c>
      <c r="AE792" s="35">
        <f t="shared" si="396"/>
        <v>11013.442468410654</v>
      </c>
      <c r="AF792" s="35">
        <f t="shared" si="397"/>
        <v>11331.115961611753</v>
      </c>
      <c r="AG792" s="35">
        <f t="shared" si="398"/>
        <v>12010.055078775464</v>
      </c>
      <c r="AH792" s="163">
        <f t="shared" si="399"/>
        <v>12681.502121785366</v>
      </c>
      <c r="AI792" s="144">
        <f t="shared" si="400"/>
        <v>94556.15725489764</v>
      </c>
      <c r="AJ792" s="144" t="e">
        <f t="shared" si="417"/>
        <v>#N/A</v>
      </c>
      <c r="AK792" s="35">
        <f>IF(OR(K792="Yes",Summary!$G$77="EP"),$AI792*M792,AB792)</f>
        <v>47520.041624314399</v>
      </c>
      <c r="AL792" s="38">
        <f>IF(OR(L792="Yes",Summary!$G$77="EP"),$AI792*N792,AC792)</f>
        <v>0</v>
      </c>
      <c r="AM792" s="38">
        <f>IF(OR(M792="Yes",Summary!$G$77="EP"),$AI792*O792,AD792)</f>
        <v>0</v>
      </c>
      <c r="AN792" s="38">
        <f>IF(OR(N792="Yes",Summary!$G$77="EP"),$AI792*P792,AE792)</f>
        <v>11013.442468410654</v>
      </c>
      <c r="AO792" s="38">
        <f>IF(OR(O792="Yes",Summary!$G$77="EP"),$AI792*Q792,AF792)</f>
        <v>11331.115961611753</v>
      </c>
      <c r="AP792" s="38">
        <f>IF(OR(P792="Yes",Summary!$G$77="EP"),$AI792*R792,AG792)</f>
        <v>12010.055078775464</v>
      </c>
      <c r="AQ792" s="156">
        <f>IF(OR(Q792="Yes",Summary!$G$77="EP"),$AI792*S792,AH792)</f>
        <v>12681.502121785366</v>
      </c>
      <c r="AR792" s="158">
        <f t="shared" si="401"/>
        <v>29270.121111373206</v>
      </c>
      <c r="AS792" s="155">
        <f t="shared" si="402"/>
        <v>0</v>
      </c>
      <c r="AT792" s="155">
        <f t="shared" si="403"/>
        <v>0</v>
      </c>
      <c r="AU792" s="155">
        <f t="shared" si="404"/>
        <v>2266.0937981544935</v>
      </c>
      <c r="AV792" s="155">
        <f t="shared" si="405"/>
        <v>4330.8041437134052</v>
      </c>
      <c r="AW792" s="155">
        <f t="shared" si="406"/>
        <v>16011.271935442559</v>
      </c>
      <c r="AX792" s="159">
        <f t="shared" si="407"/>
        <v>6390.9197811749063</v>
      </c>
      <c r="AZ792" s="40">
        <f t="shared" si="408"/>
        <v>100110.9946352593</v>
      </c>
      <c r="BA792" s="173">
        <f t="shared" si="409"/>
        <v>98012.80289046852</v>
      </c>
      <c r="BB792" s="41">
        <f t="shared" si="410"/>
        <v>93308.706782022608</v>
      </c>
      <c r="BC792" s="173">
        <f t="shared" si="411"/>
        <v>88107.539747285235</v>
      </c>
      <c r="BD792" s="41">
        <f t="shared" si="412"/>
        <v>90648.927692894023</v>
      </c>
      <c r="BE792" s="173">
        <f t="shared" si="413"/>
        <v>96080.440630203666</v>
      </c>
      <c r="BF792" s="42">
        <f t="shared" si="414"/>
        <v>101452.01697428293</v>
      </c>
    </row>
    <row r="793" spans="2:58" x14ac:dyDescent="0.25">
      <c r="B793" s="24">
        <v>377</v>
      </c>
      <c r="C793" s="10">
        <f>Cash!B799</f>
        <v>20170512</v>
      </c>
      <c r="D793" s="24">
        <f>Cash!F391</f>
        <v>1.6234999999999999</v>
      </c>
      <c r="E793" s="27">
        <f>Balanced!F391</f>
        <v>2.5068000000000001</v>
      </c>
      <c r="F793" s="27">
        <f>Growth!F391</f>
        <v>2.9083999999999999</v>
      </c>
      <c r="G793" s="27">
        <f>'High Growth 1'!F391</f>
        <v>4.9962999999999997</v>
      </c>
      <c r="H793" s="27">
        <f>'High Growth 2'!F391</f>
        <v>2.6379999999999999</v>
      </c>
      <c r="I793" s="27">
        <f>'High Growth 3'!F391</f>
        <v>0.75580000000000003</v>
      </c>
      <c r="J793" s="43">
        <f>'High Growth 4'!F391</f>
        <v>2.0074000000000001</v>
      </c>
      <c r="K793" s="10" t="str">
        <f>Growth!P391</f>
        <v>No</v>
      </c>
      <c r="L793" s="152"/>
      <c r="M793" s="147">
        <f>Summary!$G$67</f>
        <v>0.5</v>
      </c>
      <c r="N793" s="146">
        <f>Summary!$G$68</f>
        <v>0</v>
      </c>
      <c r="O793" s="146">
        <f>Summary!$G$69</f>
        <v>0</v>
      </c>
      <c r="P793" s="146">
        <f>Summary!$G$70</f>
        <v>0.125</v>
      </c>
      <c r="Q793" s="146">
        <f>Summary!$G$71</f>
        <v>0.125</v>
      </c>
      <c r="R793" s="146">
        <f>Summary!$G$72</f>
        <v>0.125</v>
      </c>
      <c r="S793" s="211">
        <f>Summary!$G$73</f>
        <v>0.125</v>
      </c>
      <c r="T793" s="150">
        <f t="shared" si="415"/>
        <v>1</v>
      </c>
      <c r="U793" s="158">
        <f t="shared" si="387"/>
        <v>29270.121111373206</v>
      </c>
      <c r="V793" s="155">
        <f t="shared" si="388"/>
        <v>0</v>
      </c>
      <c r="W793" s="155">
        <f t="shared" si="389"/>
        <v>0</v>
      </c>
      <c r="X793" s="155">
        <f t="shared" si="390"/>
        <v>2266.0937981544935</v>
      </c>
      <c r="Y793" s="155">
        <f t="shared" si="391"/>
        <v>4330.8041437134052</v>
      </c>
      <c r="Z793" s="155">
        <f t="shared" si="392"/>
        <v>16011.271935442559</v>
      </c>
      <c r="AA793" s="159">
        <f t="shared" si="393"/>
        <v>6390.9197811749063</v>
      </c>
      <c r="AB793" s="38">
        <f t="shared" si="416"/>
        <v>47520.041624314399</v>
      </c>
      <c r="AC793" s="35">
        <f t="shared" si="394"/>
        <v>0</v>
      </c>
      <c r="AD793" s="35">
        <f t="shared" si="395"/>
        <v>0</v>
      </c>
      <c r="AE793" s="35">
        <f t="shared" si="396"/>
        <v>11322.084443719295</v>
      </c>
      <c r="AF793" s="35">
        <f t="shared" si="397"/>
        <v>11424.661331115962</v>
      </c>
      <c r="AG793" s="35">
        <f t="shared" si="398"/>
        <v>12101.319328807487</v>
      </c>
      <c r="AH793" s="163">
        <f t="shared" si="399"/>
        <v>12829.132368730507</v>
      </c>
      <c r="AI793" s="144">
        <f t="shared" si="400"/>
        <v>95197.239096687656</v>
      </c>
      <c r="AJ793" s="144" t="e">
        <f t="shared" si="417"/>
        <v>#N/A</v>
      </c>
      <c r="AK793" s="35">
        <f>IF(OR(K793="Yes",Summary!$G$77="EP"),$AI793*M793,AB793)</f>
        <v>47520.041624314399</v>
      </c>
      <c r="AL793" s="38">
        <f>IF(OR(L793="Yes",Summary!$G$77="EP"),$AI793*N793,AC793)</f>
        <v>0</v>
      </c>
      <c r="AM793" s="38">
        <f>IF(OR(M793="Yes",Summary!$G$77="EP"),$AI793*O793,AD793)</f>
        <v>0</v>
      </c>
      <c r="AN793" s="38">
        <f>IF(OR(N793="Yes",Summary!$G$77="EP"),$AI793*P793,AE793)</f>
        <v>11322.084443719295</v>
      </c>
      <c r="AO793" s="38">
        <f>IF(OR(O793="Yes",Summary!$G$77="EP"),$AI793*Q793,AF793)</f>
        <v>11424.661331115962</v>
      </c>
      <c r="AP793" s="38">
        <f>IF(OR(P793="Yes",Summary!$G$77="EP"),$AI793*R793,AG793)</f>
        <v>12101.319328807487</v>
      </c>
      <c r="AQ793" s="156">
        <f>IF(OR(Q793="Yes",Summary!$G$77="EP"),$AI793*S793,AH793)</f>
        <v>12829.132368730507</v>
      </c>
      <c r="AR793" s="158">
        <f t="shared" si="401"/>
        <v>29270.121111373206</v>
      </c>
      <c r="AS793" s="155">
        <f t="shared" si="402"/>
        <v>0</v>
      </c>
      <c r="AT793" s="155">
        <f t="shared" si="403"/>
        <v>0</v>
      </c>
      <c r="AU793" s="155">
        <f t="shared" si="404"/>
        <v>2266.0937981544935</v>
      </c>
      <c r="AV793" s="155">
        <f t="shared" si="405"/>
        <v>4330.8041437134052</v>
      </c>
      <c r="AW793" s="155">
        <f t="shared" si="406"/>
        <v>16011.271935442559</v>
      </c>
      <c r="AX793" s="159">
        <f t="shared" si="407"/>
        <v>6390.9197811749063</v>
      </c>
      <c r="AZ793" s="40">
        <f t="shared" si="408"/>
        <v>100110.9946352593</v>
      </c>
      <c r="BA793" s="173">
        <f t="shared" si="409"/>
        <v>98448.729529120683</v>
      </c>
      <c r="BB793" s="41">
        <f t="shared" si="410"/>
        <v>94241.923463270781</v>
      </c>
      <c r="BC793" s="173">
        <f t="shared" si="411"/>
        <v>90576.675549754364</v>
      </c>
      <c r="BD793" s="41">
        <f t="shared" si="412"/>
        <v>91397.290648927694</v>
      </c>
      <c r="BE793" s="173">
        <f t="shared" si="413"/>
        <v>96810.554630459854</v>
      </c>
      <c r="BF793" s="42">
        <f t="shared" si="414"/>
        <v>102633.05894984405</v>
      </c>
    </row>
    <row r="794" spans="2:58" x14ac:dyDescent="0.25">
      <c r="B794" s="24">
        <v>378</v>
      </c>
      <c r="C794" s="10">
        <f>Cash!B800</f>
        <v>20170511</v>
      </c>
      <c r="D794" s="24">
        <f>Cash!F392</f>
        <v>1.6234</v>
      </c>
      <c r="E794" s="27">
        <f>Balanced!F392</f>
        <v>2.5036</v>
      </c>
      <c r="F794" s="27">
        <f>Growth!F392</f>
        <v>2.8982999999999999</v>
      </c>
      <c r="G794" s="27">
        <f>'High Growth 1'!F392</f>
        <v>4.9691999999999998</v>
      </c>
      <c r="H794" s="27">
        <f>'High Growth 2'!F392</f>
        <v>2.6395</v>
      </c>
      <c r="I794" s="27">
        <f>'High Growth 3'!F392</f>
        <v>0.753</v>
      </c>
      <c r="J794" s="43">
        <f>'High Growth 4'!F392</f>
        <v>2.0093000000000001</v>
      </c>
      <c r="K794" s="10" t="str">
        <f>Growth!P392</f>
        <v>No</v>
      </c>
      <c r="L794" s="152"/>
      <c r="M794" s="147">
        <f>Summary!$G$67</f>
        <v>0.5</v>
      </c>
      <c r="N794" s="146">
        <f>Summary!$G$68</f>
        <v>0</v>
      </c>
      <c r="O794" s="146">
        <f>Summary!$G$69</f>
        <v>0</v>
      </c>
      <c r="P794" s="146">
        <f>Summary!$G$70</f>
        <v>0.125</v>
      </c>
      <c r="Q794" s="146">
        <f>Summary!$G$71</f>
        <v>0.125</v>
      </c>
      <c r="R794" s="146">
        <f>Summary!$G$72</f>
        <v>0.125</v>
      </c>
      <c r="S794" s="211">
        <f>Summary!$G$73</f>
        <v>0.125</v>
      </c>
      <c r="T794" s="150">
        <f t="shared" si="415"/>
        <v>1</v>
      </c>
      <c r="U794" s="158">
        <f t="shared" si="387"/>
        <v>29270.121111373206</v>
      </c>
      <c r="V794" s="155">
        <f t="shared" si="388"/>
        <v>0</v>
      </c>
      <c r="W794" s="155">
        <f t="shared" si="389"/>
        <v>0</v>
      </c>
      <c r="X794" s="155">
        <f t="shared" si="390"/>
        <v>2266.0937981544935</v>
      </c>
      <c r="Y794" s="155">
        <f t="shared" si="391"/>
        <v>4330.8041437134052</v>
      </c>
      <c r="Z794" s="155">
        <f t="shared" si="392"/>
        <v>16011.271935442559</v>
      </c>
      <c r="AA794" s="159">
        <f t="shared" si="393"/>
        <v>6390.9197811749063</v>
      </c>
      <c r="AB794" s="38">
        <f t="shared" si="416"/>
        <v>47517.114612203259</v>
      </c>
      <c r="AC794" s="35">
        <f t="shared" si="394"/>
        <v>0</v>
      </c>
      <c r="AD794" s="35">
        <f t="shared" si="395"/>
        <v>0</v>
      </c>
      <c r="AE794" s="35">
        <f t="shared" si="396"/>
        <v>11260.673301789309</v>
      </c>
      <c r="AF794" s="35">
        <f t="shared" si="397"/>
        <v>11431.157537331534</v>
      </c>
      <c r="AG794" s="35">
        <f t="shared" si="398"/>
        <v>12056.487767388247</v>
      </c>
      <c r="AH794" s="163">
        <f t="shared" si="399"/>
        <v>12841.27511631474</v>
      </c>
      <c r="AI794" s="144">
        <f t="shared" si="400"/>
        <v>95106.70833502707</v>
      </c>
      <c r="AJ794" s="144" t="e">
        <f t="shared" si="417"/>
        <v>#N/A</v>
      </c>
      <c r="AK794" s="35">
        <f>IF(OR(K794="Yes",Summary!$G$77="EP"),$AI794*M794,AB794)</f>
        <v>47517.114612203259</v>
      </c>
      <c r="AL794" s="38">
        <f>IF(OR(L794="Yes",Summary!$G$77="EP"),$AI794*N794,AC794)</f>
        <v>0</v>
      </c>
      <c r="AM794" s="38">
        <f>IF(OR(M794="Yes",Summary!$G$77="EP"),$AI794*O794,AD794)</f>
        <v>0</v>
      </c>
      <c r="AN794" s="38">
        <f>IF(OR(N794="Yes",Summary!$G$77="EP"),$AI794*P794,AE794)</f>
        <v>11260.673301789309</v>
      </c>
      <c r="AO794" s="38">
        <f>IF(OR(O794="Yes",Summary!$G$77="EP"),$AI794*Q794,AF794)</f>
        <v>11431.157537331534</v>
      </c>
      <c r="AP794" s="38">
        <f>IF(OR(P794="Yes",Summary!$G$77="EP"),$AI794*R794,AG794)</f>
        <v>12056.487767388247</v>
      </c>
      <c r="AQ794" s="156">
        <f>IF(OR(Q794="Yes",Summary!$G$77="EP"),$AI794*S794,AH794)</f>
        <v>12841.27511631474</v>
      </c>
      <c r="AR794" s="158">
        <f t="shared" si="401"/>
        <v>29270.121111373206</v>
      </c>
      <c r="AS794" s="155">
        <f t="shared" si="402"/>
        <v>0</v>
      </c>
      <c r="AT794" s="155">
        <f t="shared" si="403"/>
        <v>0</v>
      </c>
      <c r="AU794" s="155">
        <f t="shared" si="404"/>
        <v>2266.0937981544935</v>
      </c>
      <c r="AV794" s="155">
        <f t="shared" si="405"/>
        <v>4330.8041437134052</v>
      </c>
      <c r="AW794" s="155">
        <f t="shared" si="406"/>
        <v>16011.271935442559</v>
      </c>
      <c r="AX794" s="159">
        <f t="shared" si="407"/>
        <v>6390.9197811749063</v>
      </c>
      <c r="AZ794" s="40">
        <f t="shared" si="408"/>
        <v>100104.82826663378</v>
      </c>
      <c r="BA794" s="173">
        <f t="shared" si="409"/>
        <v>98323.056984644383</v>
      </c>
      <c r="BB794" s="41">
        <f t="shared" si="410"/>
        <v>93914.649557694167</v>
      </c>
      <c r="BC794" s="173">
        <f t="shared" si="411"/>
        <v>90085.386414314475</v>
      </c>
      <c r="BD794" s="41">
        <f t="shared" si="412"/>
        <v>91449.260298652269</v>
      </c>
      <c r="BE794" s="173">
        <f t="shared" si="413"/>
        <v>96451.902139105936</v>
      </c>
      <c r="BF794" s="42">
        <f t="shared" si="414"/>
        <v>102730.20093051792</v>
      </c>
    </row>
    <row r="795" spans="2:58" x14ac:dyDescent="0.25">
      <c r="B795" s="24">
        <v>379</v>
      </c>
      <c r="C795" s="10">
        <f>Cash!B801</f>
        <v>20170510</v>
      </c>
      <c r="D795" s="24">
        <f>Cash!F393</f>
        <v>1.6234</v>
      </c>
      <c r="E795" s="27">
        <f>Balanced!F393</f>
        <v>2.4912999999999998</v>
      </c>
      <c r="F795" s="27">
        <f>Growth!F393</f>
        <v>2.8628</v>
      </c>
      <c r="G795" s="27">
        <f>'High Growth 1'!F393</f>
        <v>4.8193000000000001</v>
      </c>
      <c r="H795" s="27">
        <f>'High Growth 2'!F393</f>
        <v>2.5941000000000001</v>
      </c>
      <c r="I795" s="27">
        <f>'High Growth 3'!F393</f>
        <v>0.76029999999999998</v>
      </c>
      <c r="J795" s="43">
        <f>'High Growth 4'!F393</f>
        <v>1.9919</v>
      </c>
      <c r="K795" s="10" t="str">
        <f>Growth!P393</f>
        <v>No</v>
      </c>
      <c r="L795" s="152"/>
      <c r="M795" s="147">
        <f>Summary!$G$67</f>
        <v>0.5</v>
      </c>
      <c r="N795" s="146">
        <f>Summary!$G$68</f>
        <v>0</v>
      </c>
      <c r="O795" s="146">
        <f>Summary!$G$69</f>
        <v>0</v>
      </c>
      <c r="P795" s="146">
        <f>Summary!$G$70</f>
        <v>0.125</v>
      </c>
      <c r="Q795" s="146">
        <f>Summary!$G$71</f>
        <v>0.125</v>
      </c>
      <c r="R795" s="146">
        <f>Summary!$G$72</f>
        <v>0.125</v>
      </c>
      <c r="S795" s="211">
        <f>Summary!$G$73</f>
        <v>0.125</v>
      </c>
      <c r="T795" s="150">
        <f t="shared" si="415"/>
        <v>1</v>
      </c>
      <c r="U795" s="158">
        <f t="shared" si="387"/>
        <v>29270.121111373202</v>
      </c>
      <c r="V795" s="155">
        <f t="shared" si="388"/>
        <v>0</v>
      </c>
      <c r="W795" s="155">
        <f t="shared" si="389"/>
        <v>0</v>
      </c>
      <c r="X795" s="155">
        <f t="shared" si="390"/>
        <v>2266.0937981544935</v>
      </c>
      <c r="Y795" s="155">
        <f t="shared" si="391"/>
        <v>4330.8041437134052</v>
      </c>
      <c r="Z795" s="155">
        <f t="shared" si="392"/>
        <v>16011.271935442559</v>
      </c>
      <c r="AA795" s="159">
        <f t="shared" si="393"/>
        <v>6390.9197811749063</v>
      </c>
      <c r="AB795" s="38">
        <f t="shared" si="416"/>
        <v>47517.114612203259</v>
      </c>
      <c r="AC795" s="35">
        <f t="shared" si="394"/>
        <v>0</v>
      </c>
      <c r="AD795" s="35">
        <f t="shared" si="395"/>
        <v>0</v>
      </c>
      <c r="AE795" s="35">
        <f t="shared" si="396"/>
        <v>10920.98584144595</v>
      </c>
      <c r="AF795" s="35">
        <f t="shared" si="397"/>
        <v>11234.539029206944</v>
      </c>
      <c r="AG795" s="35">
        <f t="shared" si="398"/>
        <v>12173.370052516977</v>
      </c>
      <c r="AH795" s="163">
        <f t="shared" si="399"/>
        <v>12730.073112122296</v>
      </c>
      <c r="AI795" s="144">
        <f t="shared" si="400"/>
        <v>94576.082647495423</v>
      </c>
      <c r="AJ795" s="144" t="e">
        <f t="shared" si="417"/>
        <v>#N/A</v>
      </c>
      <c r="AK795" s="35">
        <f>IF(OR(K795="Yes",Summary!$G$77="EP"),$AI795*M795,AB795)</f>
        <v>47517.114612203259</v>
      </c>
      <c r="AL795" s="38">
        <f>IF(OR(L795="Yes",Summary!$G$77="EP"),$AI795*N795,AC795)</f>
        <v>0</v>
      </c>
      <c r="AM795" s="38">
        <f>IF(OR(M795="Yes",Summary!$G$77="EP"),$AI795*O795,AD795)</f>
        <v>0</v>
      </c>
      <c r="AN795" s="38">
        <f>IF(OR(N795="Yes",Summary!$G$77="EP"),$AI795*P795,AE795)</f>
        <v>10920.98584144595</v>
      </c>
      <c r="AO795" s="38">
        <f>IF(OR(O795="Yes",Summary!$G$77="EP"),$AI795*Q795,AF795)</f>
        <v>11234.539029206944</v>
      </c>
      <c r="AP795" s="38">
        <f>IF(OR(P795="Yes",Summary!$G$77="EP"),$AI795*R795,AG795)</f>
        <v>12173.370052516977</v>
      </c>
      <c r="AQ795" s="156">
        <f>IF(OR(Q795="Yes",Summary!$G$77="EP"),$AI795*S795,AH795)</f>
        <v>12730.073112122296</v>
      </c>
      <c r="AR795" s="158">
        <f t="shared" si="401"/>
        <v>29270.121111373206</v>
      </c>
      <c r="AS795" s="155">
        <f t="shared" si="402"/>
        <v>0</v>
      </c>
      <c r="AT795" s="155">
        <f t="shared" si="403"/>
        <v>0</v>
      </c>
      <c r="AU795" s="155">
        <f t="shared" si="404"/>
        <v>2266.0937981544935</v>
      </c>
      <c r="AV795" s="155">
        <f t="shared" si="405"/>
        <v>4330.8041437134052</v>
      </c>
      <c r="AW795" s="155">
        <f t="shared" si="406"/>
        <v>16011.271935442559</v>
      </c>
      <c r="AX795" s="159">
        <f t="shared" si="407"/>
        <v>6390.9197811749063</v>
      </c>
      <c r="AZ795" s="40">
        <f t="shared" si="408"/>
        <v>100104.82826663378</v>
      </c>
      <c r="BA795" s="173">
        <f t="shared" si="409"/>
        <v>97840.003141813606</v>
      </c>
      <c r="BB795" s="41">
        <f t="shared" si="410"/>
        <v>92764.330384627843</v>
      </c>
      <c r="BC795" s="173">
        <f t="shared" si="411"/>
        <v>87367.886731567603</v>
      </c>
      <c r="BD795" s="41">
        <f t="shared" si="412"/>
        <v>89876.312233655553</v>
      </c>
      <c r="BE795" s="173">
        <f t="shared" si="413"/>
        <v>97386.960420135772</v>
      </c>
      <c r="BF795" s="42">
        <f t="shared" si="414"/>
        <v>101840.58489697837</v>
      </c>
    </row>
    <row r="796" spans="2:58" x14ac:dyDescent="0.25">
      <c r="B796" s="24">
        <v>380</v>
      </c>
      <c r="C796" s="10">
        <f>Cash!B802</f>
        <v>20170509</v>
      </c>
      <c r="D796" s="24">
        <f>Cash!F394</f>
        <v>1.6235999999999999</v>
      </c>
      <c r="E796" s="27">
        <f>Balanced!F394</f>
        <v>2.4903</v>
      </c>
      <c r="F796" s="27">
        <f>Growth!F394</f>
        <v>2.8559999999999999</v>
      </c>
      <c r="G796" s="27">
        <f>'High Growth 1'!F394</f>
        <v>4.7426000000000004</v>
      </c>
      <c r="H796" s="27">
        <f>'High Growth 2'!F394</f>
        <v>2.5857000000000001</v>
      </c>
      <c r="I796" s="27">
        <f>'High Growth 3'!F394</f>
        <v>0.76200000000000001</v>
      </c>
      <c r="J796" s="43">
        <f>'High Growth 4'!F394</f>
        <v>1.9878</v>
      </c>
      <c r="K796" s="10" t="str">
        <f>Growth!P394</f>
        <v>Yes</v>
      </c>
      <c r="L796" s="152"/>
      <c r="M796" s="147">
        <f>Summary!$G$67</f>
        <v>0.5</v>
      </c>
      <c r="N796" s="146">
        <f>Summary!$G$68</f>
        <v>0</v>
      </c>
      <c r="O796" s="146">
        <f>Summary!$G$69</f>
        <v>0</v>
      </c>
      <c r="P796" s="146">
        <f>Summary!$G$70</f>
        <v>0.125</v>
      </c>
      <c r="Q796" s="146">
        <f>Summary!$G$71</f>
        <v>0.125</v>
      </c>
      <c r="R796" s="146">
        <f>Summary!$G$72</f>
        <v>0.125</v>
      </c>
      <c r="S796" s="211">
        <f>Summary!$G$73</f>
        <v>0.125</v>
      </c>
      <c r="T796" s="150">
        <f t="shared" si="415"/>
        <v>1</v>
      </c>
      <c r="U796" s="158">
        <f t="shared" si="387"/>
        <v>29684.738233245323</v>
      </c>
      <c r="V796" s="155">
        <f t="shared" si="388"/>
        <v>0</v>
      </c>
      <c r="W796" s="155">
        <f t="shared" si="389"/>
        <v>0</v>
      </c>
      <c r="X796" s="155">
        <f t="shared" si="390"/>
        <v>2266.0937981544935</v>
      </c>
      <c r="Y796" s="155">
        <f t="shared" si="391"/>
        <v>4330.8041437134052</v>
      </c>
      <c r="Z796" s="155">
        <f t="shared" si="392"/>
        <v>16011.271935442561</v>
      </c>
      <c r="AA796" s="159">
        <f t="shared" si="393"/>
        <v>6390.9197811749063</v>
      </c>
      <c r="AB796" s="38">
        <f t="shared" si="416"/>
        <v>48196.140995497102</v>
      </c>
      <c r="AC796" s="35">
        <f t="shared" si="394"/>
        <v>0</v>
      </c>
      <c r="AD796" s="35">
        <f t="shared" si="395"/>
        <v>0</v>
      </c>
      <c r="AE796" s="35">
        <f t="shared" si="396"/>
        <v>10747.176447127502</v>
      </c>
      <c r="AF796" s="35">
        <f t="shared" si="397"/>
        <v>11198.160274399752</v>
      </c>
      <c r="AG796" s="35">
        <f t="shared" si="398"/>
        <v>12200.589214807231</v>
      </c>
      <c r="AH796" s="163">
        <f t="shared" si="399"/>
        <v>12703.870341019479</v>
      </c>
      <c r="AI796" s="144">
        <f t="shared" si="400"/>
        <v>95045.937272851064</v>
      </c>
      <c r="AJ796" s="144">
        <f t="shared" si="417"/>
        <v>95045.937272851064</v>
      </c>
      <c r="AK796" s="35">
        <f>IF(OR(K796="Yes",Summary!$G$77="EP"),$AI796*M796,AB796)</f>
        <v>47522.968636425532</v>
      </c>
      <c r="AL796" s="38">
        <f>IF(OR(L796="Yes",Summary!$G$77="EP"),$AI796*N796,AC796)</f>
        <v>0</v>
      </c>
      <c r="AM796" s="38">
        <f>IF(OR(M796="Yes",Summary!$G$77="EP"),$AI796*O796,AD796)</f>
        <v>0</v>
      </c>
      <c r="AN796" s="38">
        <f>IF(OR(N796="Yes",Summary!$G$77="EP"),$AI796*P796,AE796)</f>
        <v>10747.176447127502</v>
      </c>
      <c r="AO796" s="38">
        <f>IF(OR(O796="Yes",Summary!$G$77="EP"),$AI796*Q796,AF796)</f>
        <v>11198.160274399752</v>
      </c>
      <c r="AP796" s="38">
        <f>IF(OR(P796="Yes",Summary!$G$77="EP"),$AI796*R796,AG796)</f>
        <v>12200.589214807231</v>
      </c>
      <c r="AQ796" s="156">
        <f>IF(OR(Q796="Yes",Summary!$G$77="EP"),$AI796*S796,AH796)</f>
        <v>12703.870341019479</v>
      </c>
      <c r="AR796" s="158">
        <f t="shared" si="401"/>
        <v>29270.121111373202</v>
      </c>
      <c r="AS796" s="155">
        <f t="shared" si="402"/>
        <v>0</v>
      </c>
      <c r="AT796" s="155">
        <f t="shared" si="403"/>
        <v>0</v>
      </c>
      <c r="AU796" s="155">
        <f t="shared" si="404"/>
        <v>2266.0937981544935</v>
      </c>
      <c r="AV796" s="155">
        <f t="shared" si="405"/>
        <v>4330.8041437134052</v>
      </c>
      <c r="AW796" s="155">
        <f t="shared" si="406"/>
        <v>16011.271935442559</v>
      </c>
      <c r="AX796" s="159">
        <f t="shared" si="407"/>
        <v>6390.9197811749063</v>
      </c>
      <c r="AZ796" s="40">
        <f t="shared" si="408"/>
        <v>100117.16100388482</v>
      </c>
      <c r="BA796" s="173">
        <f t="shared" si="409"/>
        <v>97800.730471664763</v>
      </c>
      <c r="BB796" s="41">
        <f t="shared" si="410"/>
        <v>92543.987557110901</v>
      </c>
      <c r="BC796" s="173">
        <f t="shared" si="411"/>
        <v>85977.411577020015</v>
      </c>
      <c r="BD796" s="41">
        <f t="shared" si="412"/>
        <v>89585.282195198015</v>
      </c>
      <c r="BE796" s="173">
        <f t="shared" si="413"/>
        <v>97604.713718457802</v>
      </c>
      <c r="BF796" s="42">
        <f t="shared" si="414"/>
        <v>101630.96272815584</v>
      </c>
    </row>
    <row r="797" spans="2:58" x14ac:dyDescent="0.25">
      <c r="B797" s="24">
        <v>381</v>
      </c>
      <c r="C797" s="10">
        <f>Cash!B803</f>
        <v>20170508</v>
      </c>
      <c r="D797" s="24">
        <f>Cash!F395</f>
        <v>1.6233</v>
      </c>
      <c r="E797" s="27">
        <f>Balanced!F395</f>
        <v>2.5101</v>
      </c>
      <c r="F797" s="27">
        <f>Growth!F395</f>
        <v>2.9146000000000001</v>
      </c>
      <c r="G797" s="27">
        <f>'High Growth 1'!F395</f>
        <v>4.984</v>
      </c>
      <c r="H797" s="27">
        <f>'High Growth 2'!F395</f>
        <v>2.7000999999999999</v>
      </c>
      <c r="I797" s="27">
        <f>'High Growth 3'!F395</f>
        <v>0.78010000000000002</v>
      </c>
      <c r="J797" s="43">
        <f>'High Growth 4'!F395</f>
        <v>1.9787999999999999</v>
      </c>
      <c r="K797" s="10" t="str">
        <f>Growth!P395</f>
        <v>No</v>
      </c>
      <c r="L797" s="152"/>
      <c r="M797" s="147">
        <f>Summary!$G$67</f>
        <v>0.5</v>
      </c>
      <c r="N797" s="146">
        <f>Summary!$G$68</f>
        <v>0</v>
      </c>
      <c r="O797" s="146">
        <f>Summary!$G$69</f>
        <v>0</v>
      </c>
      <c r="P797" s="146">
        <f>Summary!$G$70</f>
        <v>0.125</v>
      </c>
      <c r="Q797" s="146">
        <f>Summary!$G$71</f>
        <v>0.125</v>
      </c>
      <c r="R797" s="146">
        <f>Summary!$G$72</f>
        <v>0.125</v>
      </c>
      <c r="S797" s="211">
        <f>Summary!$G$73</f>
        <v>0.125</v>
      </c>
      <c r="T797" s="150">
        <f t="shared" si="415"/>
        <v>1</v>
      </c>
      <c r="U797" s="158">
        <f t="shared" si="387"/>
        <v>29684.738233245323</v>
      </c>
      <c r="V797" s="155">
        <f t="shared" si="388"/>
        <v>0</v>
      </c>
      <c r="W797" s="155">
        <f t="shared" si="389"/>
        <v>0</v>
      </c>
      <c r="X797" s="155">
        <f t="shared" si="390"/>
        <v>2266.0937981544935</v>
      </c>
      <c r="Y797" s="155">
        <f t="shared" si="391"/>
        <v>4330.8041437134052</v>
      </c>
      <c r="Z797" s="155">
        <f t="shared" si="392"/>
        <v>16011.271935442559</v>
      </c>
      <c r="AA797" s="159">
        <f t="shared" si="393"/>
        <v>6390.9197811749063</v>
      </c>
      <c r="AB797" s="38">
        <f t="shared" si="416"/>
        <v>48187.23557402713</v>
      </c>
      <c r="AC797" s="35">
        <f t="shared" si="394"/>
        <v>0</v>
      </c>
      <c r="AD797" s="35">
        <f t="shared" si="395"/>
        <v>0</v>
      </c>
      <c r="AE797" s="35">
        <f t="shared" si="396"/>
        <v>11294.211490001995</v>
      </c>
      <c r="AF797" s="35">
        <f t="shared" si="397"/>
        <v>11693.604268440566</v>
      </c>
      <c r="AG797" s="35">
        <f t="shared" si="398"/>
        <v>12490.393236838741</v>
      </c>
      <c r="AH797" s="163">
        <f t="shared" si="399"/>
        <v>12646.352062988904</v>
      </c>
      <c r="AI797" s="144">
        <f t="shared" si="400"/>
        <v>96311.796632297352</v>
      </c>
      <c r="AJ797" s="144" t="e">
        <f t="shared" si="417"/>
        <v>#N/A</v>
      </c>
      <c r="AK797" s="35">
        <f>IF(OR(K797="Yes",Summary!$G$77="EP"),$AI797*M797,AB797)</f>
        <v>48187.23557402713</v>
      </c>
      <c r="AL797" s="38">
        <f>IF(OR(L797="Yes",Summary!$G$77="EP"),$AI797*N797,AC797)</f>
        <v>0</v>
      </c>
      <c r="AM797" s="38">
        <f>IF(OR(M797="Yes",Summary!$G$77="EP"),$AI797*O797,AD797)</f>
        <v>0</v>
      </c>
      <c r="AN797" s="38">
        <f>IF(OR(N797="Yes",Summary!$G$77="EP"),$AI797*P797,AE797)</f>
        <v>11294.211490001995</v>
      </c>
      <c r="AO797" s="38">
        <f>IF(OR(O797="Yes",Summary!$G$77="EP"),$AI797*Q797,AF797)</f>
        <v>11693.604268440566</v>
      </c>
      <c r="AP797" s="38">
        <f>IF(OR(P797="Yes",Summary!$G$77="EP"),$AI797*R797,AG797)</f>
        <v>12490.393236838741</v>
      </c>
      <c r="AQ797" s="156">
        <f>IF(OR(Q797="Yes",Summary!$G$77="EP"),$AI797*S797,AH797)</f>
        <v>12646.352062988904</v>
      </c>
      <c r="AR797" s="158">
        <f t="shared" si="401"/>
        <v>29684.738233245323</v>
      </c>
      <c r="AS797" s="155">
        <f t="shared" si="402"/>
        <v>0</v>
      </c>
      <c r="AT797" s="155">
        <f t="shared" si="403"/>
        <v>0</v>
      </c>
      <c r="AU797" s="155">
        <f t="shared" si="404"/>
        <v>2266.0937981544935</v>
      </c>
      <c r="AV797" s="155">
        <f t="shared" si="405"/>
        <v>4330.8041437134052</v>
      </c>
      <c r="AW797" s="155">
        <f t="shared" si="406"/>
        <v>16011.271935442561</v>
      </c>
      <c r="AX797" s="159">
        <f t="shared" si="407"/>
        <v>6390.9197811749063</v>
      </c>
      <c r="AZ797" s="40">
        <f t="shared" si="408"/>
        <v>100098.66189800826</v>
      </c>
      <c r="BA797" s="173">
        <f t="shared" si="409"/>
        <v>98578.329340611861</v>
      </c>
      <c r="BB797" s="41">
        <f t="shared" si="410"/>
        <v>94442.824276595056</v>
      </c>
      <c r="BC797" s="173">
        <f t="shared" si="411"/>
        <v>90353.691920015961</v>
      </c>
      <c r="BD797" s="41">
        <f t="shared" si="412"/>
        <v>93548.834147524525</v>
      </c>
      <c r="BE797" s="173">
        <f t="shared" si="413"/>
        <v>99923.145894709873</v>
      </c>
      <c r="BF797" s="42">
        <f t="shared" si="414"/>
        <v>101170.81650391124</v>
      </c>
    </row>
    <row r="798" spans="2:58" x14ac:dyDescent="0.25">
      <c r="B798" s="24">
        <v>382</v>
      </c>
      <c r="C798" s="10">
        <f>Cash!B804</f>
        <v>20170505</v>
      </c>
      <c r="D798" s="24">
        <f>Cash!F396</f>
        <v>1.6233</v>
      </c>
      <c r="E798" s="27">
        <f>Balanced!F396</f>
        <v>2.5133999999999999</v>
      </c>
      <c r="F798" s="27">
        <f>Growth!F396</f>
        <v>2.9142000000000001</v>
      </c>
      <c r="G798" s="27">
        <f>'High Growth 1'!F396</f>
        <v>4.9272</v>
      </c>
      <c r="H798" s="27">
        <f>'High Growth 2'!F396</f>
        <v>2.6863999999999999</v>
      </c>
      <c r="I798" s="27">
        <f>'High Growth 3'!F396</f>
        <v>0.78859999999999997</v>
      </c>
      <c r="J798" s="43">
        <f>'High Growth 4'!F396</f>
        <v>2.0209999999999999</v>
      </c>
      <c r="K798" s="10" t="str">
        <f>Growth!P396</f>
        <v>Yes</v>
      </c>
      <c r="L798" s="152"/>
      <c r="M798" s="147">
        <f>Summary!$G$67</f>
        <v>0.5</v>
      </c>
      <c r="N798" s="146">
        <f>Summary!$G$68</f>
        <v>0</v>
      </c>
      <c r="O798" s="146">
        <f>Summary!$G$69</f>
        <v>0</v>
      </c>
      <c r="P798" s="146">
        <f>Summary!$G$70</f>
        <v>0.125</v>
      </c>
      <c r="Q798" s="146">
        <f>Summary!$G$71</f>
        <v>0.125</v>
      </c>
      <c r="R798" s="146">
        <f>Summary!$G$72</f>
        <v>0.125</v>
      </c>
      <c r="S798" s="211">
        <f>Summary!$G$73</f>
        <v>0.125</v>
      </c>
      <c r="T798" s="150">
        <f t="shared" si="415"/>
        <v>1</v>
      </c>
      <c r="U798" s="158">
        <f t="shared" si="387"/>
        <v>29589.20939325526</v>
      </c>
      <c r="V798" s="155">
        <f t="shared" si="388"/>
        <v>0</v>
      </c>
      <c r="W798" s="155">
        <f t="shared" si="389"/>
        <v>0</v>
      </c>
      <c r="X798" s="155">
        <f t="shared" si="390"/>
        <v>2266.0937981544935</v>
      </c>
      <c r="Y798" s="155">
        <f t="shared" si="391"/>
        <v>4330.8041437134052</v>
      </c>
      <c r="Z798" s="155">
        <f t="shared" si="392"/>
        <v>16011.271935442557</v>
      </c>
      <c r="AA798" s="159">
        <f t="shared" si="393"/>
        <v>6390.9197811749063</v>
      </c>
      <c r="AB798" s="38">
        <f t="shared" si="416"/>
        <v>48032.163608071263</v>
      </c>
      <c r="AC798" s="35">
        <f t="shared" si="394"/>
        <v>0</v>
      </c>
      <c r="AD798" s="35">
        <f t="shared" si="395"/>
        <v>0</v>
      </c>
      <c r="AE798" s="35">
        <f t="shared" si="396"/>
        <v>11165.49736226682</v>
      </c>
      <c r="AF798" s="35">
        <f t="shared" si="397"/>
        <v>11634.272251671691</v>
      </c>
      <c r="AG798" s="35">
        <f t="shared" si="398"/>
        <v>12626.489048290001</v>
      </c>
      <c r="AH798" s="163">
        <f t="shared" si="399"/>
        <v>12916.048877754485</v>
      </c>
      <c r="AI798" s="144">
        <f t="shared" si="400"/>
        <v>96374.471148054261</v>
      </c>
      <c r="AJ798" s="144">
        <f t="shared" si="417"/>
        <v>96374.471148054261</v>
      </c>
      <c r="AK798" s="35">
        <f>IF(OR(K798="Yes",Summary!$G$77="EP"),$AI798*M798,AB798)</f>
        <v>48187.23557402713</v>
      </c>
      <c r="AL798" s="38">
        <f>IF(OR(L798="Yes",Summary!$G$77="EP"),$AI798*N798,AC798)</f>
        <v>0</v>
      </c>
      <c r="AM798" s="38">
        <f>IF(OR(M798="Yes",Summary!$G$77="EP"),$AI798*O798,AD798)</f>
        <v>0</v>
      </c>
      <c r="AN798" s="38">
        <f>IF(OR(N798="Yes",Summary!$G$77="EP"),$AI798*P798,AE798)</f>
        <v>11165.49736226682</v>
      </c>
      <c r="AO798" s="38">
        <f>IF(OR(O798="Yes",Summary!$G$77="EP"),$AI798*Q798,AF798)</f>
        <v>11634.272251671691</v>
      </c>
      <c r="AP798" s="38">
        <f>IF(OR(P798="Yes",Summary!$G$77="EP"),$AI798*R798,AG798)</f>
        <v>12626.489048290001</v>
      </c>
      <c r="AQ798" s="156">
        <f>IF(OR(Q798="Yes",Summary!$G$77="EP"),$AI798*S798,AH798)</f>
        <v>12916.048877754485</v>
      </c>
      <c r="AR798" s="158">
        <f t="shared" si="401"/>
        <v>29684.738233245323</v>
      </c>
      <c r="AS798" s="155">
        <f t="shared" si="402"/>
        <v>0</v>
      </c>
      <c r="AT798" s="155">
        <f t="shared" si="403"/>
        <v>0</v>
      </c>
      <c r="AU798" s="155">
        <f t="shared" si="404"/>
        <v>2266.0937981544935</v>
      </c>
      <c r="AV798" s="155">
        <f t="shared" si="405"/>
        <v>4330.8041437134052</v>
      </c>
      <c r="AW798" s="155">
        <f t="shared" si="406"/>
        <v>16011.271935442559</v>
      </c>
      <c r="AX798" s="159">
        <f t="shared" si="407"/>
        <v>6390.9197811749063</v>
      </c>
      <c r="AZ798" s="40">
        <f t="shared" si="408"/>
        <v>100098.66189800826</v>
      </c>
      <c r="BA798" s="173">
        <f t="shared" si="409"/>
        <v>98707.929152103039</v>
      </c>
      <c r="BB798" s="41">
        <f t="shared" si="410"/>
        <v>94429.862933799945</v>
      </c>
      <c r="BC798" s="173">
        <f t="shared" si="411"/>
        <v>89323.978898134563</v>
      </c>
      <c r="BD798" s="41">
        <f t="shared" si="412"/>
        <v>93074.17801337353</v>
      </c>
      <c r="BE798" s="173">
        <f t="shared" si="413"/>
        <v>101011.91238631996</v>
      </c>
      <c r="BF798" s="42">
        <f t="shared" si="414"/>
        <v>103328.39102203588</v>
      </c>
    </row>
    <row r="799" spans="2:58" x14ac:dyDescent="0.25">
      <c r="B799" s="24">
        <v>383</v>
      </c>
      <c r="C799" s="10">
        <f>Cash!B805</f>
        <v>20170504</v>
      </c>
      <c r="D799" s="24">
        <f>Cash!F397</f>
        <v>1.6232</v>
      </c>
      <c r="E799" s="27">
        <f>Balanced!F397</f>
        <v>2.5175999999999998</v>
      </c>
      <c r="F799" s="27">
        <f>Growth!F397</f>
        <v>2.9238</v>
      </c>
      <c r="G799" s="27">
        <f>'High Growth 1'!F397</f>
        <v>4.9809000000000001</v>
      </c>
      <c r="H799" s="27">
        <f>'High Growth 2'!F397</f>
        <v>2.6806000000000001</v>
      </c>
      <c r="I799" s="27">
        <f>'High Growth 3'!F397</f>
        <v>0.77100000000000002</v>
      </c>
      <c r="J799" s="43">
        <f>'High Growth 4'!F397</f>
        <v>2.0131000000000001</v>
      </c>
      <c r="K799" s="10" t="str">
        <f>Growth!P397</f>
        <v>Yes</v>
      </c>
      <c r="L799" s="152"/>
      <c r="M799" s="147">
        <f>Summary!$G$67</f>
        <v>0.5</v>
      </c>
      <c r="N799" s="146">
        <f>Summary!$G$68</f>
        <v>0</v>
      </c>
      <c r="O799" s="146">
        <f>Summary!$G$69</f>
        <v>0</v>
      </c>
      <c r="P799" s="146">
        <f>Summary!$G$70</f>
        <v>0.125</v>
      </c>
      <c r="Q799" s="146">
        <f>Summary!$G$71</f>
        <v>0.125</v>
      </c>
      <c r="R799" s="146">
        <f>Summary!$G$72</f>
        <v>0.125</v>
      </c>
      <c r="S799" s="211">
        <f>Summary!$G$73</f>
        <v>0.125</v>
      </c>
      <c r="T799" s="150">
        <f t="shared" si="415"/>
        <v>1</v>
      </c>
      <c r="U799" s="158">
        <f t="shared" si="387"/>
        <v>29541.533953726332</v>
      </c>
      <c r="V799" s="155">
        <f t="shared" si="388"/>
        <v>0</v>
      </c>
      <c r="W799" s="155">
        <f t="shared" si="389"/>
        <v>0</v>
      </c>
      <c r="X799" s="155">
        <f t="shared" si="390"/>
        <v>2266.0937981544935</v>
      </c>
      <c r="Y799" s="155">
        <f t="shared" si="391"/>
        <v>4330.8041437134052</v>
      </c>
      <c r="Z799" s="155">
        <f t="shared" si="392"/>
        <v>16011.271935442557</v>
      </c>
      <c r="AA799" s="159">
        <f t="shared" si="393"/>
        <v>6390.9197811749063</v>
      </c>
      <c r="AB799" s="38">
        <f t="shared" si="416"/>
        <v>47951.817913688581</v>
      </c>
      <c r="AC799" s="35">
        <f t="shared" si="394"/>
        <v>0</v>
      </c>
      <c r="AD799" s="35">
        <f t="shared" si="395"/>
        <v>0</v>
      </c>
      <c r="AE799" s="35">
        <f t="shared" si="396"/>
        <v>11287.186599227716</v>
      </c>
      <c r="AF799" s="35">
        <f t="shared" si="397"/>
        <v>11609.153587638155</v>
      </c>
      <c r="AG799" s="35">
        <f t="shared" si="398"/>
        <v>12344.690662226212</v>
      </c>
      <c r="AH799" s="163">
        <f t="shared" si="399"/>
        <v>12865.560611483204</v>
      </c>
      <c r="AI799" s="144">
        <f t="shared" si="400"/>
        <v>96058.40937426388</v>
      </c>
      <c r="AJ799" s="144">
        <f t="shared" si="417"/>
        <v>96058.40937426388</v>
      </c>
      <c r="AK799" s="35">
        <f>IF(OR(K799="Yes",Summary!$G$77="EP"),$AI799*M799,AB799)</f>
        <v>48029.20468713194</v>
      </c>
      <c r="AL799" s="38">
        <f>IF(OR(L799="Yes",Summary!$G$77="EP"),$AI799*N799,AC799)</f>
        <v>0</v>
      </c>
      <c r="AM799" s="38">
        <f>IF(OR(M799="Yes",Summary!$G$77="EP"),$AI799*O799,AD799)</f>
        <v>0</v>
      </c>
      <c r="AN799" s="38">
        <f>IF(OR(N799="Yes",Summary!$G$77="EP"),$AI799*P799,AE799)</f>
        <v>11287.186599227716</v>
      </c>
      <c r="AO799" s="38">
        <f>IF(OR(O799="Yes",Summary!$G$77="EP"),$AI799*Q799,AF799)</f>
        <v>11609.153587638155</v>
      </c>
      <c r="AP799" s="38">
        <f>IF(OR(P799="Yes",Summary!$G$77="EP"),$AI799*R799,AG799)</f>
        <v>12344.690662226212</v>
      </c>
      <c r="AQ799" s="156">
        <f>IF(OR(Q799="Yes",Summary!$G$77="EP"),$AI799*S799,AH799)</f>
        <v>12865.560611483204</v>
      </c>
      <c r="AR799" s="158">
        <f t="shared" si="401"/>
        <v>29589.20939325526</v>
      </c>
      <c r="AS799" s="155">
        <f t="shared" si="402"/>
        <v>0</v>
      </c>
      <c r="AT799" s="155">
        <f t="shared" si="403"/>
        <v>0</v>
      </c>
      <c r="AU799" s="155">
        <f t="shared" si="404"/>
        <v>2266.0937981544935</v>
      </c>
      <c r="AV799" s="155">
        <f t="shared" si="405"/>
        <v>4330.8041437134052</v>
      </c>
      <c r="AW799" s="155">
        <f t="shared" si="406"/>
        <v>16011.271935442557</v>
      </c>
      <c r="AX799" s="159">
        <f t="shared" si="407"/>
        <v>6390.9197811749063</v>
      </c>
      <c r="AZ799" s="40">
        <f t="shared" si="408"/>
        <v>100092.49552938275</v>
      </c>
      <c r="BA799" s="173">
        <f t="shared" si="409"/>
        <v>98872.874366728181</v>
      </c>
      <c r="BB799" s="41">
        <f t="shared" si="410"/>
        <v>94740.935160882655</v>
      </c>
      <c r="BC799" s="173">
        <f t="shared" si="411"/>
        <v>90297.49279382173</v>
      </c>
      <c r="BD799" s="41">
        <f t="shared" si="412"/>
        <v>92873.228701105239</v>
      </c>
      <c r="BE799" s="173">
        <f t="shared" si="413"/>
        <v>98757.525297809654</v>
      </c>
      <c r="BF799" s="42">
        <f t="shared" si="414"/>
        <v>102924.48489186564</v>
      </c>
    </row>
    <row r="800" spans="2:58" x14ac:dyDescent="0.25">
      <c r="B800" s="24">
        <v>384</v>
      </c>
      <c r="C800" s="10">
        <f>Cash!B806</f>
        <v>20170503</v>
      </c>
      <c r="D800" s="24">
        <f>Cash!F398</f>
        <v>1.6231</v>
      </c>
      <c r="E800" s="27">
        <f>Balanced!F398</f>
        <v>2.5207000000000002</v>
      </c>
      <c r="F800" s="27">
        <f>Growth!F398</f>
        <v>2.9529000000000001</v>
      </c>
      <c r="G800" s="27">
        <f>'High Growth 1'!F398</f>
        <v>5.0827</v>
      </c>
      <c r="H800" s="27">
        <f>'High Growth 2'!F398</f>
        <v>2.7166000000000001</v>
      </c>
      <c r="I800" s="27">
        <f>'High Growth 3'!F398</f>
        <v>0.77039999999999997</v>
      </c>
      <c r="J800" s="43">
        <f>'High Growth 4'!F398</f>
        <v>1.9998</v>
      </c>
      <c r="K800" s="10" t="str">
        <f>Growth!P398</f>
        <v>No</v>
      </c>
      <c r="L800" s="152"/>
      <c r="M800" s="147">
        <f>Summary!$G$67</f>
        <v>0.5</v>
      </c>
      <c r="N800" s="146">
        <f>Summary!$G$68</f>
        <v>0</v>
      </c>
      <c r="O800" s="146">
        <f>Summary!$G$69</f>
        <v>0</v>
      </c>
      <c r="P800" s="146">
        <f>Summary!$G$70</f>
        <v>0.125</v>
      </c>
      <c r="Q800" s="146">
        <f>Summary!$G$71</f>
        <v>0.125</v>
      </c>
      <c r="R800" s="146">
        <f>Summary!$G$72</f>
        <v>0.125</v>
      </c>
      <c r="S800" s="211">
        <f>Summary!$G$73</f>
        <v>0.125</v>
      </c>
      <c r="T800" s="150">
        <f t="shared" si="415"/>
        <v>1</v>
      </c>
      <c r="U800" s="158">
        <f t="shared" si="387"/>
        <v>29541.533953726332</v>
      </c>
      <c r="V800" s="155">
        <f t="shared" si="388"/>
        <v>0</v>
      </c>
      <c r="W800" s="155">
        <f t="shared" si="389"/>
        <v>0</v>
      </c>
      <c r="X800" s="155">
        <f t="shared" si="390"/>
        <v>2266.0937981544935</v>
      </c>
      <c r="Y800" s="155">
        <f t="shared" si="391"/>
        <v>4330.8041437134052</v>
      </c>
      <c r="Z800" s="155">
        <f t="shared" si="392"/>
        <v>16011.271935442557</v>
      </c>
      <c r="AA800" s="159">
        <f t="shared" si="393"/>
        <v>6390.9197811749063</v>
      </c>
      <c r="AB800" s="38">
        <f t="shared" si="416"/>
        <v>47948.863760293207</v>
      </c>
      <c r="AC800" s="35">
        <f t="shared" si="394"/>
        <v>0</v>
      </c>
      <c r="AD800" s="35">
        <f t="shared" si="395"/>
        <v>0</v>
      </c>
      <c r="AE800" s="35">
        <f t="shared" si="396"/>
        <v>11517.874947879844</v>
      </c>
      <c r="AF800" s="35">
        <f t="shared" si="397"/>
        <v>11765.062536811836</v>
      </c>
      <c r="AG800" s="35">
        <f t="shared" si="398"/>
        <v>12335.083899064946</v>
      </c>
      <c r="AH800" s="163">
        <f t="shared" si="399"/>
        <v>12780.561378393579</v>
      </c>
      <c r="AI800" s="144">
        <f t="shared" si="400"/>
        <v>96347.446522443424</v>
      </c>
      <c r="AJ800" s="144" t="e">
        <f t="shared" si="417"/>
        <v>#N/A</v>
      </c>
      <c r="AK800" s="35">
        <f>IF(OR(K800="Yes",Summary!$G$77="EP"),$AI800*M800,AB800)</f>
        <v>47948.863760293207</v>
      </c>
      <c r="AL800" s="38">
        <f>IF(OR(L800="Yes",Summary!$G$77="EP"),$AI800*N800,AC800)</f>
        <v>0</v>
      </c>
      <c r="AM800" s="38">
        <f>IF(OR(M800="Yes",Summary!$G$77="EP"),$AI800*O800,AD800)</f>
        <v>0</v>
      </c>
      <c r="AN800" s="38">
        <f>IF(OR(N800="Yes",Summary!$G$77="EP"),$AI800*P800,AE800)</f>
        <v>11517.874947879844</v>
      </c>
      <c r="AO800" s="38">
        <f>IF(OR(O800="Yes",Summary!$G$77="EP"),$AI800*Q800,AF800)</f>
        <v>11765.062536811836</v>
      </c>
      <c r="AP800" s="38">
        <f>IF(OR(P800="Yes",Summary!$G$77="EP"),$AI800*R800,AG800)</f>
        <v>12335.083899064946</v>
      </c>
      <c r="AQ800" s="156">
        <f>IF(OR(Q800="Yes",Summary!$G$77="EP"),$AI800*S800,AH800)</f>
        <v>12780.561378393579</v>
      </c>
      <c r="AR800" s="158">
        <f t="shared" si="401"/>
        <v>29541.533953726332</v>
      </c>
      <c r="AS800" s="155">
        <f t="shared" si="402"/>
        <v>0</v>
      </c>
      <c r="AT800" s="155">
        <f t="shared" si="403"/>
        <v>0</v>
      </c>
      <c r="AU800" s="155">
        <f t="shared" si="404"/>
        <v>2266.0937981544935</v>
      </c>
      <c r="AV800" s="155">
        <f t="shared" si="405"/>
        <v>4330.8041437134052</v>
      </c>
      <c r="AW800" s="155">
        <f t="shared" si="406"/>
        <v>16011.271935442557</v>
      </c>
      <c r="AX800" s="159">
        <f t="shared" si="407"/>
        <v>6390.9197811749063</v>
      </c>
      <c r="AZ800" s="40">
        <f t="shared" si="408"/>
        <v>100086.32916075723</v>
      </c>
      <c r="BA800" s="173">
        <f t="shared" si="409"/>
        <v>98994.619644189617</v>
      </c>
      <c r="BB800" s="41">
        <f t="shared" si="410"/>
        <v>95683.872849227177</v>
      </c>
      <c r="BC800" s="173">
        <f t="shared" si="411"/>
        <v>92142.999583038749</v>
      </c>
      <c r="BD800" s="41">
        <f t="shared" si="412"/>
        <v>94120.50029449469</v>
      </c>
      <c r="BE800" s="173">
        <f t="shared" si="413"/>
        <v>98680.671192519527</v>
      </c>
      <c r="BF800" s="42">
        <f t="shared" si="414"/>
        <v>102244.49102714863</v>
      </c>
    </row>
    <row r="801" spans="2:58" x14ac:dyDescent="0.25">
      <c r="B801" s="24">
        <v>385</v>
      </c>
      <c r="C801" s="10">
        <f>Cash!B807</f>
        <v>20170502</v>
      </c>
      <c r="D801" s="24">
        <f>Cash!F399</f>
        <v>1.6231</v>
      </c>
      <c r="E801" s="27">
        <f>Balanced!F399</f>
        <v>2.5381</v>
      </c>
      <c r="F801" s="27">
        <f>Growth!F399</f>
        <v>2.9842</v>
      </c>
      <c r="G801" s="27">
        <f>'High Growth 1'!F399</f>
        <v>5.1841999999999997</v>
      </c>
      <c r="H801" s="27">
        <f>'High Growth 2'!F399</f>
        <v>2.7770000000000001</v>
      </c>
      <c r="I801" s="27">
        <f>'High Growth 3'!F399</f>
        <v>0.78939999999999999</v>
      </c>
      <c r="J801" s="43">
        <f>'High Growth 4'!F399</f>
        <v>2.0539999999999998</v>
      </c>
      <c r="K801" s="10" t="str">
        <f>Growth!P399</f>
        <v>No</v>
      </c>
      <c r="L801" s="152"/>
      <c r="M801" s="147">
        <f>Summary!$G$67</f>
        <v>0.5</v>
      </c>
      <c r="N801" s="146">
        <f>Summary!$G$68</f>
        <v>0</v>
      </c>
      <c r="O801" s="146">
        <f>Summary!$G$69</f>
        <v>0</v>
      </c>
      <c r="P801" s="146">
        <f>Summary!$G$70</f>
        <v>0.125</v>
      </c>
      <c r="Q801" s="146">
        <f>Summary!$G$71</f>
        <v>0.125</v>
      </c>
      <c r="R801" s="146">
        <f>Summary!$G$72</f>
        <v>0.125</v>
      </c>
      <c r="S801" s="211">
        <f>Summary!$G$73</f>
        <v>0.125</v>
      </c>
      <c r="T801" s="150">
        <f t="shared" si="415"/>
        <v>1</v>
      </c>
      <c r="U801" s="158">
        <f t="shared" ref="U801:U814" si="418">AR802</f>
        <v>29541.533953726332</v>
      </c>
      <c r="V801" s="155">
        <f t="shared" ref="V801:V815" si="419">AS802</f>
        <v>0</v>
      </c>
      <c r="W801" s="155">
        <f t="shared" ref="W801:W815" si="420">AT802</f>
        <v>0</v>
      </c>
      <c r="X801" s="155">
        <f t="shared" ref="X801:X815" si="421">AU802</f>
        <v>2266.0937981544935</v>
      </c>
      <c r="Y801" s="155">
        <f t="shared" ref="Y801:Y815" si="422">AV802</f>
        <v>4330.8041437134052</v>
      </c>
      <c r="Z801" s="155">
        <f t="shared" ref="Z801:Z815" si="423">AW802</f>
        <v>16011.271935442557</v>
      </c>
      <c r="AA801" s="159">
        <f t="shared" ref="AA801:AA815" si="424">AX802</f>
        <v>6390.9197811749063</v>
      </c>
      <c r="AB801" s="38">
        <f t="shared" si="416"/>
        <v>47948.863760293207</v>
      </c>
      <c r="AC801" s="35">
        <f t="shared" ref="AC801:AC816" si="425">V801*E801</f>
        <v>0</v>
      </c>
      <c r="AD801" s="35">
        <f t="shared" ref="AD801:AD816" si="426">W801*F801</f>
        <v>0</v>
      </c>
      <c r="AE801" s="35">
        <f t="shared" ref="AE801:AE816" si="427">X801*G801</f>
        <v>11747.883468392525</v>
      </c>
      <c r="AF801" s="35">
        <f t="shared" ref="AF801:AF816" si="428">Y801*H801</f>
        <v>12026.643107092126</v>
      </c>
      <c r="AG801" s="35">
        <f t="shared" ref="AG801:AG816" si="429">Z801*I801</f>
        <v>12639.298065838355</v>
      </c>
      <c r="AH801" s="163">
        <f t="shared" ref="AH801:AH816" si="430">AA801*J801</f>
        <v>13126.949230533257</v>
      </c>
      <c r="AI801" s="144">
        <f t="shared" ref="AI801:AI816" si="431">SUM(AB801:AH801)</f>
        <v>97489.637632149475</v>
      </c>
      <c r="AJ801" s="144" t="e">
        <f t="shared" si="417"/>
        <v>#N/A</v>
      </c>
      <c r="AK801" s="35">
        <f>IF(OR(K801="Yes",Summary!$G$77="EP"),$AI801*M801,AB801)</f>
        <v>47948.863760293207</v>
      </c>
      <c r="AL801" s="38">
        <f>IF(OR(L801="Yes",Summary!$G$77="EP"),$AI801*N801,AC801)</f>
        <v>0</v>
      </c>
      <c r="AM801" s="38">
        <f>IF(OR(M801="Yes",Summary!$G$77="EP"),$AI801*O801,AD801)</f>
        <v>0</v>
      </c>
      <c r="AN801" s="38">
        <f>IF(OR(N801="Yes",Summary!$G$77="EP"),$AI801*P801,AE801)</f>
        <v>11747.883468392525</v>
      </c>
      <c r="AO801" s="38">
        <f>IF(OR(O801="Yes",Summary!$G$77="EP"),$AI801*Q801,AF801)</f>
        <v>12026.643107092126</v>
      </c>
      <c r="AP801" s="38">
        <f>IF(OR(P801="Yes",Summary!$G$77="EP"),$AI801*R801,AG801)</f>
        <v>12639.298065838355</v>
      </c>
      <c r="AQ801" s="156">
        <f>IF(OR(Q801="Yes",Summary!$G$77="EP"),$AI801*S801,AH801)</f>
        <v>13126.949230533257</v>
      </c>
      <c r="AR801" s="158">
        <f t="shared" ref="AR801:AR816" si="432">AK801/D801</f>
        <v>29541.533953726332</v>
      </c>
      <c r="AS801" s="155">
        <f t="shared" ref="AS801:AS816" si="433">AL801/E801</f>
        <v>0</v>
      </c>
      <c r="AT801" s="155">
        <f t="shared" ref="AT801:AT816" si="434">AM801/F801</f>
        <v>0</v>
      </c>
      <c r="AU801" s="155">
        <f t="shared" ref="AU801:AU816" si="435">AN801/G801</f>
        <v>2266.0937981544935</v>
      </c>
      <c r="AV801" s="155">
        <f t="shared" ref="AV801:AV816" si="436">AO801/H801</f>
        <v>4330.8041437134052</v>
      </c>
      <c r="AW801" s="155">
        <f t="shared" ref="AW801:AW816" si="437">AP801/I801</f>
        <v>16011.271935442557</v>
      </c>
      <c r="AX801" s="159">
        <f t="shared" ref="AX801:AX816" si="438">AQ801/J801</f>
        <v>6390.9197811749063</v>
      </c>
      <c r="AZ801" s="40">
        <f t="shared" ref="AZ801:AZ816" si="439">($L$408/$D$408)*D801</f>
        <v>100086.32916075723</v>
      </c>
      <c r="BA801" s="173">
        <f t="shared" ref="BA801:BA816" si="440">($L$408/$E$408)*E801</f>
        <v>99677.964104779487</v>
      </c>
      <c r="BB801" s="41">
        <f t="shared" ref="BB801:BB816" si="441">($L$408/$F$408)*F801</f>
        <v>96698.097922944813</v>
      </c>
      <c r="BC801" s="173">
        <f t="shared" ref="BC801:BC816" si="442">($L$408/$G$408)*G801</f>
        <v>93983.067747140201</v>
      </c>
      <c r="BD801" s="41">
        <f t="shared" ref="BD801:BD816" si="443">($L$408/$H$408)*H801</f>
        <v>96213.14485673701</v>
      </c>
      <c r="BE801" s="173">
        <f t="shared" ref="BE801:BE816" si="444">($L$408/$I$408)*I801</f>
        <v>101114.3845267068</v>
      </c>
      <c r="BF801" s="42">
        <f t="shared" ref="BF801:BF816" si="445">($L$408/$J$408)*J801</f>
        <v>105015.59384426606</v>
      </c>
    </row>
    <row r="802" spans="2:58" x14ac:dyDescent="0.25">
      <c r="B802" s="24">
        <v>386</v>
      </c>
      <c r="C802" s="10">
        <f>Cash!B808</f>
        <v>20170501</v>
      </c>
      <c r="D802" s="24">
        <f>Cash!F400</f>
        <v>1.6229</v>
      </c>
      <c r="E802" s="27">
        <f>Balanced!F400</f>
        <v>2.5205000000000002</v>
      </c>
      <c r="F802" s="27">
        <f>Growth!F400</f>
        <v>2.9287999999999998</v>
      </c>
      <c r="G802" s="27">
        <f>'High Growth 1'!F400</f>
        <v>4.9984000000000002</v>
      </c>
      <c r="H802" s="27">
        <f>'High Growth 2'!F400</f>
        <v>2.6972</v>
      </c>
      <c r="I802" s="27">
        <f>'High Growth 3'!F400</f>
        <v>0.78139999999999998</v>
      </c>
      <c r="J802" s="43">
        <f>'High Growth 4'!F400</f>
        <v>2.0135000000000001</v>
      </c>
      <c r="K802" s="10" t="str">
        <f>Growth!P400</f>
        <v>No</v>
      </c>
      <c r="L802" s="152"/>
      <c r="M802" s="147">
        <f>Summary!$G$67</f>
        <v>0.5</v>
      </c>
      <c r="N802" s="146">
        <f>Summary!$G$68</f>
        <v>0</v>
      </c>
      <c r="O802" s="146">
        <f>Summary!$G$69</f>
        <v>0</v>
      </c>
      <c r="P802" s="146">
        <f>Summary!$G$70</f>
        <v>0.125</v>
      </c>
      <c r="Q802" s="146">
        <f>Summary!$G$71</f>
        <v>0.125</v>
      </c>
      <c r="R802" s="146">
        <f>Summary!$G$72</f>
        <v>0.125</v>
      </c>
      <c r="S802" s="211">
        <f>Summary!$G$73</f>
        <v>0.125</v>
      </c>
      <c r="T802" s="150">
        <f t="shared" ref="T802:T816" si="446">SUM(M802:S802)</f>
        <v>1</v>
      </c>
      <c r="U802" s="158">
        <f t="shared" si="418"/>
        <v>29541.533953726332</v>
      </c>
      <c r="V802" s="155">
        <f t="shared" si="419"/>
        <v>0</v>
      </c>
      <c r="W802" s="155">
        <f t="shared" si="420"/>
        <v>0</v>
      </c>
      <c r="X802" s="155">
        <f t="shared" si="421"/>
        <v>2266.0937981544935</v>
      </c>
      <c r="Y802" s="155">
        <f t="shared" si="422"/>
        <v>4330.8041437134052</v>
      </c>
      <c r="Z802" s="155">
        <f t="shared" si="423"/>
        <v>16011.271935442557</v>
      </c>
      <c r="AA802" s="159">
        <f t="shared" si="424"/>
        <v>6390.9197811749063</v>
      </c>
      <c r="AB802" s="38">
        <f t="shared" ref="AB802:AB816" si="447">U802*D802</f>
        <v>47942.955453502465</v>
      </c>
      <c r="AC802" s="35">
        <f t="shared" si="425"/>
        <v>0</v>
      </c>
      <c r="AD802" s="35">
        <f t="shared" si="426"/>
        <v>0</v>
      </c>
      <c r="AE802" s="35">
        <f t="shared" si="427"/>
        <v>11326.84324069542</v>
      </c>
      <c r="AF802" s="35">
        <f t="shared" si="428"/>
        <v>11681.044936423797</v>
      </c>
      <c r="AG802" s="35">
        <f t="shared" si="429"/>
        <v>12511.207890354814</v>
      </c>
      <c r="AH802" s="163">
        <f t="shared" si="430"/>
        <v>12868.116979395674</v>
      </c>
      <c r="AI802" s="144">
        <f t="shared" si="431"/>
        <v>96330.16850037218</v>
      </c>
      <c r="AJ802" s="144" t="e">
        <f t="shared" ref="AJ802:AJ816" si="448">IF(K802="Yes",AI802,NA())</f>
        <v>#N/A</v>
      </c>
      <c r="AK802" s="35">
        <f>IF(OR(K802="Yes",Summary!$G$77="EP"),$AI802*M802,AB802)</f>
        <v>47942.955453502465</v>
      </c>
      <c r="AL802" s="38">
        <f>IF(OR(L802="Yes",Summary!$G$77="EP"),$AI802*N802,AC802)</f>
        <v>0</v>
      </c>
      <c r="AM802" s="38">
        <f>IF(OR(M802="Yes",Summary!$G$77="EP"),$AI802*O802,AD802)</f>
        <v>0</v>
      </c>
      <c r="AN802" s="38">
        <f>IF(OR(N802="Yes",Summary!$G$77="EP"),$AI802*P802,AE802)</f>
        <v>11326.84324069542</v>
      </c>
      <c r="AO802" s="38">
        <f>IF(OR(O802="Yes",Summary!$G$77="EP"),$AI802*Q802,AF802)</f>
        <v>11681.044936423797</v>
      </c>
      <c r="AP802" s="38">
        <f>IF(OR(P802="Yes",Summary!$G$77="EP"),$AI802*R802,AG802)</f>
        <v>12511.207890354814</v>
      </c>
      <c r="AQ802" s="156">
        <f>IF(OR(Q802="Yes",Summary!$G$77="EP"),$AI802*S802,AH802)</f>
        <v>12868.116979395674</v>
      </c>
      <c r="AR802" s="158">
        <f t="shared" si="432"/>
        <v>29541.533953726332</v>
      </c>
      <c r="AS802" s="155">
        <f t="shared" si="433"/>
        <v>0</v>
      </c>
      <c r="AT802" s="155">
        <f t="shared" si="434"/>
        <v>0</v>
      </c>
      <c r="AU802" s="155">
        <f t="shared" si="435"/>
        <v>2266.0937981544935</v>
      </c>
      <c r="AV802" s="155">
        <f t="shared" si="436"/>
        <v>4330.8041437134052</v>
      </c>
      <c r="AW802" s="155">
        <f t="shared" si="437"/>
        <v>16011.271935442557</v>
      </c>
      <c r="AX802" s="159">
        <f t="shared" si="438"/>
        <v>6390.9197811749063</v>
      </c>
      <c r="AZ802" s="40">
        <f t="shared" si="439"/>
        <v>100073.99642350621</v>
      </c>
      <c r="BA802" s="173">
        <f t="shared" si="440"/>
        <v>98986.765110159846</v>
      </c>
      <c r="BB802" s="41">
        <f t="shared" si="441"/>
        <v>94902.95194582158</v>
      </c>
      <c r="BC802" s="173">
        <f t="shared" si="442"/>
        <v>90614.745925563358</v>
      </c>
      <c r="BD802" s="41">
        <f t="shared" si="443"/>
        <v>93448.35949139038</v>
      </c>
      <c r="BE802" s="173">
        <f t="shared" si="444"/>
        <v>100089.66312283848</v>
      </c>
      <c r="BF802" s="42">
        <f t="shared" si="445"/>
        <v>102944.93583516539</v>
      </c>
    </row>
    <row r="803" spans="2:58" x14ac:dyDescent="0.25">
      <c r="B803" s="24">
        <v>387</v>
      </c>
      <c r="C803" s="10">
        <f>Cash!B809</f>
        <v>20170430</v>
      </c>
      <c r="D803" s="24">
        <f>Cash!F401</f>
        <v>1.6228</v>
      </c>
      <c r="E803" s="27">
        <f>Balanced!F401</f>
        <v>2.5263</v>
      </c>
      <c r="F803" s="27">
        <f>Growth!F401</f>
        <v>2.9685999999999999</v>
      </c>
      <c r="G803" s="27">
        <f>'High Growth 1'!F401</f>
        <v>5.1887999999999996</v>
      </c>
      <c r="H803" s="27">
        <f>'High Growth 2'!F401</f>
        <v>2.7688999999999999</v>
      </c>
      <c r="I803" s="27">
        <f>'High Growth 3'!F401</f>
        <v>0.78200000000000003</v>
      </c>
      <c r="J803" s="43">
        <f>'High Growth 4'!F401</f>
        <v>1.9933000000000001</v>
      </c>
      <c r="K803" s="10" t="str">
        <f>Growth!P401</f>
        <v>No</v>
      </c>
      <c r="L803" s="152"/>
      <c r="M803" s="147">
        <f>Summary!$G$67</f>
        <v>0.5</v>
      </c>
      <c r="N803" s="146">
        <f>Summary!$G$68</f>
        <v>0</v>
      </c>
      <c r="O803" s="146">
        <f>Summary!$G$69</f>
        <v>0</v>
      </c>
      <c r="P803" s="146">
        <f>Summary!$G$70</f>
        <v>0.125</v>
      </c>
      <c r="Q803" s="146">
        <f>Summary!$G$71</f>
        <v>0.125</v>
      </c>
      <c r="R803" s="146">
        <f>Summary!$G$72</f>
        <v>0.125</v>
      </c>
      <c r="S803" s="211">
        <f>Summary!$G$73</f>
        <v>0.125</v>
      </c>
      <c r="T803" s="150">
        <f t="shared" si="446"/>
        <v>1</v>
      </c>
      <c r="U803" s="158">
        <f t="shared" si="418"/>
        <v>29541.533953726332</v>
      </c>
      <c r="V803" s="155">
        <f t="shared" si="419"/>
        <v>0</v>
      </c>
      <c r="W803" s="155">
        <f t="shared" si="420"/>
        <v>0</v>
      </c>
      <c r="X803" s="155">
        <f t="shared" si="421"/>
        <v>2266.0937981544935</v>
      </c>
      <c r="Y803" s="155">
        <f t="shared" si="422"/>
        <v>4330.8041437134052</v>
      </c>
      <c r="Z803" s="155">
        <f t="shared" si="423"/>
        <v>16011.271935442555</v>
      </c>
      <c r="AA803" s="159">
        <f t="shared" si="424"/>
        <v>6390.9197811749063</v>
      </c>
      <c r="AB803" s="38">
        <f t="shared" si="447"/>
        <v>47940.001300107091</v>
      </c>
      <c r="AC803" s="35">
        <f t="shared" si="425"/>
        <v>0</v>
      </c>
      <c r="AD803" s="35">
        <f t="shared" si="426"/>
        <v>0</v>
      </c>
      <c r="AE803" s="35">
        <f t="shared" si="427"/>
        <v>11758.307499864035</v>
      </c>
      <c r="AF803" s="35">
        <f t="shared" si="428"/>
        <v>11991.563593528048</v>
      </c>
      <c r="AG803" s="35">
        <f t="shared" si="429"/>
        <v>12520.814653516079</v>
      </c>
      <c r="AH803" s="163">
        <f t="shared" si="430"/>
        <v>12739.020399815941</v>
      </c>
      <c r="AI803" s="144">
        <f t="shared" si="431"/>
        <v>96949.707446831191</v>
      </c>
      <c r="AJ803" s="144" t="e">
        <f t="shared" si="448"/>
        <v>#N/A</v>
      </c>
      <c r="AK803" s="35">
        <f>IF(OR(K803="Yes",Summary!$G$77="EP"),$AI803*M803,AB803)</f>
        <v>47940.001300107091</v>
      </c>
      <c r="AL803" s="38">
        <f>IF(OR(L803="Yes",Summary!$G$77="EP"),$AI803*N803,AC803)</f>
        <v>0</v>
      </c>
      <c r="AM803" s="38">
        <f>IF(OR(M803="Yes",Summary!$G$77="EP"),$AI803*O803,AD803)</f>
        <v>0</v>
      </c>
      <c r="AN803" s="38">
        <f>IF(OR(N803="Yes",Summary!$G$77="EP"),$AI803*P803,AE803)</f>
        <v>11758.307499864035</v>
      </c>
      <c r="AO803" s="38">
        <f>IF(OR(O803="Yes",Summary!$G$77="EP"),$AI803*Q803,AF803)</f>
        <v>11991.563593528048</v>
      </c>
      <c r="AP803" s="38">
        <f>IF(OR(P803="Yes",Summary!$G$77="EP"),$AI803*R803,AG803)</f>
        <v>12520.814653516079</v>
      </c>
      <c r="AQ803" s="156">
        <f>IF(OR(Q803="Yes",Summary!$G$77="EP"),$AI803*S803,AH803)</f>
        <v>12739.020399815941</v>
      </c>
      <c r="AR803" s="158">
        <f t="shared" si="432"/>
        <v>29541.533953726332</v>
      </c>
      <c r="AS803" s="155">
        <f t="shared" si="433"/>
        <v>0</v>
      </c>
      <c r="AT803" s="155">
        <f t="shared" si="434"/>
        <v>0</v>
      </c>
      <c r="AU803" s="155">
        <f t="shared" si="435"/>
        <v>2266.0937981544935</v>
      </c>
      <c r="AV803" s="155">
        <f t="shared" si="436"/>
        <v>4330.8041437134052</v>
      </c>
      <c r="AW803" s="155">
        <f t="shared" si="437"/>
        <v>16011.271935442557</v>
      </c>
      <c r="AX803" s="159">
        <f t="shared" si="438"/>
        <v>6390.9197811749063</v>
      </c>
      <c r="AZ803" s="40">
        <f t="shared" si="439"/>
        <v>100067.83005488069</v>
      </c>
      <c r="BA803" s="173">
        <f t="shared" si="440"/>
        <v>99214.546597023131</v>
      </c>
      <c r="BB803" s="41">
        <f t="shared" si="441"/>
        <v>96192.605553935384</v>
      </c>
      <c r="BC803" s="173">
        <f t="shared" si="442"/>
        <v>94066.45999891228</v>
      </c>
      <c r="BD803" s="41">
        <f t="shared" si="443"/>
        <v>95932.508748224383</v>
      </c>
      <c r="BE803" s="173">
        <f t="shared" si="444"/>
        <v>100166.51722812861</v>
      </c>
      <c r="BF803" s="42">
        <f t="shared" si="445"/>
        <v>101912.16319852753</v>
      </c>
    </row>
    <row r="804" spans="2:58" x14ac:dyDescent="0.25">
      <c r="B804" s="24">
        <v>388</v>
      </c>
      <c r="C804" s="10">
        <f>Cash!B810</f>
        <v>20170428</v>
      </c>
      <c r="D804" s="24">
        <f>Cash!F402</f>
        <v>1.6227</v>
      </c>
      <c r="E804" s="27">
        <f>Balanced!F402</f>
        <v>2.5255000000000001</v>
      </c>
      <c r="F804" s="27">
        <f>Growth!F402</f>
        <v>2.9525000000000001</v>
      </c>
      <c r="G804" s="27">
        <f>'High Growth 1'!F402</f>
        <v>5.1261000000000001</v>
      </c>
      <c r="H804" s="27">
        <f>'High Growth 2'!F402</f>
        <v>2.7389999999999999</v>
      </c>
      <c r="I804" s="27">
        <f>'High Growth 3'!F402</f>
        <v>0.78259999999999996</v>
      </c>
      <c r="J804" s="43">
        <f>'High Growth 4'!F402</f>
        <v>2.0169999999999999</v>
      </c>
      <c r="K804" s="10" t="str">
        <f>Growth!P402</f>
        <v>No</v>
      </c>
      <c r="L804" s="152"/>
      <c r="M804" s="147">
        <f>Summary!$G$67</f>
        <v>0.5</v>
      </c>
      <c r="N804" s="146">
        <f>Summary!$G$68</f>
        <v>0</v>
      </c>
      <c r="O804" s="146">
        <f>Summary!$G$69</f>
        <v>0</v>
      </c>
      <c r="P804" s="146">
        <f>Summary!$G$70</f>
        <v>0.125</v>
      </c>
      <c r="Q804" s="146">
        <f>Summary!$G$71</f>
        <v>0.125</v>
      </c>
      <c r="R804" s="146">
        <f>Summary!$G$72</f>
        <v>0.125</v>
      </c>
      <c r="S804" s="211">
        <f>Summary!$G$73</f>
        <v>0.125</v>
      </c>
      <c r="T804" s="150">
        <f t="shared" si="446"/>
        <v>1</v>
      </c>
      <c r="U804" s="158">
        <f t="shared" si="418"/>
        <v>29541.533953726328</v>
      </c>
      <c r="V804" s="155">
        <f t="shared" si="419"/>
        <v>0</v>
      </c>
      <c r="W804" s="155">
        <f t="shared" si="420"/>
        <v>0</v>
      </c>
      <c r="X804" s="155">
        <f t="shared" si="421"/>
        <v>2266.0937981544935</v>
      </c>
      <c r="Y804" s="155">
        <f t="shared" si="422"/>
        <v>4330.8041437134052</v>
      </c>
      <c r="Z804" s="155">
        <f t="shared" si="423"/>
        <v>16011.271935442555</v>
      </c>
      <c r="AA804" s="159">
        <f t="shared" si="424"/>
        <v>6390.9197811749063</v>
      </c>
      <c r="AB804" s="38">
        <f t="shared" si="447"/>
        <v>47937.047146711717</v>
      </c>
      <c r="AC804" s="35">
        <f t="shared" si="425"/>
        <v>0</v>
      </c>
      <c r="AD804" s="35">
        <f t="shared" si="426"/>
        <v>0</v>
      </c>
      <c r="AE804" s="35">
        <f t="shared" si="427"/>
        <v>11616.22341871975</v>
      </c>
      <c r="AF804" s="35">
        <f t="shared" si="428"/>
        <v>11862.072549631017</v>
      </c>
      <c r="AG804" s="35">
        <f t="shared" si="429"/>
        <v>12530.421416677344</v>
      </c>
      <c r="AH804" s="163">
        <f t="shared" si="430"/>
        <v>12890.485198629785</v>
      </c>
      <c r="AI804" s="144">
        <f t="shared" si="431"/>
        <v>96836.249730369615</v>
      </c>
      <c r="AJ804" s="144" t="e">
        <f t="shared" si="448"/>
        <v>#N/A</v>
      </c>
      <c r="AK804" s="35">
        <f>IF(OR(K804="Yes",Summary!$G$77="EP"),$AI804*M804,AB804)</f>
        <v>47937.047146711717</v>
      </c>
      <c r="AL804" s="38">
        <f>IF(OR(L804="Yes",Summary!$G$77="EP"),$AI804*N804,AC804)</f>
        <v>0</v>
      </c>
      <c r="AM804" s="38">
        <f>IF(OR(M804="Yes",Summary!$G$77="EP"),$AI804*O804,AD804)</f>
        <v>0</v>
      </c>
      <c r="AN804" s="38">
        <f>IF(OR(N804="Yes",Summary!$G$77="EP"),$AI804*P804,AE804)</f>
        <v>11616.22341871975</v>
      </c>
      <c r="AO804" s="38">
        <f>IF(OR(O804="Yes",Summary!$G$77="EP"),$AI804*Q804,AF804)</f>
        <v>11862.072549631017</v>
      </c>
      <c r="AP804" s="38">
        <f>IF(OR(P804="Yes",Summary!$G$77="EP"),$AI804*R804,AG804)</f>
        <v>12530.421416677344</v>
      </c>
      <c r="AQ804" s="156">
        <f>IF(OR(Q804="Yes",Summary!$G$77="EP"),$AI804*S804,AH804)</f>
        <v>12890.485198629785</v>
      </c>
      <c r="AR804" s="158">
        <f t="shared" si="432"/>
        <v>29541.533953726332</v>
      </c>
      <c r="AS804" s="155">
        <f t="shared" si="433"/>
        <v>0</v>
      </c>
      <c r="AT804" s="155">
        <f t="shared" si="434"/>
        <v>0</v>
      </c>
      <c r="AU804" s="155">
        <f t="shared" si="435"/>
        <v>2266.0937981544935</v>
      </c>
      <c r="AV804" s="155">
        <f t="shared" si="436"/>
        <v>4330.8041437134052</v>
      </c>
      <c r="AW804" s="155">
        <f t="shared" si="437"/>
        <v>16011.271935442555</v>
      </c>
      <c r="AX804" s="159">
        <f t="shared" si="438"/>
        <v>6390.9197811749063</v>
      </c>
      <c r="AZ804" s="40">
        <f t="shared" si="439"/>
        <v>100061.66368625517</v>
      </c>
      <c r="BA804" s="173">
        <f t="shared" si="440"/>
        <v>99183.128460904059</v>
      </c>
      <c r="BB804" s="41">
        <f t="shared" si="441"/>
        <v>95670.911506432065</v>
      </c>
      <c r="BC804" s="173">
        <f t="shared" si="442"/>
        <v>92929.787349758</v>
      </c>
      <c r="BD804" s="41">
        <f t="shared" si="443"/>
        <v>94896.580397048136</v>
      </c>
      <c r="BE804" s="173">
        <f t="shared" si="444"/>
        <v>100243.37133341872</v>
      </c>
      <c r="BF804" s="42">
        <f t="shared" si="445"/>
        <v>103123.88158903828</v>
      </c>
    </row>
    <row r="805" spans="2:58" x14ac:dyDescent="0.25">
      <c r="B805" s="24">
        <v>389</v>
      </c>
      <c r="C805" s="10">
        <f>Cash!B811</f>
        <v>20170427</v>
      </c>
      <c r="D805" s="24">
        <f>Cash!F403</f>
        <v>1.6226</v>
      </c>
      <c r="E805" s="27">
        <f>Balanced!F403</f>
        <v>2.5183</v>
      </c>
      <c r="F805" s="27">
        <f>Growth!F403</f>
        <v>2.9546000000000001</v>
      </c>
      <c r="G805" s="27">
        <f>'High Growth 1'!F403</f>
        <v>5.1170999999999998</v>
      </c>
      <c r="H805" s="27">
        <f>'High Growth 2'!F403</f>
        <v>2.7302</v>
      </c>
      <c r="I805" s="27">
        <f>'High Growth 3'!F403</f>
        <v>0.7762</v>
      </c>
      <c r="J805" s="43">
        <f>'High Growth 4'!F403</f>
        <v>1.9644999999999999</v>
      </c>
      <c r="K805" s="10" t="str">
        <f>Growth!P403</f>
        <v>No</v>
      </c>
      <c r="L805" s="152"/>
      <c r="M805" s="147">
        <f>Summary!$G$67</f>
        <v>0.5</v>
      </c>
      <c r="N805" s="146">
        <f>Summary!$G$68</f>
        <v>0</v>
      </c>
      <c r="O805" s="146">
        <f>Summary!$G$69</f>
        <v>0</v>
      </c>
      <c r="P805" s="146">
        <f>Summary!$G$70</f>
        <v>0.125</v>
      </c>
      <c r="Q805" s="146">
        <f>Summary!$G$71</f>
        <v>0.125</v>
      </c>
      <c r="R805" s="146">
        <f>Summary!$G$72</f>
        <v>0.125</v>
      </c>
      <c r="S805" s="211">
        <f>Summary!$G$73</f>
        <v>0.125</v>
      </c>
      <c r="T805" s="150">
        <f t="shared" si="446"/>
        <v>1</v>
      </c>
      <c r="U805" s="158">
        <f t="shared" si="418"/>
        <v>29541.533953726328</v>
      </c>
      <c r="V805" s="155">
        <f t="shared" si="419"/>
        <v>0</v>
      </c>
      <c r="W805" s="155">
        <f t="shared" si="420"/>
        <v>0</v>
      </c>
      <c r="X805" s="155">
        <f t="shared" si="421"/>
        <v>2266.0937981544935</v>
      </c>
      <c r="Y805" s="155">
        <f t="shared" si="422"/>
        <v>4330.8041437134052</v>
      </c>
      <c r="Z805" s="155">
        <f t="shared" si="423"/>
        <v>16011.271935442555</v>
      </c>
      <c r="AA805" s="159">
        <f t="shared" si="424"/>
        <v>6390.9197811749063</v>
      </c>
      <c r="AB805" s="38">
        <f t="shared" si="447"/>
        <v>47934.092993316342</v>
      </c>
      <c r="AC805" s="35">
        <f t="shared" si="425"/>
        <v>0</v>
      </c>
      <c r="AD805" s="35">
        <f t="shared" si="426"/>
        <v>0</v>
      </c>
      <c r="AE805" s="35">
        <f t="shared" si="427"/>
        <v>11595.828574536357</v>
      </c>
      <c r="AF805" s="35">
        <f t="shared" si="428"/>
        <v>11823.961473166339</v>
      </c>
      <c r="AG805" s="35">
        <f t="shared" si="429"/>
        <v>12427.949276290512</v>
      </c>
      <c r="AH805" s="163">
        <f t="shared" si="430"/>
        <v>12554.961910118103</v>
      </c>
      <c r="AI805" s="144">
        <f t="shared" si="431"/>
        <v>96336.794227427643</v>
      </c>
      <c r="AJ805" s="144" t="e">
        <f t="shared" si="448"/>
        <v>#N/A</v>
      </c>
      <c r="AK805" s="35">
        <f>IF(OR(K805="Yes",Summary!$G$77="EP"),$AI805*M805,AB805)</f>
        <v>47934.092993316342</v>
      </c>
      <c r="AL805" s="38">
        <f>IF(OR(L805="Yes",Summary!$G$77="EP"),$AI805*N805,AC805)</f>
        <v>0</v>
      </c>
      <c r="AM805" s="38">
        <f>IF(OR(M805="Yes",Summary!$G$77="EP"),$AI805*O805,AD805)</f>
        <v>0</v>
      </c>
      <c r="AN805" s="38">
        <f>IF(OR(N805="Yes",Summary!$G$77="EP"),$AI805*P805,AE805)</f>
        <v>11595.828574536357</v>
      </c>
      <c r="AO805" s="38">
        <f>IF(OR(O805="Yes",Summary!$G$77="EP"),$AI805*Q805,AF805)</f>
        <v>11823.961473166339</v>
      </c>
      <c r="AP805" s="38">
        <f>IF(OR(P805="Yes",Summary!$G$77="EP"),$AI805*R805,AG805)</f>
        <v>12427.949276290512</v>
      </c>
      <c r="AQ805" s="156">
        <f>IF(OR(Q805="Yes",Summary!$G$77="EP"),$AI805*S805,AH805)</f>
        <v>12554.961910118103</v>
      </c>
      <c r="AR805" s="158">
        <f t="shared" si="432"/>
        <v>29541.533953726328</v>
      </c>
      <c r="AS805" s="155">
        <f t="shared" si="433"/>
        <v>0</v>
      </c>
      <c r="AT805" s="155">
        <f t="shared" si="434"/>
        <v>0</v>
      </c>
      <c r="AU805" s="155">
        <f t="shared" si="435"/>
        <v>2266.0937981544935</v>
      </c>
      <c r="AV805" s="155">
        <f t="shared" si="436"/>
        <v>4330.8041437134052</v>
      </c>
      <c r="AW805" s="155">
        <f t="shared" si="437"/>
        <v>16011.271935442555</v>
      </c>
      <c r="AX805" s="159">
        <f t="shared" si="438"/>
        <v>6390.9197811749063</v>
      </c>
      <c r="AZ805" s="40">
        <f t="shared" si="439"/>
        <v>100055.49731762965</v>
      </c>
      <c r="BA805" s="173">
        <f t="shared" si="440"/>
        <v>98900.365235832389</v>
      </c>
      <c r="BB805" s="41">
        <f t="shared" si="441"/>
        <v>95738.958556106416</v>
      </c>
      <c r="BC805" s="173">
        <f t="shared" si="442"/>
        <v>92766.628596290859</v>
      </c>
      <c r="BD805" s="41">
        <f t="shared" si="443"/>
        <v>94591.69178533071</v>
      </c>
      <c r="BE805" s="173">
        <f t="shared" si="444"/>
        <v>99423.594210324067</v>
      </c>
      <c r="BF805" s="42">
        <f t="shared" si="445"/>
        <v>100439.69528094483</v>
      </c>
    </row>
    <row r="806" spans="2:58" x14ac:dyDescent="0.25">
      <c r="B806" s="24">
        <v>390</v>
      </c>
      <c r="C806" s="10">
        <f>Cash!B812</f>
        <v>20170426</v>
      </c>
      <c r="D806" s="24">
        <f>Cash!F404</f>
        <v>1.6226</v>
      </c>
      <c r="E806" s="27">
        <f>Balanced!F404</f>
        <v>2.5101</v>
      </c>
      <c r="F806" s="27">
        <f>Growth!F404</f>
        <v>2.9260999999999999</v>
      </c>
      <c r="G806" s="27">
        <f>'High Growth 1'!F404</f>
        <v>5.0021000000000004</v>
      </c>
      <c r="H806" s="27">
        <f>'High Growth 2'!F404</f>
        <v>2.6741999999999999</v>
      </c>
      <c r="I806" s="27">
        <f>'High Growth 3'!F404</f>
        <v>0.7742</v>
      </c>
      <c r="J806" s="43">
        <f>'High Growth 4'!F404</f>
        <v>1.9629000000000001</v>
      </c>
      <c r="K806" s="10" t="str">
        <f>Growth!P404</f>
        <v>No</v>
      </c>
      <c r="L806" s="152"/>
      <c r="M806" s="147">
        <f>Summary!$G$67</f>
        <v>0.5</v>
      </c>
      <c r="N806" s="146">
        <f>Summary!$G$68</f>
        <v>0</v>
      </c>
      <c r="O806" s="146">
        <f>Summary!$G$69</f>
        <v>0</v>
      </c>
      <c r="P806" s="146">
        <f>Summary!$G$70</f>
        <v>0.125</v>
      </c>
      <c r="Q806" s="146">
        <f>Summary!$G$71</f>
        <v>0.125</v>
      </c>
      <c r="R806" s="146">
        <f>Summary!$G$72</f>
        <v>0.125</v>
      </c>
      <c r="S806" s="211">
        <f>Summary!$G$73</f>
        <v>0.125</v>
      </c>
      <c r="T806" s="150">
        <f t="shared" si="446"/>
        <v>1</v>
      </c>
      <c r="U806" s="158">
        <f t="shared" si="418"/>
        <v>29541.533953726328</v>
      </c>
      <c r="V806" s="155">
        <f t="shared" si="419"/>
        <v>0</v>
      </c>
      <c r="W806" s="155">
        <f t="shared" si="420"/>
        <v>0</v>
      </c>
      <c r="X806" s="155">
        <f t="shared" si="421"/>
        <v>2266.0937981544935</v>
      </c>
      <c r="Y806" s="155">
        <f t="shared" si="422"/>
        <v>4330.8041437134052</v>
      </c>
      <c r="Z806" s="155">
        <f t="shared" si="423"/>
        <v>16011.271935442555</v>
      </c>
      <c r="AA806" s="159">
        <f t="shared" si="424"/>
        <v>6390.9197811749063</v>
      </c>
      <c r="AB806" s="38">
        <f t="shared" si="447"/>
        <v>47934.092993316342</v>
      </c>
      <c r="AC806" s="35">
        <f t="shared" si="425"/>
        <v>0</v>
      </c>
      <c r="AD806" s="35">
        <f t="shared" si="426"/>
        <v>0</v>
      </c>
      <c r="AE806" s="35">
        <f t="shared" si="427"/>
        <v>11335.227787748592</v>
      </c>
      <c r="AF806" s="35">
        <f t="shared" si="428"/>
        <v>11581.436441118387</v>
      </c>
      <c r="AG806" s="35">
        <f t="shared" si="429"/>
        <v>12395.926732419626</v>
      </c>
      <c r="AH806" s="163">
        <f t="shared" si="430"/>
        <v>12544.736438468224</v>
      </c>
      <c r="AI806" s="144">
        <f t="shared" si="431"/>
        <v>95791.420393071181</v>
      </c>
      <c r="AJ806" s="144" t="e">
        <f t="shared" si="448"/>
        <v>#N/A</v>
      </c>
      <c r="AK806" s="35">
        <f>IF(OR(K806="Yes",Summary!$G$77="EP"),$AI806*M806,AB806)</f>
        <v>47934.092993316342</v>
      </c>
      <c r="AL806" s="38">
        <f>IF(OR(L806="Yes",Summary!$G$77="EP"),$AI806*N806,AC806)</f>
        <v>0</v>
      </c>
      <c r="AM806" s="38">
        <f>IF(OR(M806="Yes",Summary!$G$77="EP"),$AI806*O806,AD806)</f>
        <v>0</v>
      </c>
      <c r="AN806" s="38">
        <f>IF(OR(N806="Yes",Summary!$G$77="EP"),$AI806*P806,AE806)</f>
        <v>11335.227787748592</v>
      </c>
      <c r="AO806" s="38">
        <f>IF(OR(O806="Yes",Summary!$G$77="EP"),$AI806*Q806,AF806)</f>
        <v>11581.436441118387</v>
      </c>
      <c r="AP806" s="38">
        <f>IF(OR(P806="Yes",Summary!$G$77="EP"),$AI806*R806,AG806)</f>
        <v>12395.926732419626</v>
      </c>
      <c r="AQ806" s="156">
        <f>IF(OR(Q806="Yes",Summary!$G$77="EP"),$AI806*S806,AH806)</f>
        <v>12544.736438468224</v>
      </c>
      <c r="AR806" s="158">
        <f t="shared" si="432"/>
        <v>29541.533953726328</v>
      </c>
      <c r="AS806" s="155">
        <f t="shared" si="433"/>
        <v>0</v>
      </c>
      <c r="AT806" s="155">
        <f t="shared" si="434"/>
        <v>0</v>
      </c>
      <c r="AU806" s="155">
        <f t="shared" si="435"/>
        <v>2266.0937981544935</v>
      </c>
      <c r="AV806" s="155">
        <f t="shared" si="436"/>
        <v>4330.8041437134052</v>
      </c>
      <c r="AW806" s="155">
        <f t="shared" si="437"/>
        <v>16011.271935442555</v>
      </c>
      <c r="AX806" s="159">
        <f t="shared" si="438"/>
        <v>6390.9197811749063</v>
      </c>
      <c r="AZ806" s="40">
        <f t="shared" si="439"/>
        <v>100055.49731762965</v>
      </c>
      <c r="BA806" s="173">
        <f t="shared" si="440"/>
        <v>98578.329340611861</v>
      </c>
      <c r="BB806" s="41">
        <f t="shared" si="441"/>
        <v>94815.462881954561</v>
      </c>
      <c r="BC806" s="173">
        <f t="shared" si="442"/>
        <v>90681.822301988737</v>
      </c>
      <c r="BD806" s="41">
        <f t="shared" si="443"/>
        <v>92651.491528947096</v>
      </c>
      <c r="BE806" s="173">
        <f t="shared" si="444"/>
        <v>99167.413859356995</v>
      </c>
      <c r="BF806" s="42">
        <f t="shared" si="445"/>
        <v>100357.89150774579</v>
      </c>
    </row>
    <row r="807" spans="2:58" x14ac:dyDescent="0.25">
      <c r="B807" s="24">
        <v>391</v>
      </c>
      <c r="C807" s="10">
        <f>Cash!B813</f>
        <v>20170424</v>
      </c>
      <c r="D807" s="24">
        <f>Cash!F405</f>
        <v>1.6225000000000001</v>
      </c>
      <c r="E807" s="27">
        <f>Balanced!F405</f>
        <v>2.5074999999999998</v>
      </c>
      <c r="F807" s="27">
        <f>Growth!F405</f>
        <v>2.9546000000000001</v>
      </c>
      <c r="G807" s="27">
        <f>'High Growth 1'!F405</f>
        <v>5.1021000000000001</v>
      </c>
      <c r="H807" s="27">
        <f>'High Growth 2'!F405</f>
        <v>2.6876000000000002</v>
      </c>
      <c r="I807" s="27">
        <f>'High Growth 3'!F405</f>
        <v>0.76900000000000002</v>
      </c>
      <c r="J807" s="43">
        <f>'High Growth 4'!F405</f>
        <v>1.9165000000000001</v>
      </c>
      <c r="K807" s="10" t="str">
        <f>Growth!P405</f>
        <v>No</v>
      </c>
      <c r="L807" s="152"/>
      <c r="M807" s="147">
        <f>Summary!$G$67</f>
        <v>0.5</v>
      </c>
      <c r="N807" s="146">
        <f>Summary!$G$68</f>
        <v>0</v>
      </c>
      <c r="O807" s="146">
        <f>Summary!$G$69</f>
        <v>0</v>
      </c>
      <c r="P807" s="146">
        <f>Summary!$G$70</f>
        <v>0.125</v>
      </c>
      <c r="Q807" s="146">
        <f>Summary!$G$71</f>
        <v>0.125</v>
      </c>
      <c r="R807" s="146">
        <f>Summary!$G$72</f>
        <v>0.125</v>
      </c>
      <c r="S807" s="211">
        <f>Summary!$G$73</f>
        <v>0.125</v>
      </c>
      <c r="T807" s="150">
        <f t="shared" si="446"/>
        <v>1</v>
      </c>
      <c r="U807" s="158">
        <f t="shared" si="418"/>
        <v>29541.533953726328</v>
      </c>
      <c r="V807" s="155">
        <f t="shared" si="419"/>
        <v>0</v>
      </c>
      <c r="W807" s="155">
        <f t="shared" si="420"/>
        <v>0</v>
      </c>
      <c r="X807" s="155">
        <f t="shared" si="421"/>
        <v>2266.0937981544935</v>
      </c>
      <c r="Y807" s="155">
        <f t="shared" si="422"/>
        <v>4330.8041437134052</v>
      </c>
      <c r="Z807" s="155">
        <f t="shared" si="423"/>
        <v>16011.271935442554</v>
      </c>
      <c r="AA807" s="159">
        <f t="shared" si="424"/>
        <v>6390.9197811749063</v>
      </c>
      <c r="AB807" s="38">
        <f t="shared" si="447"/>
        <v>47931.138839920968</v>
      </c>
      <c r="AC807" s="35">
        <f t="shared" si="425"/>
        <v>0</v>
      </c>
      <c r="AD807" s="35">
        <f t="shared" si="426"/>
        <v>0</v>
      </c>
      <c r="AE807" s="35">
        <f t="shared" si="427"/>
        <v>11561.837167564041</v>
      </c>
      <c r="AF807" s="35">
        <f t="shared" si="428"/>
        <v>11639.469216644149</v>
      </c>
      <c r="AG807" s="35">
        <f t="shared" si="429"/>
        <v>12312.668118355325</v>
      </c>
      <c r="AH807" s="163">
        <f t="shared" si="430"/>
        <v>12248.197760621708</v>
      </c>
      <c r="AI807" s="144">
        <f t="shared" si="431"/>
        <v>95693.3111031062</v>
      </c>
      <c r="AJ807" s="144" t="e">
        <f t="shared" si="448"/>
        <v>#N/A</v>
      </c>
      <c r="AK807" s="35">
        <f>IF(OR(K807="Yes",Summary!$G$77="EP"),$AI807*M807,AB807)</f>
        <v>47931.138839920968</v>
      </c>
      <c r="AL807" s="38">
        <f>IF(OR(L807="Yes",Summary!$G$77="EP"),$AI807*N807,AC807)</f>
        <v>0</v>
      </c>
      <c r="AM807" s="38">
        <f>IF(OR(M807="Yes",Summary!$G$77="EP"),$AI807*O807,AD807)</f>
        <v>0</v>
      </c>
      <c r="AN807" s="38">
        <f>IF(OR(N807="Yes",Summary!$G$77="EP"),$AI807*P807,AE807)</f>
        <v>11561.837167564041</v>
      </c>
      <c r="AO807" s="38">
        <f>IF(OR(O807="Yes",Summary!$G$77="EP"),$AI807*Q807,AF807)</f>
        <v>11639.469216644149</v>
      </c>
      <c r="AP807" s="38">
        <f>IF(OR(P807="Yes",Summary!$G$77="EP"),$AI807*R807,AG807)</f>
        <v>12312.668118355325</v>
      </c>
      <c r="AQ807" s="156">
        <f>IF(OR(Q807="Yes",Summary!$G$77="EP"),$AI807*S807,AH807)</f>
        <v>12248.197760621708</v>
      </c>
      <c r="AR807" s="158">
        <f t="shared" si="432"/>
        <v>29541.533953726328</v>
      </c>
      <c r="AS807" s="155">
        <f t="shared" si="433"/>
        <v>0</v>
      </c>
      <c r="AT807" s="155">
        <f t="shared" si="434"/>
        <v>0</v>
      </c>
      <c r="AU807" s="155">
        <f t="shared" si="435"/>
        <v>2266.0937981544935</v>
      </c>
      <c r="AV807" s="155">
        <f t="shared" si="436"/>
        <v>4330.8041437134052</v>
      </c>
      <c r="AW807" s="155">
        <f t="shared" si="437"/>
        <v>16011.271935442555</v>
      </c>
      <c r="AX807" s="159">
        <f t="shared" si="438"/>
        <v>6390.9197811749063</v>
      </c>
      <c r="AZ807" s="40">
        <f t="shared" si="439"/>
        <v>100049.33094900414</v>
      </c>
      <c r="BA807" s="173">
        <f t="shared" si="440"/>
        <v>98476.220398224861</v>
      </c>
      <c r="BB807" s="41">
        <f t="shared" si="441"/>
        <v>95738.958556106416</v>
      </c>
      <c r="BC807" s="173">
        <f t="shared" si="442"/>
        <v>92494.697340512328</v>
      </c>
      <c r="BD807" s="41">
        <f t="shared" si="443"/>
        <v>93115.753733153193</v>
      </c>
      <c r="BE807" s="173">
        <f t="shared" si="444"/>
        <v>98501.344946842582</v>
      </c>
      <c r="BF807" s="42">
        <f t="shared" si="445"/>
        <v>97985.582084973663</v>
      </c>
    </row>
    <row r="808" spans="2:58" x14ac:dyDescent="0.25">
      <c r="B808" s="24">
        <v>392</v>
      </c>
      <c r="C808" s="10">
        <f>Cash!B814</f>
        <v>20170421</v>
      </c>
      <c r="D808" s="24">
        <f>Cash!F406</f>
        <v>1.6224000000000001</v>
      </c>
      <c r="E808" s="27">
        <f>Balanced!F406</f>
        <v>2.5062000000000002</v>
      </c>
      <c r="F808" s="27">
        <f>Growth!F406</f>
        <v>2.9443000000000001</v>
      </c>
      <c r="G808" s="27">
        <f>'High Growth 1'!F406</f>
        <v>5.0834999999999999</v>
      </c>
      <c r="H808" s="27">
        <f>'High Growth 2'!F406</f>
        <v>2.6583999999999999</v>
      </c>
      <c r="I808" s="27">
        <f>'High Growth 3'!F406</f>
        <v>0.76959999999999995</v>
      </c>
      <c r="J808" s="43">
        <f>'High Growth 4'!F406</f>
        <v>1.9276</v>
      </c>
      <c r="K808" s="10" t="str">
        <f>Growth!P406</f>
        <v>No</v>
      </c>
      <c r="L808" s="152"/>
      <c r="M808" s="147">
        <f>Summary!$G$67</f>
        <v>0.5</v>
      </c>
      <c r="N808" s="146">
        <f>Summary!$G$68</f>
        <v>0</v>
      </c>
      <c r="O808" s="146">
        <f>Summary!$G$69</f>
        <v>0</v>
      </c>
      <c r="P808" s="146">
        <f>Summary!$G$70</f>
        <v>0.125</v>
      </c>
      <c r="Q808" s="146">
        <f>Summary!$G$71</f>
        <v>0.125</v>
      </c>
      <c r="R808" s="146">
        <f>Summary!$G$72</f>
        <v>0.125</v>
      </c>
      <c r="S808" s="211">
        <f>Summary!$G$73</f>
        <v>0.125</v>
      </c>
      <c r="T808" s="150">
        <f t="shared" si="446"/>
        <v>1</v>
      </c>
      <c r="U808" s="158">
        <f t="shared" si="418"/>
        <v>29541.533953726324</v>
      </c>
      <c r="V808" s="155">
        <f t="shared" si="419"/>
        <v>0</v>
      </c>
      <c r="W808" s="155">
        <f t="shared" si="420"/>
        <v>0</v>
      </c>
      <c r="X808" s="155">
        <f t="shared" si="421"/>
        <v>2266.0937981544935</v>
      </c>
      <c r="Y808" s="155">
        <f t="shared" si="422"/>
        <v>4330.8041437134052</v>
      </c>
      <c r="Z808" s="155">
        <f t="shared" si="423"/>
        <v>16011.271935442554</v>
      </c>
      <c r="AA808" s="159">
        <f t="shared" si="424"/>
        <v>6390.9197811749063</v>
      </c>
      <c r="AB808" s="38">
        <f t="shared" si="447"/>
        <v>47928.184686525594</v>
      </c>
      <c r="AC808" s="35">
        <f t="shared" si="425"/>
        <v>0</v>
      </c>
      <c r="AD808" s="35">
        <f t="shared" si="426"/>
        <v>0</v>
      </c>
      <c r="AE808" s="35">
        <f t="shared" si="427"/>
        <v>11519.687822918368</v>
      </c>
      <c r="AF808" s="35">
        <f t="shared" si="428"/>
        <v>11513.009735647716</v>
      </c>
      <c r="AG808" s="35">
        <f t="shared" si="429"/>
        <v>12322.274881516589</v>
      </c>
      <c r="AH808" s="163">
        <f t="shared" si="430"/>
        <v>12319.136970192749</v>
      </c>
      <c r="AI808" s="144">
        <f t="shared" si="431"/>
        <v>95602.294096801008</v>
      </c>
      <c r="AJ808" s="144" t="e">
        <f t="shared" si="448"/>
        <v>#N/A</v>
      </c>
      <c r="AK808" s="35">
        <f>IF(OR(K808="Yes",Summary!$G$77="EP"),$AI808*M808,AB808)</f>
        <v>47928.184686525594</v>
      </c>
      <c r="AL808" s="38">
        <f>IF(OR(L808="Yes",Summary!$G$77="EP"),$AI808*N808,AC808)</f>
        <v>0</v>
      </c>
      <c r="AM808" s="38">
        <f>IF(OR(M808="Yes",Summary!$G$77="EP"),$AI808*O808,AD808)</f>
        <v>0</v>
      </c>
      <c r="AN808" s="38">
        <f>IF(OR(N808="Yes",Summary!$G$77="EP"),$AI808*P808,AE808)</f>
        <v>11519.687822918368</v>
      </c>
      <c r="AO808" s="38">
        <f>IF(OR(O808="Yes",Summary!$G$77="EP"),$AI808*Q808,AF808)</f>
        <v>11513.009735647716</v>
      </c>
      <c r="AP808" s="38">
        <f>IF(OR(P808="Yes",Summary!$G$77="EP"),$AI808*R808,AG808)</f>
        <v>12322.274881516589</v>
      </c>
      <c r="AQ808" s="156">
        <f>IF(OR(Q808="Yes",Summary!$G$77="EP"),$AI808*S808,AH808)</f>
        <v>12319.136970192749</v>
      </c>
      <c r="AR808" s="158">
        <f t="shared" si="432"/>
        <v>29541.533953726328</v>
      </c>
      <c r="AS808" s="155">
        <f t="shared" si="433"/>
        <v>0</v>
      </c>
      <c r="AT808" s="155">
        <f t="shared" si="434"/>
        <v>0</v>
      </c>
      <c r="AU808" s="155">
        <f t="shared" si="435"/>
        <v>2266.0937981544935</v>
      </c>
      <c r="AV808" s="155">
        <f t="shared" si="436"/>
        <v>4330.8041437134052</v>
      </c>
      <c r="AW808" s="155">
        <f t="shared" si="437"/>
        <v>16011.271935442554</v>
      </c>
      <c r="AX808" s="159">
        <f t="shared" si="438"/>
        <v>6390.9197811749063</v>
      </c>
      <c r="AZ808" s="40">
        <f t="shared" si="439"/>
        <v>100043.16458037862</v>
      </c>
      <c r="BA808" s="173">
        <f t="shared" si="440"/>
        <v>98425.165927031383</v>
      </c>
      <c r="BB808" s="41">
        <f t="shared" si="441"/>
        <v>95405.203979132231</v>
      </c>
      <c r="BC808" s="173">
        <f t="shared" si="442"/>
        <v>92157.502583346941</v>
      </c>
      <c r="BD808" s="41">
        <f t="shared" si="443"/>
        <v>92104.07788518173</v>
      </c>
      <c r="BE808" s="173">
        <f t="shared" si="444"/>
        <v>98578.199052132695</v>
      </c>
      <c r="BF808" s="42">
        <f t="shared" si="445"/>
        <v>98553.09576154199</v>
      </c>
    </row>
    <row r="809" spans="2:58" x14ac:dyDescent="0.25">
      <c r="B809" s="24">
        <v>393</v>
      </c>
      <c r="C809" s="10">
        <f>Cash!B815</f>
        <v>20170420</v>
      </c>
      <c r="D809" s="24">
        <f>Cash!F407</f>
        <v>1.6223000000000001</v>
      </c>
      <c r="E809" s="27">
        <f>Balanced!F407</f>
        <v>2.5034000000000001</v>
      </c>
      <c r="F809" s="27">
        <f>Growth!F407</f>
        <v>2.9247999999999998</v>
      </c>
      <c r="G809" s="27">
        <f>'High Growth 1'!F407</f>
        <v>4.9744999999999999</v>
      </c>
      <c r="H809" s="27">
        <f>'High Growth 2'!F407</f>
        <v>2.633</v>
      </c>
      <c r="I809" s="27">
        <f>'High Growth 3'!F407</f>
        <v>0.76970000000000005</v>
      </c>
      <c r="J809" s="43">
        <f>'High Growth 4'!F407</f>
        <v>1.92</v>
      </c>
      <c r="K809" s="10" t="str">
        <f>Growth!P407</f>
        <v>Yes</v>
      </c>
      <c r="L809" s="152"/>
      <c r="M809" s="147">
        <f>Summary!$G$67</f>
        <v>0.5</v>
      </c>
      <c r="N809" s="146">
        <f>Summary!$G$68</f>
        <v>0</v>
      </c>
      <c r="O809" s="146">
        <f>Summary!$G$69</f>
        <v>0</v>
      </c>
      <c r="P809" s="146">
        <f>Summary!$G$70</f>
        <v>0.125</v>
      </c>
      <c r="Q809" s="146">
        <f>Summary!$G$71</f>
        <v>0.125</v>
      </c>
      <c r="R809" s="146">
        <f>Summary!$G$72</f>
        <v>0.125</v>
      </c>
      <c r="S809" s="211">
        <f>Summary!$G$73</f>
        <v>0.125</v>
      </c>
      <c r="T809" s="150">
        <f t="shared" si="446"/>
        <v>1</v>
      </c>
      <c r="U809" s="158">
        <f t="shared" si="418"/>
        <v>29945.341902470293</v>
      </c>
      <c r="V809" s="155">
        <f t="shared" si="419"/>
        <v>0</v>
      </c>
      <c r="W809" s="155">
        <f t="shared" si="420"/>
        <v>0</v>
      </c>
      <c r="X809" s="155">
        <f t="shared" si="421"/>
        <v>2266.0937981544935</v>
      </c>
      <c r="Y809" s="155">
        <f t="shared" si="422"/>
        <v>4330.8041437134052</v>
      </c>
      <c r="Z809" s="155">
        <f t="shared" si="423"/>
        <v>16011.271935442554</v>
      </c>
      <c r="AA809" s="159">
        <f t="shared" si="424"/>
        <v>6390.9197811749063</v>
      </c>
      <c r="AB809" s="38">
        <f t="shared" si="447"/>
        <v>48580.328168377557</v>
      </c>
      <c r="AC809" s="35">
        <f t="shared" si="425"/>
        <v>0</v>
      </c>
      <c r="AD809" s="35">
        <f t="shared" si="426"/>
        <v>0</v>
      </c>
      <c r="AE809" s="35">
        <f t="shared" si="427"/>
        <v>11272.683598919528</v>
      </c>
      <c r="AF809" s="35">
        <f t="shared" si="428"/>
        <v>11403.007310397395</v>
      </c>
      <c r="AG809" s="35">
        <f t="shared" si="429"/>
        <v>12323.876008710135</v>
      </c>
      <c r="AH809" s="163">
        <f t="shared" si="430"/>
        <v>12270.565979855819</v>
      </c>
      <c r="AI809" s="144">
        <f t="shared" si="431"/>
        <v>95850.461066260439</v>
      </c>
      <c r="AJ809" s="144">
        <f t="shared" si="448"/>
        <v>95850.461066260439</v>
      </c>
      <c r="AK809" s="35">
        <f>IF(OR(K809="Yes",Summary!$G$77="EP"),$AI809*M809,AB809)</f>
        <v>47925.23053313022</v>
      </c>
      <c r="AL809" s="38">
        <f>IF(OR(L809="Yes",Summary!$G$77="EP"),$AI809*N809,AC809)</f>
        <v>0</v>
      </c>
      <c r="AM809" s="38">
        <f>IF(OR(M809="Yes",Summary!$G$77="EP"),$AI809*O809,AD809)</f>
        <v>0</v>
      </c>
      <c r="AN809" s="38">
        <f>IF(OR(N809="Yes",Summary!$G$77="EP"),$AI809*P809,AE809)</f>
        <v>11272.683598919528</v>
      </c>
      <c r="AO809" s="38">
        <f>IF(OR(O809="Yes",Summary!$G$77="EP"),$AI809*Q809,AF809)</f>
        <v>11403.007310397395</v>
      </c>
      <c r="AP809" s="38">
        <f>IF(OR(P809="Yes",Summary!$G$77="EP"),$AI809*R809,AG809)</f>
        <v>12323.876008710135</v>
      </c>
      <c r="AQ809" s="156">
        <f>IF(OR(Q809="Yes",Summary!$G$77="EP"),$AI809*S809,AH809)</f>
        <v>12270.565979855819</v>
      </c>
      <c r="AR809" s="158">
        <f t="shared" si="432"/>
        <v>29541.533953726324</v>
      </c>
      <c r="AS809" s="155">
        <f t="shared" si="433"/>
        <v>0</v>
      </c>
      <c r="AT809" s="155">
        <f t="shared" si="434"/>
        <v>0</v>
      </c>
      <c r="AU809" s="155">
        <f t="shared" si="435"/>
        <v>2266.0937981544935</v>
      </c>
      <c r="AV809" s="155">
        <f t="shared" si="436"/>
        <v>4330.8041437134052</v>
      </c>
      <c r="AW809" s="155">
        <f t="shared" si="437"/>
        <v>16011.271935442554</v>
      </c>
      <c r="AX809" s="159">
        <f t="shared" si="438"/>
        <v>6390.9197811749063</v>
      </c>
      <c r="AZ809" s="40">
        <f t="shared" si="439"/>
        <v>100036.9982117531</v>
      </c>
      <c r="BA809" s="173">
        <f t="shared" si="440"/>
        <v>98315.202450614612</v>
      </c>
      <c r="BB809" s="41">
        <f t="shared" si="441"/>
        <v>94773.338517870448</v>
      </c>
      <c r="BC809" s="173">
        <f t="shared" si="442"/>
        <v>90181.468791356223</v>
      </c>
      <c r="BD809" s="41">
        <f t="shared" si="443"/>
        <v>91224.058483179164</v>
      </c>
      <c r="BE809" s="173">
        <f t="shared" si="444"/>
        <v>98591.008069681062</v>
      </c>
      <c r="BF809" s="42">
        <f t="shared" si="445"/>
        <v>98164.527838846552</v>
      </c>
    </row>
    <row r="810" spans="2:58" x14ac:dyDescent="0.25">
      <c r="B810" s="24">
        <v>394</v>
      </c>
      <c r="C810" s="10">
        <f>Cash!B816</f>
        <v>20170419</v>
      </c>
      <c r="D810" s="24">
        <f>Cash!F408</f>
        <v>1.6223000000000001</v>
      </c>
      <c r="E810" s="27">
        <f>Balanced!F408</f>
        <v>2.5043000000000002</v>
      </c>
      <c r="F810" s="27">
        <f>Growth!F408</f>
        <v>2.9590999999999998</v>
      </c>
      <c r="G810" s="27">
        <f>'High Growth 1'!F408</f>
        <v>5.0240999999999998</v>
      </c>
      <c r="H810" s="27">
        <f>'High Growth 2'!F408</f>
        <v>2.6322000000000001</v>
      </c>
      <c r="I810" s="27">
        <f>'High Growth 3'!F408</f>
        <v>0.76600000000000001</v>
      </c>
      <c r="J810" s="43">
        <f>'High Growth 4'!F408</f>
        <v>1.8922000000000001</v>
      </c>
      <c r="K810" s="10" t="str">
        <f>Growth!P408</f>
        <v>Yes</v>
      </c>
      <c r="L810" s="152"/>
      <c r="M810" s="147">
        <f>Summary!$G$67</f>
        <v>0.5</v>
      </c>
      <c r="N810" s="146">
        <f>Summary!$G$68</f>
        <v>0</v>
      </c>
      <c r="O810" s="146">
        <f>Summary!$G$69</f>
        <v>0</v>
      </c>
      <c r="P810" s="146">
        <f>Summary!$G$70</f>
        <v>0.125</v>
      </c>
      <c r="Q810" s="146">
        <f>Summary!$G$71</f>
        <v>0.125</v>
      </c>
      <c r="R810" s="146">
        <f>Summary!$G$72</f>
        <v>0.125</v>
      </c>
      <c r="S810" s="211">
        <f>Summary!$G$73</f>
        <v>0.125</v>
      </c>
      <c r="T810" s="150">
        <f t="shared" si="446"/>
        <v>1</v>
      </c>
      <c r="U810" s="158">
        <f t="shared" si="418"/>
        <v>30831.843127582171</v>
      </c>
      <c r="V810" s="155">
        <f t="shared" si="419"/>
        <v>0</v>
      </c>
      <c r="W810" s="155">
        <f t="shared" si="420"/>
        <v>0</v>
      </c>
      <c r="X810" s="155">
        <f t="shared" si="421"/>
        <v>2266.0937981544935</v>
      </c>
      <c r="Y810" s="155">
        <f t="shared" si="422"/>
        <v>4330.8041437134052</v>
      </c>
      <c r="Z810" s="155">
        <f t="shared" si="423"/>
        <v>16011.271935442554</v>
      </c>
      <c r="AA810" s="159">
        <f t="shared" si="424"/>
        <v>6390.9197811749063</v>
      </c>
      <c r="AB810" s="38">
        <f t="shared" si="447"/>
        <v>50018.499105876559</v>
      </c>
      <c r="AC810" s="35">
        <f t="shared" si="425"/>
        <v>0</v>
      </c>
      <c r="AD810" s="35">
        <f t="shared" si="426"/>
        <v>0</v>
      </c>
      <c r="AE810" s="35">
        <f t="shared" si="427"/>
        <v>11385.08185130799</v>
      </c>
      <c r="AF810" s="35">
        <f t="shared" si="428"/>
        <v>11399.542667082425</v>
      </c>
      <c r="AG810" s="35">
        <f t="shared" si="429"/>
        <v>12264.634302548997</v>
      </c>
      <c r="AH810" s="163">
        <f t="shared" si="430"/>
        <v>12092.898409939158</v>
      </c>
      <c r="AI810" s="144">
        <f t="shared" si="431"/>
        <v>97160.656336755113</v>
      </c>
      <c r="AJ810" s="144">
        <f t="shared" si="448"/>
        <v>97160.656336755113</v>
      </c>
      <c r="AK810" s="35">
        <f>IF(OR(K810="Yes",Summary!$G$77="EP"),$AI810*M810,AB810)</f>
        <v>48580.328168377557</v>
      </c>
      <c r="AL810" s="38">
        <f>IF(OR(L810="Yes",Summary!$G$77="EP"),$AI810*N810,AC810)</f>
        <v>0</v>
      </c>
      <c r="AM810" s="38">
        <f>IF(OR(M810="Yes",Summary!$G$77="EP"),$AI810*O810,AD810)</f>
        <v>0</v>
      </c>
      <c r="AN810" s="38">
        <f>IF(OR(N810="Yes",Summary!$G$77="EP"),$AI810*P810,AE810)</f>
        <v>11385.08185130799</v>
      </c>
      <c r="AO810" s="38">
        <f>IF(OR(O810="Yes",Summary!$G$77="EP"),$AI810*Q810,AF810)</f>
        <v>11399.542667082425</v>
      </c>
      <c r="AP810" s="38">
        <f>IF(OR(P810="Yes",Summary!$G$77="EP"),$AI810*R810,AG810)</f>
        <v>12264.634302548997</v>
      </c>
      <c r="AQ810" s="156">
        <f>IF(OR(Q810="Yes",Summary!$G$77="EP"),$AI810*S810,AH810)</f>
        <v>12092.898409939158</v>
      </c>
      <c r="AR810" s="158">
        <f t="shared" si="432"/>
        <v>29945.341902470293</v>
      </c>
      <c r="AS810" s="155">
        <f t="shared" si="433"/>
        <v>0</v>
      </c>
      <c r="AT810" s="155">
        <f t="shared" si="434"/>
        <v>0</v>
      </c>
      <c r="AU810" s="155">
        <f t="shared" si="435"/>
        <v>2266.0937981544935</v>
      </c>
      <c r="AV810" s="155">
        <f t="shared" si="436"/>
        <v>4330.8041437134052</v>
      </c>
      <c r="AW810" s="155">
        <f t="shared" si="437"/>
        <v>16011.271935442554</v>
      </c>
      <c r="AX810" s="159">
        <f t="shared" si="438"/>
        <v>6390.9197811749063</v>
      </c>
      <c r="AZ810" s="40">
        <f t="shared" si="439"/>
        <v>100036.9982117531</v>
      </c>
      <c r="BA810" s="173">
        <f t="shared" si="440"/>
        <v>98350.547853748576</v>
      </c>
      <c r="BB810" s="41">
        <f t="shared" si="441"/>
        <v>95884.773662551437</v>
      </c>
      <c r="BC810" s="173">
        <f t="shared" si="442"/>
        <v>91080.654810463922</v>
      </c>
      <c r="BD810" s="41">
        <f t="shared" si="443"/>
        <v>91196.341336659403</v>
      </c>
      <c r="BE810" s="173">
        <f t="shared" si="444"/>
        <v>98117.07442039196</v>
      </c>
      <c r="BF810" s="42">
        <f t="shared" si="445"/>
        <v>96743.187279513266</v>
      </c>
    </row>
    <row r="811" spans="2:58" x14ac:dyDescent="0.25">
      <c r="B811" s="24">
        <v>395</v>
      </c>
      <c r="C811" s="10">
        <f>Cash!B817</f>
        <v>20170418</v>
      </c>
      <c r="D811" s="24">
        <f>Cash!F409</f>
        <v>1.6222000000000001</v>
      </c>
      <c r="E811" s="27">
        <f>Balanced!F409</f>
        <v>2.5173999999999999</v>
      </c>
      <c r="F811" s="27">
        <f>Growth!F409</f>
        <v>2.9714999999999998</v>
      </c>
      <c r="G811" s="27">
        <f>'High Growth 1'!F409</f>
        <v>5.0720000000000001</v>
      </c>
      <c r="H811" s="27">
        <f>'High Growth 2'!F409</f>
        <v>2.6716000000000002</v>
      </c>
      <c r="I811" s="27">
        <f>'High Growth 3'!F409</f>
        <v>0.78</v>
      </c>
      <c r="J811" s="43">
        <f>'High Growth 4'!F409</f>
        <v>1.9027000000000001</v>
      </c>
      <c r="K811" s="10" t="str">
        <f>Growth!P409</f>
        <v>No</v>
      </c>
      <c r="L811" s="152"/>
      <c r="M811" s="147">
        <f>Summary!$G$67</f>
        <v>0.5</v>
      </c>
      <c r="N811" s="146">
        <f>Summary!$G$68</f>
        <v>0</v>
      </c>
      <c r="O811" s="146">
        <f>Summary!$G$69</f>
        <v>0</v>
      </c>
      <c r="P811" s="146">
        <f>Summary!$G$70</f>
        <v>0.125</v>
      </c>
      <c r="Q811" s="146">
        <f>Summary!$G$71</f>
        <v>0.125</v>
      </c>
      <c r="R811" s="146">
        <f>Summary!$G$72</f>
        <v>0.125</v>
      </c>
      <c r="S811" s="211">
        <f>Summary!$G$73</f>
        <v>0.125</v>
      </c>
      <c r="T811" s="150">
        <f t="shared" si="446"/>
        <v>1</v>
      </c>
      <c r="U811" s="158">
        <f t="shared" si="418"/>
        <v>30831.843127582171</v>
      </c>
      <c r="V811" s="155">
        <f t="shared" si="419"/>
        <v>0</v>
      </c>
      <c r="W811" s="155">
        <f t="shared" si="420"/>
        <v>0</v>
      </c>
      <c r="X811" s="155">
        <f t="shared" si="421"/>
        <v>2266.0937981544935</v>
      </c>
      <c r="Y811" s="155">
        <f t="shared" si="422"/>
        <v>4330.8041437134052</v>
      </c>
      <c r="Z811" s="155">
        <f t="shared" si="423"/>
        <v>16011.271935442554</v>
      </c>
      <c r="AA811" s="159">
        <f t="shared" si="424"/>
        <v>6390.9197811749063</v>
      </c>
      <c r="AB811" s="38">
        <f t="shared" si="447"/>
        <v>50015.415921563799</v>
      </c>
      <c r="AC811" s="35">
        <f t="shared" si="425"/>
        <v>0</v>
      </c>
      <c r="AD811" s="35">
        <f t="shared" si="426"/>
        <v>0</v>
      </c>
      <c r="AE811" s="35">
        <f t="shared" si="427"/>
        <v>11493.627744239591</v>
      </c>
      <c r="AF811" s="35">
        <f t="shared" si="428"/>
        <v>11570.176350344735</v>
      </c>
      <c r="AG811" s="35">
        <f t="shared" si="429"/>
        <v>12488.792109645192</v>
      </c>
      <c r="AH811" s="163">
        <f t="shared" si="430"/>
        <v>12160.003067641495</v>
      </c>
      <c r="AI811" s="144">
        <f t="shared" si="431"/>
        <v>97728.015193434796</v>
      </c>
      <c r="AJ811" s="144" t="e">
        <f t="shared" si="448"/>
        <v>#N/A</v>
      </c>
      <c r="AK811" s="35">
        <f>IF(OR(K811="Yes",Summary!$G$77="EP"),$AI811*M811,AB811)</f>
        <v>50015.415921563799</v>
      </c>
      <c r="AL811" s="38">
        <f>IF(OR(L811="Yes",Summary!$G$77="EP"),$AI811*N811,AC811)</f>
        <v>0</v>
      </c>
      <c r="AM811" s="38">
        <f>IF(OR(M811="Yes",Summary!$G$77="EP"),$AI811*O811,AD811)</f>
        <v>0</v>
      </c>
      <c r="AN811" s="38">
        <f>IF(OR(N811="Yes",Summary!$G$77="EP"),$AI811*P811,AE811)</f>
        <v>11493.627744239591</v>
      </c>
      <c r="AO811" s="38">
        <f>IF(OR(O811="Yes",Summary!$G$77="EP"),$AI811*Q811,AF811)</f>
        <v>11570.176350344735</v>
      </c>
      <c r="AP811" s="38">
        <f>IF(OR(P811="Yes",Summary!$G$77="EP"),$AI811*R811,AG811)</f>
        <v>12488.792109645192</v>
      </c>
      <c r="AQ811" s="156">
        <f>IF(OR(Q811="Yes",Summary!$G$77="EP"),$AI811*S811,AH811)</f>
        <v>12160.003067641495</v>
      </c>
      <c r="AR811" s="158">
        <f t="shared" si="432"/>
        <v>30831.843127582171</v>
      </c>
      <c r="AS811" s="155">
        <f t="shared" si="433"/>
        <v>0</v>
      </c>
      <c r="AT811" s="155">
        <f t="shared" si="434"/>
        <v>0</v>
      </c>
      <c r="AU811" s="155">
        <f t="shared" si="435"/>
        <v>2266.0937981544935</v>
      </c>
      <c r="AV811" s="155">
        <f t="shared" si="436"/>
        <v>4330.8041437134052</v>
      </c>
      <c r="AW811" s="155">
        <f t="shared" si="437"/>
        <v>16011.271935442554</v>
      </c>
      <c r="AX811" s="159">
        <f t="shared" si="438"/>
        <v>6390.9197811749063</v>
      </c>
      <c r="AZ811" s="40">
        <f t="shared" si="439"/>
        <v>100030.83184312758</v>
      </c>
      <c r="BA811" s="173">
        <f t="shared" si="440"/>
        <v>98865.019832698425</v>
      </c>
      <c r="BB811" s="41">
        <f t="shared" si="441"/>
        <v>96286.575289199944</v>
      </c>
      <c r="BC811" s="173">
        <f t="shared" si="442"/>
        <v>91949.02195391673</v>
      </c>
      <c r="BD811" s="41">
        <f t="shared" si="443"/>
        <v>92561.410802757877</v>
      </c>
      <c r="BE811" s="173">
        <f t="shared" si="444"/>
        <v>99910.336877161521</v>
      </c>
      <c r="BF811" s="42">
        <f t="shared" si="445"/>
        <v>97280.024541131963</v>
      </c>
    </row>
    <row r="812" spans="2:58" x14ac:dyDescent="0.25">
      <c r="B812" s="24">
        <v>396</v>
      </c>
      <c r="C812" s="10">
        <f>Cash!B818</f>
        <v>20170413</v>
      </c>
      <c r="D812" s="24">
        <f>Cash!F410</f>
        <v>1.6218999999999999</v>
      </c>
      <c r="E812" s="27">
        <f>Balanced!F410</f>
        <v>2.5217000000000001</v>
      </c>
      <c r="F812" s="27">
        <f>Growth!F410</f>
        <v>2.9921000000000002</v>
      </c>
      <c r="G812" s="27">
        <f>'High Growth 1'!F410</f>
        <v>5.1403999999999996</v>
      </c>
      <c r="H812" s="27">
        <f>'High Growth 2'!F410</f>
        <v>2.7078000000000002</v>
      </c>
      <c r="I812" s="27">
        <f>'High Growth 3'!F410</f>
        <v>0.77729999999999999</v>
      </c>
      <c r="J812" s="43">
        <f>'High Growth 4'!F410</f>
        <v>1.9638</v>
      </c>
      <c r="K812" s="10" t="str">
        <f>Growth!P410</f>
        <v>No</v>
      </c>
      <c r="L812" s="152"/>
      <c r="M812" s="147">
        <f>Summary!$G$67</f>
        <v>0.5</v>
      </c>
      <c r="N812" s="146">
        <f>Summary!$G$68</f>
        <v>0</v>
      </c>
      <c r="O812" s="146">
        <f>Summary!$G$69</f>
        <v>0</v>
      </c>
      <c r="P812" s="146">
        <f>Summary!$G$70</f>
        <v>0.125</v>
      </c>
      <c r="Q812" s="146">
        <f>Summary!$G$71</f>
        <v>0.125</v>
      </c>
      <c r="R812" s="146">
        <f>Summary!$G$72</f>
        <v>0.125</v>
      </c>
      <c r="S812" s="211">
        <f>Summary!$G$73</f>
        <v>0.125</v>
      </c>
      <c r="T812" s="150">
        <f t="shared" si="446"/>
        <v>1</v>
      </c>
      <c r="U812" s="158">
        <f t="shared" si="418"/>
        <v>30831.843127582171</v>
      </c>
      <c r="V812" s="155">
        <f t="shared" si="419"/>
        <v>0</v>
      </c>
      <c r="W812" s="155">
        <f t="shared" si="420"/>
        <v>0</v>
      </c>
      <c r="X812" s="155">
        <f t="shared" si="421"/>
        <v>2266.0937981544935</v>
      </c>
      <c r="Y812" s="155">
        <f t="shared" si="422"/>
        <v>4330.8041437134052</v>
      </c>
      <c r="Z812" s="155">
        <f t="shared" si="423"/>
        <v>16011.271935442552</v>
      </c>
      <c r="AA812" s="159">
        <f t="shared" si="424"/>
        <v>6390.9197811749063</v>
      </c>
      <c r="AB812" s="38">
        <f t="shared" si="447"/>
        <v>50006.16636862552</v>
      </c>
      <c r="AC812" s="35">
        <f t="shared" si="425"/>
        <v>0</v>
      </c>
      <c r="AD812" s="35">
        <f t="shared" si="426"/>
        <v>0</v>
      </c>
      <c r="AE812" s="35">
        <f t="shared" si="427"/>
        <v>11648.628560033358</v>
      </c>
      <c r="AF812" s="35">
        <f t="shared" si="428"/>
        <v>11726.95146034716</v>
      </c>
      <c r="AG812" s="35">
        <f t="shared" si="429"/>
        <v>12445.561675419496</v>
      </c>
      <c r="AH812" s="163">
        <f t="shared" si="430"/>
        <v>12550.488266271281</v>
      </c>
      <c r="AI812" s="144">
        <f t="shared" si="431"/>
        <v>98377.796330696801</v>
      </c>
      <c r="AJ812" s="144" t="e">
        <f t="shared" si="448"/>
        <v>#N/A</v>
      </c>
      <c r="AK812" s="35">
        <f>IF(OR(K812="Yes",Summary!$G$77="EP"),$AI812*M812,AB812)</f>
        <v>50006.16636862552</v>
      </c>
      <c r="AL812" s="38">
        <f>IF(OR(L812="Yes",Summary!$G$77="EP"),$AI812*N812,AC812)</f>
        <v>0</v>
      </c>
      <c r="AM812" s="38">
        <f>IF(OR(M812="Yes",Summary!$G$77="EP"),$AI812*O812,AD812)</f>
        <v>0</v>
      </c>
      <c r="AN812" s="38">
        <f>IF(OR(N812="Yes",Summary!$G$77="EP"),$AI812*P812,AE812)</f>
        <v>11648.628560033358</v>
      </c>
      <c r="AO812" s="38">
        <f>IF(OR(O812="Yes",Summary!$G$77="EP"),$AI812*Q812,AF812)</f>
        <v>11726.95146034716</v>
      </c>
      <c r="AP812" s="38">
        <f>IF(OR(P812="Yes",Summary!$G$77="EP"),$AI812*R812,AG812)</f>
        <v>12445.561675419496</v>
      </c>
      <c r="AQ812" s="156">
        <f>IF(OR(Q812="Yes",Summary!$G$77="EP"),$AI812*S812,AH812)</f>
        <v>12550.488266271281</v>
      </c>
      <c r="AR812" s="158">
        <f t="shared" si="432"/>
        <v>30831.843127582171</v>
      </c>
      <c r="AS812" s="155">
        <f t="shared" si="433"/>
        <v>0</v>
      </c>
      <c r="AT812" s="155">
        <f t="shared" si="434"/>
        <v>0</v>
      </c>
      <c r="AU812" s="155">
        <f t="shared" si="435"/>
        <v>2266.0937981544935</v>
      </c>
      <c r="AV812" s="155">
        <f t="shared" si="436"/>
        <v>4330.8041437134052</v>
      </c>
      <c r="AW812" s="155">
        <f t="shared" si="437"/>
        <v>16011.271935442554</v>
      </c>
      <c r="AX812" s="159">
        <f t="shared" si="438"/>
        <v>6390.9197811749063</v>
      </c>
      <c r="AZ812" s="40">
        <f t="shared" si="439"/>
        <v>100012.33273725102</v>
      </c>
      <c r="BA812" s="173">
        <f t="shared" si="440"/>
        <v>99033.892314338445</v>
      </c>
      <c r="BB812" s="41">
        <f t="shared" si="441"/>
        <v>96954.084443148313</v>
      </c>
      <c r="BC812" s="173">
        <f t="shared" si="442"/>
        <v>93189.028480266861</v>
      </c>
      <c r="BD812" s="41">
        <f t="shared" si="443"/>
        <v>93815.611682777278</v>
      </c>
      <c r="BE812" s="173">
        <f t="shared" si="444"/>
        <v>99564.493403355969</v>
      </c>
      <c r="BF812" s="42">
        <f t="shared" si="445"/>
        <v>100403.90613017025</v>
      </c>
    </row>
    <row r="813" spans="2:58" x14ac:dyDescent="0.25">
      <c r="B813" s="24">
        <v>397</v>
      </c>
      <c r="C813" s="10">
        <f>Cash!B819</f>
        <v>20170412</v>
      </c>
      <c r="D813" s="24">
        <f>Cash!F411</f>
        <v>1.6218999999999999</v>
      </c>
      <c r="E813" s="27">
        <f>Balanced!F411</f>
        <v>2.5196999999999998</v>
      </c>
      <c r="F813" s="27">
        <f>Growth!F411</f>
        <v>2.9969999999999999</v>
      </c>
      <c r="G813" s="27">
        <f>'High Growth 1'!F411</f>
        <v>5.1494999999999997</v>
      </c>
      <c r="H813" s="27">
        <f>'High Growth 2'!F411</f>
        <v>2.7157</v>
      </c>
      <c r="I813" s="27">
        <f>'High Growth 3'!F411</f>
        <v>0.77529999999999999</v>
      </c>
      <c r="J813" s="43">
        <f>'High Growth 4'!F411</f>
        <v>1.9911000000000001</v>
      </c>
      <c r="K813" s="10" t="str">
        <f>Growth!P411</f>
        <v>No</v>
      </c>
      <c r="L813" s="152"/>
      <c r="M813" s="147">
        <f>Summary!$G$67</f>
        <v>0.5</v>
      </c>
      <c r="N813" s="146">
        <f>Summary!$G$68</f>
        <v>0</v>
      </c>
      <c r="O813" s="146">
        <f>Summary!$G$69</f>
        <v>0</v>
      </c>
      <c r="P813" s="146">
        <f>Summary!$G$70</f>
        <v>0.125</v>
      </c>
      <c r="Q813" s="146">
        <f>Summary!$G$71</f>
        <v>0.125</v>
      </c>
      <c r="R813" s="146">
        <f>Summary!$G$72</f>
        <v>0.125</v>
      </c>
      <c r="S813" s="211">
        <f>Summary!$G$73</f>
        <v>0.125</v>
      </c>
      <c r="T813" s="150">
        <f t="shared" si="446"/>
        <v>1</v>
      </c>
      <c r="U813" s="158">
        <f t="shared" si="418"/>
        <v>30831.843127582171</v>
      </c>
      <c r="V813" s="155">
        <f t="shared" si="419"/>
        <v>0</v>
      </c>
      <c r="W813" s="155">
        <f t="shared" si="420"/>
        <v>0</v>
      </c>
      <c r="X813" s="155">
        <f t="shared" si="421"/>
        <v>2266.0937981544935</v>
      </c>
      <c r="Y813" s="155">
        <f t="shared" si="422"/>
        <v>4330.8041437134052</v>
      </c>
      <c r="Z813" s="155">
        <f t="shared" si="423"/>
        <v>16011.271935442552</v>
      </c>
      <c r="AA813" s="159">
        <f t="shared" si="424"/>
        <v>6390.9197811749063</v>
      </c>
      <c r="AB813" s="38">
        <f t="shared" si="447"/>
        <v>50006.16636862552</v>
      </c>
      <c r="AC813" s="35">
        <f t="shared" si="425"/>
        <v>0</v>
      </c>
      <c r="AD813" s="35">
        <f t="shared" si="426"/>
        <v>0</v>
      </c>
      <c r="AE813" s="35">
        <f t="shared" si="427"/>
        <v>11669.250013596564</v>
      </c>
      <c r="AF813" s="35">
        <f t="shared" si="428"/>
        <v>11761.164813082494</v>
      </c>
      <c r="AG813" s="35">
        <f t="shared" si="429"/>
        <v>12413.53913154861</v>
      </c>
      <c r="AH813" s="163">
        <f t="shared" si="430"/>
        <v>12724.960376297357</v>
      </c>
      <c r="AI813" s="144">
        <f t="shared" si="431"/>
        <v>98575.080703150539</v>
      </c>
      <c r="AJ813" s="144" t="e">
        <f t="shared" si="448"/>
        <v>#N/A</v>
      </c>
      <c r="AK813" s="35">
        <f>IF(OR(K813="Yes",Summary!$G$77="EP"),$AI813*M813,AB813)</f>
        <v>50006.16636862552</v>
      </c>
      <c r="AL813" s="38">
        <f>IF(OR(L813="Yes",Summary!$G$77="EP"),$AI813*N813,AC813)</f>
        <v>0</v>
      </c>
      <c r="AM813" s="38">
        <f>IF(OR(M813="Yes",Summary!$G$77="EP"),$AI813*O813,AD813)</f>
        <v>0</v>
      </c>
      <c r="AN813" s="38">
        <f>IF(OR(N813="Yes",Summary!$G$77="EP"),$AI813*P813,AE813)</f>
        <v>11669.250013596564</v>
      </c>
      <c r="AO813" s="38">
        <f>IF(OR(O813="Yes",Summary!$G$77="EP"),$AI813*Q813,AF813)</f>
        <v>11761.164813082494</v>
      </c>
      <c r="AP813" s="38">
        <f>IF(OR(P813="Yes",Summary!$G$77="EP"),$AI813*R813,AG813)</f>
        <v>12413.53913154861</v>
      </c>
      <c r="AQ813" s="156">
        <f>IF(OR(Q813="Yes",Summary!$G$77="EP"),$AI813*S813,AH813)</f>
        <v>12724.960376297357</v>
      </c>
      <c r="AR813" s="158">
        <f t="shared" si="432"/>
        <v>30831.843127582171</v>
      </c>
      <c r="AS813" s="155">
        <f t="shared" si="433"/>
        <v>0</v>
      </c>
      <c r="AT813" s="155">
        <f t="shared" si="434"/>
        <v>0</v>
      </c>
      <c r="AU813" s="155">
        <f t="shared" si="435"/>
        <v>2266.0937981544935</v>
      </c>
      <c r="AV813" s="155">
        <f t="shared" si="436"/>
        <v>4330.8041437134052</v>
      </c>
      <c r="AW813" s="155">
        <f t="shared" si="437"/>
        <v>16011.271935442552</v>
      </c>
      <c r="AX813" s="159">
        <f t="shared" si="438"/>
        <v>6390.9197811749063</v>
      </c>
      <c r="AZ813" s="40">
        <f t="shared" si="439"/>
        <v>100012.33273725102</v>
      </c>
      <c r="BA813" s="173">
        <f t="shared" si="440"/>
        <v>98955.34697404076</v>
      </c>
      <c r="BB813" s="41">
        <f t="shared" si="441"/>
        <v>97112.860892388446</v>
      </c>
      <c r="BC813" s="173">
        <f t="shared" si="442"/>
        <v>93354.00010877251</v>
      </c>
      <c r="BD813" s="41">
        <f t="shared" si="443"/>
        <v>94089.318504659954</v>
      </c>
      <c r="BE813" s="173">
        <f t="shared" si="444"/>
        <v>99308.313052388883</v>
      </c>
      <c r="BF813" s="42">
        <f t="shared" si="445"/>
        <v>101799.68301037885</v>
      </c>
    </row>
    <row r="814" spans="2:58" x14ac:dyDescent="0.25">
      <c r="B814" s="24">
        <v>398</v>
      </c>
      <c r="C814" s="10">
        <f>Cash!B820</f>
        <v>20170411</v>
      </c>
      <c r="D814" s="24">
        <f>Cash!F412</f>
        <v>1.6217999999999999</v>
      </c>
      <c r="E814" s="27">
        <f>Balanced!F412</f>
        <v>2.5209999999999999</v>
      </c>
      <c r="F814" s="27">
        <f>Growth!F412</f>
        <v>2.9929000000000001</v>
      </c>
      <c r="G814" s="27">
        <f>'High Growth 1'!F412</f>
        <v>5.1478999999999999</v>
      </c>
      <c r="H814" s="27">
        <f>'High Growth 2'!F412</f>
        <v>2.7119</v>
      </c>
      <c r="I814" s="27">
        <f>'High Growth 3'!F412</f>
        <v>0.77890000000000004</v>
      </c>
      <c r="J814" s="43">
        <f>'High Growth 4'!F412</f>
        <v>1.968</v>
      </c>
      <c r="K814" s="10" t="str">
        <f>Growth!P412</f>
        <v>No</v>
      </c>
      <c r="L814" s="152"/>
      <c r="M814" s="147">
        <f>Summary!$G$67</f>
        <v>0.5</v>
      </c>
      <c r="N814" s="146">
        <f>Summary!$G$68</f>
        <v>0</v>
      </c>
      <c r="O814" s="146">
        <f>Summary!$G$69</f>
        <v>0</v>
      </c>
      <c r="P814" s="146">
        <f>Summary!$G$70</f>
        <v>0.125</v>
      </c>
      <c r="Q814" s="146">
        <f>Summary!$G$71</f>
        <v>0.125</v>
      </c>
      <c r="R814" s="146">
        <f>Summary!$G$72</f>
        <v>0.125</v>
      </c>
      <c r="S814" s="211">
        <f>Summary!$G$73</f>
        <v>0.125</v>
      </c>
      <c r="T814" s="150">
        <f t="shared" si="446"/>
        <v>1</v>
      </c>
      <c r="U814" s="158">
        <f t="shared" si="418"/>
        <v>30831.843127582168</v>
      </c>
      <c r="V814" s="155">
        <f t="shared" si="419"/>
        <v>0</v>
      </c>
      <c r="W814" s="155">
        <f t="shared" si="420"/>
        <v>0</v>
      </c>
      <c r="X814" s="155">
        <f t="shared" si="421"/>
        <v>2266.0937981544935</v>
      </c>
      <c r="Y814" s="155">
        <f t="shared" si="422"/>
        <v>4330.8041437134052</v>
      </c>
      <c r="Z814" s="155">
        <f t="shared" si="423"/>
        <v>16011.271935442552</v>
      </c>
      <c r="AA814" s="159">
        <f t="shared" si="424"/>
        <v>6390.9197811749063</v>
      </c>
      <c r="AB814" s="38">
        <f t="shared" si="447"/>
        <v>50003.08318431276</v>
      </c>
      <c r="AC814" s="35">
        <f t="shared" si="425"/>
        <v>0</v>
      </c>
      <c r="AD814" s="35">
        <f t="shared" si="426"/>
        <v>0</v>
      </c>
      <c r="AE814" s="35">
        <f t="shared" si="427"/>
        <v>11665.624263519518</v>
      </c>
      <c r="AF814" s="35">
        <f t="shared" si="428"/>
        <v>11744.707757336384</v>
      </c>
      <c r="AG814" s="35">
        <f t="shared" si="429"/>
        <v>12471.179710516204</v>
      </c>
      <c r="AH814" s="163">
        <f t="shared" si="430"/>
        <v>12577.330129352216</v>
      </c>
      <c r="AI814" s="144">
        <f t="shared" si="431"/>
        <v>98461.925045037089</v>
      </c>
      <c r="AJ814" s="144" t="e">
        <f t="shared" si="448"/>
        <v>#N/A</v>
      </c>
      <c r="AK814" s="35">
        <f>IF(OR(K814="Yes",Summary!$G$77="EP"),$AI814*M814,AB814)</f>
        <v>50003.08318431276</v>
      </c>
      <c r="AL814" s="38">
        <f>IF(OR(L814="Yes",Summary!$G$77="EP"),$AI814*N814,AC814)</f>
        <v>0</v>
      </c>
      <c r="AM814" s="38">
        <f>IF(OR(M814="Yes",Summary!$G$77="EP"),$AI814*O814,AD814)</f>
        <v>0</v>
      </c>
      <c r="AN814" s="38">
        <f>IF(OR(N814="Yes",Summary!$G$77="EP"),$AI814*P814,AE814)</f>
        <v>11665.624263519518</v>
      </c>
      <c r="AO814" s="38">
        <f>IF(OR(O814="Yes",Summary!$G$77="EP"),$AI814*Q814,AF814)</f>
        <v>11744.707757336384</v>
      </c>
      <c r="AP814" s="38">
        <f>IF(OR(P814="Yes",Summary!$G$77="EP"),$AI814*R814,AG814)</f>
        <v>12471.179710516204</v>
      </c>
      <c r="AQ814" s="156">
        <f>IF(OR(Q814="Yes",Summary!$G$77="EP"),$AI814*S814,AH814)</f>
        <v>12577.330129352216</v>
      </c>
      <c r="AR814" s="158">
        <f t="shared" si="432"/>
        <v>30831.843127582171</v>
      </c>
      <c r="AS814" s="155">
        <f t="shared" si="433"/>
        <v>0</v>
      </c>
      <c r="AT814" s="155">
        <f t="shared" si="434"/>
        <v>0</v>
      </c>
      <c r="AU814" s="155">
        <f t="shared" si="435"/>
        <v>2266.0937981544935</v>
      </c>
      <c r="AV814" s="155">
        <f t="shared" si="436"/>
        <v>4330.8041437134052</v>
      </c>
      <c r="AW814" s="155">
        <f t="shared" si="437"/>
        <v>16011.271935442552</v>
      </c>
      <c r="AX814" s="159">
        <f t="shared" si="438"/>
        <v>6390.9197811749063</v>
      </c>
      <c r="AZ814" s="40">
        <f t="shared" si="439"/>
        <v>100006.16636862552</v>
      </c>
      <c r="BA814" s="173">
        <f t="shared" si="440"/>
        <v>99006.401445234253</v>
      </c>
      <c r="BB814" s="41">
        <f t="shared" si="441"/>
        <v>96980.007128738536</v>
      </c>
      <c r="BC814" s="173">
        <f t="shared" si="442"/>
        <v>93324.994108156141</v>
      </c>
      <c r="BD814" s="41">
        <f t="shared" si="443"/>
        <v>93957.662058691072</v>
      </c>
      <c r="BE814" s="173">
        <f t="shared" si="444"/>
        <v>99769.437684129633</v>
      </c>
      <c r="BF814" s="42">
        <f t="shared" si="445"/>
        <v>100618.64103481773</v>
      </c>
    </row>
    <row r="815" spans="2:58" x14ac:dyDescent="0.25">
      <c r="B815" s="24">
        <v>399</v>
      </c>
      <c r="C815" s="10">
        <f>Cash!B821</f>
        <v>20170410</v>
      </c>
      <c r="D815" s="24">
        <f>Cash!F413</f>
        <v>1.6216999999999999</v>
      </c>
      <c r="E815" s="27">
        <f>Balanced!F413</f>
        <v>2.5352000000000001</v>
      </c>
      <c r="F815" s="27">
        <f>Growth!F413</f>
        <v>3.0386000000000002</v>
      </c>
      <c r="G815" s="27">
        <f>'High Growth 1'!F413</f>
        <v>5.3246000000000002</v>
      </c>
      <c r="H815" s="27">
        <f>'High Growth 2'!F413</f>
        <v>2.7991999999999999</v>
      </c>
      <c r="I815" s="27">
        <f>'High Growth 3'!F413</f>
        <v>0.78239999999999998</v>
      </c>
      <c r="J815" s="43">
        <f>'High Growth 4'!F413</f>
        <v>1.9757</v>
      </c>
      <c r="K815" s="10" t="str">
        <f>Growth!P413</f>
        <v>No</v>
      </c>
      <c r="L815" s="152"/>
      <c r="M815" s="147">
        <f>Summary!$G$67</f>
        <v>0.5</v>
      </c>
      <c r="N815" s="146">
        <f>Summary!$G$68</f>
        <v>0</v>
      </c>
      <c r="O815" s="146">
        <f>Summary!$G$69</f>
        <v>0</v>
      </c>
      <c r="P815" s="146">
        <f>Summary!$G$70</f>
        <v>0.125</v>
      </c>
      <c r="Q815" s="146">
        <f>Summary!$G$71</f>
        <v>0.125</v>
      </c>
      <c r="R815" s="146">
        <f>Summary!$G$72</f>
        <v>0.125</v>
      </c>
      <c r="S815" s="211">
        <f>Summary!$G$73</f>
        <v>0.125</v>
      </c>
      <c r="T815" s="150">
        <f t="shared" si="446"/>
        <v>1</v>
      </c>
      <c r="U815" s="158">
        <f>AR816</f>
        <v>30831.843127582168</v>
      </c>
      <c r="V815" s="155">
        <f t="shared" si="419"/>
        <v>0</v>
      </c>
      <c r="W815" s="155">
        <f t="shared" si="420"/>
        <v>0</v>
      </c>
      <c r="X815" s="155">
        <f t="shared" si="421"/>
        <v>2266.0937981544935</v>
      </c>
      <c r="Y815" s="155">
        <f t="shared" si="422"/>
        <v>4330.8041437134052</v>
      </c>
      <c r="Z815" s="155">
        <f t="shared" si="423"/>
        <v>16011.271935442552</v>
      </c>
      <c r="AA815" s="159">
        <f t="shared" si="424"/>
        <v>6390.9197811749063</v>
      </c>
      <c r="AB815" s="38">
        <f t="shared" si="447"/>
        <v>50000</v>
      </c>
      <c r="AC815" s="35">
        <f t="shared" si="425"/>
        <v>0</v>
      </c>
      <c r="AD815" s="35">
        <f t="shared" si="426"/>
        <v>0</v>
      </c>
      <c r="AE815" s="35">
        <f t="shared" si="427"/>
        <v>12066.043037653417</v>
      </c>
      <c r="AF815" s="35">
        <f t="shared" si="428"/>
        <v>12122.786959082563</v>
      </c>
      <c r="AG815" s="35">
        <f t="shared" si="429"/>
        <v>12527.219162290252</v>
      </c>
      <c r="AH815" s="163">
        <f t="shared" si="430"/>
        <v>12626.540211667263</v>
      </c>
      <c r="AI815" s="144">
        <f t="shared" si="431"/>
        <v>99342.589370693488</v>
      </c>
      <c r="AJ815" s="144" t="e">
        <f t="shared" si="448"/>
        <v>#N/A</v>
      </c>
      <c r="AK815" s="35">
        <f>IF(OR(K815="Yes",Summary!$G$77="EP"),$AI815*M815,AB815)</f>
        <v>50000</v>
      </c>
      <c r="AL815" s="38">
        <f>IF(OR(L815="Yes",Summary!$G$77="EP"),$AI815*N815,AC815)</f>
        <v>0</v>
      </c>
      <c r="AM815" s="38">
        <f>IF(OR(M815="Yes",Summary!$G$77="EP"),$AI815*O815,AD815)</f>
        <v>0</v>
      </c>
      <c r="AN815" s="38">
        <f>IF(OR(N815="Yes",Summary!$G$77="EP"),$AI815*P815,AE815)</f>
        <v>12066.043037653417</v>
      </c>
      <c r="AO815" s="38">
        <f>IF(OR(O815="Yes",Summary!$G$77="EP"),$AI815*Q815,AF815)</f>
        <v>12122.786959082563</v>
      </c>
      <c r="AP815" s="38">
        <f>IF(OR(P815="Yes",Summary!$G$77="EP"),$AI815*R815,AG815)</f>
        <v>12527.219162290252</v>
      </c>
      <c r="AQ815" s="156">
        <f>IF(OR(Q815="Yes",Summary!$G$77="EP"),$AI815*S815,AH815)</f>
        <v>12626.540211667263</v>
      </c>
      <c r="AR815" s="158">
        <f t="shared" si="432"/>
        <v>30831.843127582168</v>
      </c>
      <c r="AS815" s="155">
        <f t="shared" si="433"/>
        <v>0</v>
      </c>
      <c r="AT815" s="155">
        <f t="shared" si="434"/>
        <v>0</v>
      </c>
      <c r="AU815" s="155">
        <f t="shared" si="435"/>
        <v>2266.0937981544935</v>
      </c>
      <c r="AV815" s="155">
        <f t="shared" si="436"/>
        <v>4330.8041437134052</v>
      </c>
      <c r="AW815" s="155">
        <f t="shared" si="437"/>
        <v>16011.271935442552</v>
      </c>
      <c r="AX815" s="159">
        <f t="shared" si="438"/>
        <v>6390.9197811749063</v>
      </c>
      <c r="AZ815" s="40">
        <f t="shared" si="439"/>
        <v>100000</v>
      </c>
      <c r="BA815" s="173">
        <f t="shared" si="440"/>
        <v>99564.073361347837</v>
      </c>
      <c r="BB815" s="41">
        <f t="shared" si="441"/>
        <v>98460.840543080267</v>
      </c>
      <c r="BC815" s="173">
        <f t="shared" si="442"/>
        <v>96528.344301227335</v>
      </c>
      <c r="BD815" s="41">
        <f t="shared" si="443"/>
        <v>96982.295672660504</v>
      </c>
      <c r="BE815" s="173">
        <f t="shared" si="444"/>
        <v>100217.75329832202</v>
      </c>
      <c r="BF815" s="42">
        <f t="shared" si="445"/>
        <v>101012.3216933381</v>
      </c>
    </row>
    <row r="816" spans="2:58" ht="15.75" thickBot="1" x14ac:dyDescent="0.3">
      <c r="B816" s="25">
        <v>400</v>
      </c>
      <c r="C816" s="11">
        <f>Cash!B822</f>
        <v>20170407</v>
      </c>
      <c r="D816" s="24">
        <f>Cash!F414</f>
        <v>1.6216999999999999</v>
      </c>
      <c r="E816" s="27">
        <f>Balanced!F414</f>
        <v>2.5463</v>
      </c>
      <c r="F816" s="27">
        <f>Growth!F414</f>
        <v>3.0861000000000001</v>
      </c>
      <c r="G816" s="27">
        <f>'High Growth 1'!F414</f>
        <v>5.5160999999999998</v>
      </c>
      <c r="H816" s="27">
        <f>'High Growth 2'!F414</f>
        <v>2.8862999999999999</v>
      </c>
      <c r="I816" s="27">
        <f>'High Growth 3'!F414</f>
        <v>0.78069999999999995</v>
      </c>
      <c r="J816" s="43">
        <f>'High Growth 4'!F414</f>
        <v>1.9559</v>
      </c>
      <c r="K816" s="10" t="str">
        <f>Growth!P414</f>
        <v>No</v>
      </c>
      <c r="L816" s="153">
        <v>100000</v>
      </c>
      <c r="M816" s="148">
        <f>Summary!$G$67</f>
        <v>0.5</v>
      </c>
      <c r="N816" s="149">
        <f>Summary!$G$68</f>
        <v>0</v>
      </c>
      <c r="O816" s="149">
        <f>Summary!$G$69</f>
        <v>0</v>
      </c>
      <c r="P816" s="149">
        <f>Summary!$G$70</f>
        <v>0.125</v>
      </c>
      <c r="Q816" s="149">
        <f>Summary!$G$71</f>
        <v>0.125</v>
      </c>
      <c r="R816" s="149">
        <f>Summary!$G$72</f>
        <v>0.125</v>
      </c>
      <c r="S816" s="212">
        <f>Summary!$G$73</f>
        <v>0.125</v>
      </c>
      <c r="T816" s="151">
        <f t="shared" si="446"/>
        <v>1</v>
      </c>
      <c r="U816" s="160">
        <f>(L816*M816)/D816</f>
        <v>30831.843127582168</v>
      </c>
      <c r="V816" s="161">
        <f>(L816*N816)/E816</f>
        <v>0</v>
      </c>
      <c r="W816" s="161">
        <f>(L816*O816)/F816</f>
        <v>0</v>
      </c>
      <c r="X816" s="161">
        <f>(L816*P816)/G816</f>
        <v>2266.0937981544935</v>
      </c>
      <c r="Y816" s="161">
        <f>(L816*Q816)/H816</f>
        <v>4330.8041437134052</v>
      </c>
      <c r="Z816" s="161">
        <f t="shared" ref="Z816" si="449">(L816*R816)/I816</f>
        <v>16011.271935442552</v>
      </c>
      <c r="AA816" s="162">
        <f t="shared" ref="AA816" si="450">(L816*S816)/J816</f>
        <v>6390.9197811749063</v>
      </c>
      <c r="AB816" s="56">
        <f t="shared" si="447"/>
        <v>50000</v>
      </c>
      <c r="AC816" s="53">
        <f t="shared" si="425"/>
        <v>0</v>
      </c>
      <c r="AD816" s="53">
        <f t="shared" si="426"/>
        <v>0</v>
      </c>
      <c r="AE816" s="53">
        <f t="shared" si="427"/>
        <v>12500.000000000002</v>
      </c>
      <c r="AF816" s="53">
        <f t="shared" si="428"/>
        <v>12500</v>
      </c>
      <c r="AG816" s="53">
        <f t="shared" si="429"/>
        <v>12500</v>
      </c>
      <c r="AH816" s="164">
        <f t="shared" si="430"/>
        <v>12500</v>
      </c>
      <c r="AI816" s="145">
        <f t="shared" si="431"/>
        <v>100000</v>
      </c>
      <c r="AJ816" s="145" t="e">
        <f t="shared" si="448"/>
        <v>#N/A</v>
      </c>
      <c r="AK816" s="53">
        <f>IF(OR(K816="Yes",Summary!$G$77="EP"),$AI816*M816,AB816)</f>
        <v>50000</v>
      </c>
      <c r="AL816" s="56">
        <f>IF(OR(L816="Yes",Summary!$G$77="EP"),$AI816*N816,AC816)</f>
        <v>0</v>
      </c>
      <c r="AM816" s="56">
        <f>IF(OR(M816="Yes",Summary!$G$77="EP"),$AI816*O816,AD816)</f>
        <v>0</v>
      </c>
      <c r="AN816" s="56">
        <f>IF(OR(N816="Yes",Summary!$G$77="EP"),$AI816*P816,AE816)</f>
        <v>12500.000000000002</v>
      </c>
      <c r="AO816" s="56">
        <f>IF(OR(O816="Yes",Summary!$G$77="EP"),$AI816*Q816,AF816)</f>
        <v>12500</v>
      </c>
      <c r="AP816" s="56">
        <f>IF(OR(P816="Yes",Summary!$G$77="EP"),$AI816*R816,AG816)</f>
        <v>12500</v>
      </c>
      <c r="AQ816" s="157">
        <f>IF(OR(Q816="Yes",Summary!$G$77="EP"),$AI816*S816,AH816)</f>
        <v>12500</v>
      </c>
      <c r="AR816" s="160">
        <f t="shared" si="432"/>
        <v>30831.843127582168</v>
      </c>
      <c r="AS816" s="161">
        <f t="shared" si="433"/>
        <v>0</v>
      </c>
      <c r="AT816" s="161">
        <f t="shared" si="434"/>
        <v>0</v>
      </c>
      <c r="AU816" s="161">
        <f t="shared" si="435"/>
        <v>2266.0937981544935</v>
      </c>
      <c r="AV816" s="161">
        <f t="shared" si="436"/>
        <v>4330.8041437134052</v>
      </c>
      <c r="AW816" s="161">
        <f t="shared" si="437"/>
        <v>16011.271935442552</v>
      </c>
      <c r="AX816" s="162">
        <f t="shared" si="438"/>
        <v>6390.9197811749063</v>
      </c>
      <c r="AZ816" s="174">
        <f t="shared" si="439"/>
        <v>100000</v>
      </c>
      <c r="BA816" s="175">
        <f t="shared" si="440"/>
        <v>100000</v>
      </c>
      <c r="BB816" s="176">
        <f t="shared" si="441"/>
        <v>100000</v>
      </c>
      <c r="BC816" s="175">
        <f t="shared" si="442"/>
        <v>100000.00000000001</v>
      </c>
      <c r="BD816" s="176">
        <f t="shared" si="443"/>
        <v>100000</v>
      </c>
      <c r="BE816" s="175">
        <f t="shared" si="444"/>
        <v>100000</v>
      </c>
      <c r="BF816" s="178">
        <f t="shared" si="445"/>
        <v>100000</v>
      </c>
    </row>
  </sheetData>
  <mergeCells count="8">
    <mergeCell ref="L415:AI415"/>
    <mergeCell ref="AK415:AX415"/>
    <mergeCell ref="AZ415:BF415"/>
    <mergeCell ref="L5:AX5"/>
    <mergeCell ref="L7:AI7"/>
    <mergeCell ref="AK7:AX7"/>
    <mergeCell ref="AZ7:BF7"/>
    <mergeCell ref="L413:AX413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workbookViewId="0">
      <selection activeCell="B3" sqref="B3"/>
    </sheetView>
  </sheetViews>
  <sheetFormatPr defaultRowHeight="15" x14ac:dyDescent="0.25"/>
  <sheetData>
    <row r="2" spans="1:14" x14ac:dyDescent="0.25">
      <c r="B2" s="91" t="s">
        <v>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8" t="s">
        <v>85</v>
      </c>
      <c r="J6" s="208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8" t="s">
        <v>85</v>
      </c>
      <c r="J11" s="208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Cash!F414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136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pane xSplit="6" ySplit="18" topLeftCell="G81" activePane="bottomRight" state="frozen"/>
      <selection pane="topRight" activeCell="G1" sqref="G1"/>
      <selection pane="bottomLeft" activeCell="A19" sqref="A19"/>
      <selection pane="bottomRight" activeCell="B3" sqref="B3"/>
    </sheetView>
  </sheetViews>
  <sheetFormatPr defaultRowHeight="15" x14ac:dyDescent="0.25"/>
  <cols>
    <col min="13" max="13" width="15.28515625" bestFit="1" customWidth="1"/>
    <col min="14" max="14" width="12.140625" bestFit="1" customWidth="1"/>
    <col min="16" max="16" width="16.42578125" bestFit="1" customWidth="1"/>
  </cols>
  <sheetData>
    <row r="2" spans="1:16" x14ac:dyDescent="0.25">
      <c r="B2" s="91" t="s">
        <v>28</v>
      </c>
      <c r="C2" s="20"/>
      <c r="D2" s="20"/>
      <c r="E2" s="20"/>
      <c r="F2" s="91" t="s">
        <v>79</v>
      </c>
      <c r="G2" s="20"/>
      <c r="H2" s="20"/>
      <c r="I2" s="92"/>
    </row>
    <row r="3" spans="1:16" x14ac:dyDescent="0.25">
      <c r="B3" s="20"/>
      <c r="C3" s="20"/>
      <c r="D3" s="20"/>
      <c r="E3" s="20"/>
      <c r="F3" s="20"/>
      <c r="G3" s="20"/>
      <c r="H3" s="20"/>
      <c r="I3" s="92"/>
    </row>
    <row r="4" spans="1:16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6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6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79" t="s">
        <v>85</v>
      </c>
      <c r="J6" s="125"/>
    </row>
    <row r="7" spans="1:16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6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6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6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6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79" t="s">
        <v>85</v>
      </c>
      <c r="J11" s="125"/>
    </row>
    <row r="12" spans="1:16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6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6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111</v>
      </c>
      <c r="J14" s="20" t="s">
        <v>112</v>
      </c>
      <c r="K14" s="96" t="s">
        <v>58</v>
      </c>
      <c r="L14" s="97" t="s">
        <v>59</v>
      </c>
      <c r="M14" s="97" t="s">
        <v>120</v>
      </c>
      <c r="N14" s="97" t="s">
        <v>122</v>
      </c>
      <c r="O14" s="92" t="s">
        <v>127</v>
      </c>
      <c r="P14" s="97" t="s">
        <v>62</v>
      </c>
    </row>
    <row r="15" spans="1:16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182">
        <f>(F15-F25)/F25</f>
        <v>7.8872088271352767E-2</v>
      </c>
      <c r="N15" s="80" t="str">
        <f>IF(AND(M15&lt;-0.075,Summary!$G$78="Yes"),"Black Swan","Normal")</f>
        <v>Normal</v>
      </c>
      <c r="O15" t="s">
        <v>126</v>
      </c>
      <c r="P15" s="80" t="str">
        <f>IF(OR(AND(F15&lt;MIN(F16:F36),F15&lt;K15,N15="Normal",Summary!$G$77="SD"),AND(F15&gt;MAX(F16:F36),F15&gt;L15,N15="Normal",Summary!$G$77="SD"),AND(O15="Yes",Summary!$G$77="EP")),"Yes","No")</f>
        <v>No</v>
      </c>
    </row>
    <row r="16" spans="1:16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182">
        <f t="shared" ref="M16:M79" si="4">(F16-F26)/F26</f>
        <v>6.3599230327785888E-2</v>
      </c>
      <c r="N16" s="80" t="str">
        <f>IF(AND(M16&lt;-0.075,Summary!$G$78="Yes"),"Black Swan","Normal")</f>
        <v>Normal</v>
      </c>
      <c r="O16" t="s">
        <v>126</v>
      </c>
      <c r="P16" s="80" t="str">
        <f>IF(OR(AND(F16&lt;MIN(F17:F37),F16&lt;K16,N16="Normal",Summary!$G$77="SD"),AND(F16&gt;MAX(F17:F37),F16&gt;L16,N16="Normal",Summary!$G$77="SD"),AND(O16="Yes",Summary!$G$77="EP")),"Yes","No")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182">
        <f t="shared" si="4"/>
        <v>4.2312737546668429E-2</v>
      </c>
      <c r="N17" s="80" t="str">
        <f>IF(AND(M17&lt;-0.075,Summary!$G$78="Yes"),"Black Swan","Normal")</f>
        <v>Normal</v>
      </c>
      <c r="O17" t="s">
        <v>126</v>
      </c>
      <c r="P17" s="80" t="str">
        <f>IF(OR(AND(F17&lt;MIN(F18:F38),F17&lt;K17,N17="Normal",Summary!$G$77="SD"),AND(F17&gt;MAX(F18:F38),F17&gt;L17,N17="Normal",Summary!$G$77="SD"),AND(O17="Yes",Summary!$G$77="EP")),"Yes","No")</f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182">
        <f t="shared" si="4"/>
        <v>4.1014243863016435E-2</v>
      </c>
      <c r="N18" s="80" t="str">
        <f>IF(AND(M18&lt;-0.075,Summary!$G$78="Yes"),"Black Swan","Normal")</f>
        <v>Normal</v>
      </c>
      <c r="O18" t="s">
        <v>126</v>
      </c>
      <c r="P18" s="80" t="str">
        <f>IF(OR(AND(F18&lt;MIN(F19:F39),F18&lt;K18,N18="Normal",Summary!$G$77="SD"),AND(F18&gt;MAX(F19:F39),F18&gt;L18,N18="Normal",Summary!$G$77="SD"),AND(O18="Yes",Summary!$G$77="EP")),"Yes","No")</f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182">
        <f t="shared" si="4"/>
        <v>5.1047030552694918E-2</v>
      </c>
      <c r="N19" s="80" t="str">
        <f>IF(AND(M19&lt;-0.075,Summary!$G$78="Yes"),"Black Swan","Normal")</f>
        <v>Normal</v>
      </c>
      <c r="O19" t="s">
        <v>126</v>
      </c>
      <c r="P19" s="80" t="str">
        <f>IF(OR(AND(F19&lt;MIN(F20:F40),F19&lt;K19,N19="Normal",Summary!$G$77="SD"),AND(F19&gt;MAX(F20:F40),F19&gt;L19,N19="Normal",Summary!$G$77="SD"),AND(O19="Yes",Summary!$G$77="EP")),"Yes","No")</f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182">
        <f t="shared" si="4"/>
        <v>6.0475910082781976E-2</v>
      </c>
      <c r="N20" s="80" t="str">
        <f>IF(AND(M20&lt;-0.075,Summary!$G$78="Yes"),"Black Swan","Normal")</f>
        <v>Normal</v>
      </c>
      <c r="O20" t="s">
        <v>126</v>
      </c>
      <c r="P20" s="80" t="str">
        <f>IF(OR(AND(F20&lt;MIN(F21:F41),F20&lt;K20,N20="Normal",Summary!$G$77="SD"),AND(F20&gt;MAX(F21:F41),F20&gt;L20,N20="Normal",Summary!$G$77="SD"),AND(O20="Yes",Summary!$G$77="EP")),"Yes","No")</f>
        <v>No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182">
        <f t="shared" si="4"/>
        <v>8.9037733202412761E-2</v>
      </c>
      <c r="N21" s="80" t="str">
        <f>IF(AND(M21&lt;-0.075,Summary!$G$78="Yes"),"Black Swan","Normal")</f>
        <v>Normal</v>
      </c>
      <c r="O21" t="s">
        <v>126</v>
      </c>
      <c r="P21" s="80" t="str">
        <f>IF(OR(AND(F21&lt;MIN(F22:F42),F21&lt;K21,N21="Normal",Summary!$G$77="SD"),AND(F21&gt;MAX(F22:F42),F21&gt;L21,N21="Normal",Summary!$G$77="SD"),AND(O21="Yes",Summary!$G$77="EP")),"Yes","No")</f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182">
        <f t="shared" si="4"/>
        <v>6.0797732614406172E-2</v>
      </c>
      <c r="N22" s="80" t="str">
        <f>IF(AND(M22&lt;-0.075,Summary!$G$78="Yes"),"Black Swan","Normal")</f>
        <v>Normal</v>
      </c>
      <c r="O22" t="s">
        <v>126</v>
      </c>
      <c r="P22" s="80" t="str">
        <f>IF(OR(AND(F22&lt;MIN(F23:F43),F22&lt;K22,N22="Normal",Summary!$G$77="SD"),AND(F22&gt;MAX(F23:F43),F22&gt;L22,N22="Normal",Summary!$G$77="SD"),AND(O22="Yes",Summary!$G$77="EP")),"Yes","No")</f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182">
        <f t="shared" si="4"/>
        <v>6.1686062621224766E-2</v>
      </c>
      <c r="N23" s="80" t="str">
        <f>IF(AND(M23&lt;-0.075,Summary!$G$78="Yes"),"Black Swan","Normal")</f>
        <v>Normal</v>
      </c>
      <c r="O23" t="s">
        <v>126</v>
      </c>
      <c r="P23" s="80" t="str">
        <f>IF(OR(AND(F23&lt;MIN(F24:F44),F23&lt;K23,N23="Normal",Summary!$G$77="SD"),AND(F23&gt;MAX(F24:F44),F23&gt;L23,N23="Normal",Summary!$G$77="SD"),AND(O23="Yes",Summary!$G$77="EP")),"Yes","No")</f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182">
        <f t="shared" si="4"/>
        <v>2.5633995887594158E-2</v>
      </c>
      <c r="N24" s="80" t="str">
        <f>IF(AND(M24&lt;-0.075,Summary!$G$78="Yes"),"Black Swan","Normal")</f>
        <v>Normal</v>
      </c>
      <c r="O24" t="s">
        <v>126</v>
      </c>
      <c r="P24" s="80" t="str">
        <f>IF(OR(AND(F24&lt;MIN(F25:F45),F24&lt;K24,N24="Normal",Summary!$G$77="SD"),AND(F24&gt;MAX(F25:F45),F24&gt;L24,N24="Normal",Summary!$G$77="SD"),AND(O24="Yes",Summary!$G$77="EP")),"Yes","No")</f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182">
        <f t="shared" si="4"/>
        <v>1.7604657610202291E-2</v>
      </c>
      <c r="N25" s="80" t="str">
        <f>IF(AND(M25&lt;-0.075,Summary!$G$78="Yes"),"Black Swan","Normal")</f>
        <v>Normal</v>
      </c>
      <c r="O25" t="s">
        <v>126</v>
      </c>
      <c r="P25" s="80" t="str">
        <f>IF(OR(AND(F25&lt;MIN(F26:F46),F25&lt;K25,N25="Normal",Summary!$G$77="SD"),AND(F25&gt;MAX(F26:F46),F25&gt;L25,N25="Normal",Summary!$G$77="SD"),AND(O25="Yes",Summary!$G$77="EP")),"Yes","No")</f>
        <v>No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182">
        <f t="shared" si="4"/>
        <v>2.9756318003267598E-2</v>
      </c>
      <c r="N26" s="80" t="str">
        <f>IF(AND(M26&lt;-0.075,Summary!$G$78="Yes"),"Black Swan","Normal")</f>
        <v>Normal</v>
      </c>
      <c r="O26" t="s">
        <v>126</v>
      </c>
      <c r="P26" s="80" t="str">
        <f>IF(OR(AND(F26&lt;MIN(F27:F47),F26&lt;K26,N26="Normal",Summary!$G$77="SD"),AND(F26&gt;MAX(F27:F47),F26&gt;L26,N26="Normal",Summary!$G$77="SD"),AND(O26="Yes",Summary!$G$77="EP")),"Yes","No")</f>
        <v>No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182">
        <f t="shared" si="4"/>
        <v>3.1359489367606852E-2</v>
      </c>
      <c r="N27" s="80" t="str">
        <f>IF(AND(M27&lt;-0.075,Summary!$G$78="Yes"),"Black Swan","Normal")</f>
        <v>Normal</v>
      </c>
      <c r="O27" t="s">
        <v>126</v>
      </c>
      <c r="P27" s="80" t="str">
        <f>IF(OR(AND(F27&lt;MIN(F28:F48),F27&lt;K27,N27="Normal",Summary!$G$77="SD"),AND(F27&gt;MAX(F28:F48),F27&gt;L27,N27="Normal",Summary!$G$77="SD"),AND(O27="Yes",Summary!$G$77="EP")),"Yes","No")</f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182">
        <f t="shared" si="4"/>
        <v>2.5413487103345841E-2</v>
      </c>
      <c r="N28" s="80" t="str">
        <f>IF(AND(M28&lt;-0.075,Summary!$G$78="Yes"),"Black Swan","Normal")</f>
        <v>Normal</v>
      </c>
      <c r="O28" t="s">
        <v>126</v>
      </c>
      <c r="P28" s="80" t="str">
        <f>IF(OR(AND(F28&lt;MIN(F29:F49),F28&lt;K28,N28="Normal",Summary!$G$77="SD"),AND(F28&gt;MAX(F29:F49),F28&gt;L28,N28="Normal",Summary!$G$77="SD"),AND(O28="Yes",Summary!$G$77="EP")),"Yes","No")</f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182">
        <f t="shared" si="4"/>
        <v>1.9351226510830356E-2</v>
      </c>
      <c r="N29" s="80" t="str">
        <f>IF(AND(M29&lt;-0.075,Summary!$G$78="Yes"),"Black Swan","Normal")</f>
        <v>Normal</v>
      </c>
      <c r="O29" t="s">
        <v>126</v>
      </c>
      <c r="P29" s="80" t="str">
        <f>IF(OR(AND(F29&lt;MIN(F30:F50),F29&lt;K29,N29="Normal",Summary!$G$77="SD"),AND(F29&gt;MAX(F30:F50),F29&gt;L29,N29="Normal",Summary!$G$77="SD"),AND(O29="Yes",Summary!$G$77="EP")),"Yes","No")</f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182">
        <f t="shared" si="4"/>
        <v>1.7659499471272481E-2</v>
      </c>
      <c r="N30" s="80" t="str">
        <f>IF(AND(M30&lt;-0.075,Summary!$G$78="Yes"),"Black Swan","Normal")</f>
        <v>Normal</v>
      </c>
      <c r="O30" t="s">
        <v>125</v>
      </c>
      <c r="P30" s="80" t="str">
        <f>IF(OR(AND(F30&lt;MIN(F31:F51),F30&lt;K30,N30="Normal",Summary!$G$77="SD"),AND(F30&gt;MAX(F31:F51),F30&gt;L30,N30="Normal",Summary!$G$77="SD"),AND(O30="Yes",Summary!$G$77="EP")),"Yes","No")</f>
        <v>No</v>
      </c>
      <c r="R30" t="s">
        <v>121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182">
        <f t="shared" si="4"/>
        <v>-3.5807269653423533E-2</v>
      </c>
      <c r="N31" s="80" t="str">
        <f>IF(AND(M31&lt;-0.075,Summary!$G$78="Yes"),"Black Swan","Normal")</f>
        <v>Normal</v>
      </c>
      <c r="O31" t="s">
        <v>126</v>
      </c>
      <c r="P31" s="80" t="str">
        <f>IF(OR(AND(F31&lt;MIN(F32:F52),F31&lt;K31,N31="Normal",Summary!$G$77="SD"),AND(F31&gt;MAX(F32:F52),F31&gt;L31,N31="Normal",Summary!$G$77="SD"),AND(O31="Yes",Summary!$G$77="EP")),"Yes","No")</f>
        <v>No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182">
        <f t="shared" si="4"/>
        <v>9.3409444732757961E-4</v>
      </c>
      <c r="N32" s="80" t="str">
        <f>IF(AND(M32&lt;-0.075,Summary!$G$78="Yes"),"Black Swan","Normal")</f>
        <v>Normal</v>
      </c>
      <c r="O32" t="s">
        <v>126</v>
      </c>
      <c r="P32" s="80" t="str">
        <f>IF(OR(AND(F32&lt;MIN(F33:F53),F32&lt;K32,N32="Normal",Summary!$G$77="SD"),AND(F32&gt;MAX(F33:F53),F32&gt;L32,N32="Normal",Summary!$G$77="SD"),AND(O32="Yes",Summary!$G$77="EP")),"Yes","No")</f>
        <v>No</v>
      </c>
    </row>
    <row r="33" spans="1:16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182">
        <f t="shared" si="4"/>
        <v>1.4797370918421154E-2</v>
      </c>
      <c r="N33" s="80" t="str">
        <f>IF(AND(M33&lt;-0.075,Summary!$G$78="Yes"),"Black Swan","Normal")</f>
        <v>Normal</v>
      </c>
      <c r="O33" t="s">
        <v>126</v>
      </c>
      <c r="P33" s="80" t="str">
        <f>IF(OR(AND(F33&lt;MIN(F34:F54),F33&lt;K33,N33="Normal",Summary!$G$77="SD"),AND(F33&gt;MAX(F34:F54),F33&gt;L33,N33="Normal",Summary!$G$77="SD"),AND(O33="Yes",Summary!$G$77="EP")),"Yes","No")</f>
        <v>No</v>
      </c>
    </row>
    <row r="34" spans="1:16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182">
        <f t="shared" si="4"/>
        <v>2.5839339075408727E-2</v>
      </c>
      <c r="N34" s="80" t="str">
        <f>IF(AND(M34&lt;-0.075,Summary!$G$78="Yes"),"Black Swan","Normal")</f>
        <v>Normal</v>
      </c>
      <c r="O34" t="s">
        <v>126</v>
      </c>
      <c r="P34" s="80" t="str">
        <f>IF(OR(AND(F34&lt;MIN(F35:F55),F34&lt;K34,N34="Normal",Summary!$G$77="SD"),AND(F34&gt;MAX(F35:F55),F34&gt;L34,N34="Normal",Summary!$G$77="SD"),AND(O34="Yes",Summary!$G$77="EP")),"Yes","No")</f>
        <v>No</v>
      </c>
    </row>
    <row r="35" spans="1:16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182">
        <f t="shared" si="4"/>
        <v>2.7050113895216422E-2</v>
      </c>
      <c r="N35" s="80" t="str">
        <f>IF(AND(M35&lt;-0.075,Summary!$G$78="Yes"),"Black Swan","Normal")</f>
        <v>Normal</v>
      </c>
      <c r="O35" t="s">
        <v>126</v>
      </c>
      <c r="P35" s="80" t="str">
        <f>IF(OR(AND(F35&lt;MIN(F36:F56),F35&lt;K35,N35="Normal",Summary!$G$77="SD"),AND(F35&gt;MAX(F36:F56),F35&gt;L35,N35="Normal",Summary!$G$77="SD"),AND(O35="Yes",Summary!$G$77="EP")),"Yes","No")</f>
        <v>No</v>
      </c>
    </row>
    <row r="36" spans="1:16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182">
        <f t="shared" si="4"/>
        <v>2.7980274442538606E-2</v>
      </c>
      <c r="N36" s="80" t="str">
        <f>IF(AND(M36&lt;-0.075,Summary!$G$78="Yes"),"Black Swan","Normal")</f>
        <v>Normal</v>
      </c>
      <c r="O36" t="s">
        <v>126</v>
      </c>
      <c r="P36" s="80" t="str">
        <f>IF(OR(AND(F36&lt;MIN(F37:F57),F36&lt;K36,N36="Normal",Summary!$G$77="SD"),AND(F36&gt;MAX(F37:F57),F36&gt;L36,N36="Normal",Summary!$G$77="SD"),AND(O36="Yes",Summary!$G$77="EP")),"Yes","No")</f>
        <v>No</v>
      </c>
    </row>
    <row r="37" spans="1:16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182">
        <f t="shared" si="4"/>
        <v>2.9425418705138665E-2</v>
      </c>
      <c r="N37" s="80" t="str">
        <f>IF(AND(M37&lt;-0.075,Summary!$G$78="Yes"),"Black Swan","Normal")</f>
        <v>Normal</v>
      </c>
      <c r="O37" t="s">
        <v>126</v>
      </c>
      <c r="P37" s="80" t="str">
        <f>IF(OR(AND(F37&lt;MIN(F38:F58),F37&lt;K37,N37="Normal",Summary!$G$77="SD"),AND(F37&gt;MAX(F38:F58),F37&gt;L37,N37="Normal",Summary!$G$77="SD"),AND(O37="Yes",Summary!$G$77="EP")),"Yes","No")</f>
        <v>No</v>
      </c>
    </row>
    <row r="38" spans="1:16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182">
        <f t="shared" si="4"/>
        <v>3.196265678449263E-2</v>
      </c>
      <c r="N38" s="80" t="str">
        <f>IF(AND(M38&lt;-0.075,Summary!$G$78="Yes"),"Black Swan","Normal")</f>
        <v>Normal</v>
      </c>
      <c r="O38" t="s">
        <v>126</v>
      </c>
      <c r="P38" s="80" t="str">
        <f>IF(OR(AND(F38&lt;MIN(F39:F59),F38&lt;K38,N38="Normal",Summary!$G$77="SD"),AND(F38&gt;MAX(F39:F59),F38&gt;L38,N38="Normal",Summary!$G$77="SD"),AND(O38="Yes",Summary!$G$77="EP")),"Yes","No")</f>
        <v>No</v>
      </c>
    </row>
    <row r="39" spans="1:16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182">
        <f t="shared" si="4"/>
        <v>-5.013753003029209E-3</v>
      </c>
      <c r="N39" s="80" t="str">
        <f>IF(AND(M39&lt;-0.075,Summary!$G$78="Yes"),"Black Swan","Normal")</f>
        <v>Normal</v>
      </c>
      <c r="O39" t="s">
        <v>126</v>
      </c>
      <c r="P39" s="80" t="str">
        <f>IF(OR(AND(F39&lt;MIN(F40:F60),F39&lt;K39,N39="Normal",Summary!$G$77="SD"),AND(F39&gt;MAX(F40:F60),F39&gt;L39,N39="Normal",Summary!$G$77="SD"),AND(O39="Yes",Summary!$G$77="EP")),"Yes","No")</f>
        <v>No</v>
      </c>
    </row>
    <row r="40" spans="1:16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182">
        <f t="shared" si="4"/>
        <v>-3.2434091606698259E-2</v>
      </c>
      <c r="N40" s="80" t="str">
        <f>IF(AND(M40&lt;-0.075,Summary!$G$78="Yes"),"Black Swan","Normal")</f>
        <v>Normal</v>
      </c>
      <c r="O40" t="s">
        <v>126</v>
      </c>
      <c r="P40" s="80" t="str">
        <f>IF(OR(AND(F40&lt;MIN(F41:F61),F40&lt;K40,N40="Normal",Summary!$G$77="SD"),AND(F40&gt;MAX(F41:F61),F40&gt;L40,N40="Normal",Summary!$G$77="SD"),AND(O40="Yes",Summary!$G$77="EP")),"Yes","No")</f>
        <v>No</v>
      </c>
    </row>
    <row r="41" spans="1:16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182">
        <f t="shared" si="4"/>
        <v>2.2153867422409559E-2</v>
      </c>
      <c r="N41" s="80" t="str">
        <f>IF(AND(M41&lt;-0.075,Summary!$G$78="Yes"),"Black Swan","Normal")</f>
        <v>Normal</v>
      </c>
      <c r="O41" t="s">
        <v>126</v>
      </c>
      <c r="P41" s="80" t="str">
        <f>IF(OR(AND(F41&lt;MIN(F42:F62),F41&lt;K41,N41="Normal",Summary!$G$77="SD"),AND(F41&gt;MAX(F42:F62),F41&gt;L41,N41="Normal",Summary!$G$77="SD"),AND(O41="Yes",Summary!$G$77="EP")),"Yes","No")</f>
        <v>No</v>
      </c>
    </row>
    <row r="42" spans="1:16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182">
        <f t="shared" si="4"/>
        <v>-9.627903789488192E-3</v>
      </c>
      <c r="N42" s="80" t="str">
        <f>IF(AND(M42&lt;-0.075,Summary!$G$78="Yes"),"Black Swan","Normal")</f>
        <v>Normal</v>
      </c>
      <c r="O42" t="s">
        <v>126</v>
      </c>
      <c r="P42" s="80" t="str">
        <f>IF(OR(AND(F42&lt;MIN(F43:F63),F42&lt;K42,N42="Normal",Summary!$G$77="SD"),AND(F42&gt;MAX(F43:F63),F42&gt;L42,N42="Normal",Summary!$G$77="SD"),AND(O42="Yes",Summary!$G$77="EP")),"Yes","No")</f>
        <v>No</v>
      </c>
    </row>
    <row r="43" spans="1:16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182">
        <f t="shared" si="4"/>
        <v>-2.9274284349517173E-2</v>
      </c>
      <c r="N43" s="80" t="str">
        <f>IF(AND(M43&lt;-0.075,Summary!$G$78="Yes"),"Black Swan","Normal")</f>
        <v>Normal</v>
      </c>
      <c r="O43" t="s">
        <v>126</v>
      </c>
      <c r="P43" s="80" t="str">
        <f>IF(OR(AND(F43&lt;MIN(F44:F64),F43&lt;K43,N43="Normal",Summary!$G$77="SD"),AND(F43&gt;MAX(F44:F64),F43&gt;L43,N43="Normal",Summary!$G$77="SD"),AND(O43="Yes",Summary!$G$77="EP")),"Yes","No")</f>
        <v>No</v>
      </c>
    </row>
    <row r="44" spans="1:16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182">
        <f t="shared" si="4"/>
        <v>-1.4994113165731663E-2</v>
      </c>
      <c r="N44" s="80" t="str">
        <f>IF(AND(M44&lt;-0.075,Summary!$G$78="Yes"),"Black Swan","Normal")</f>
        <v>Normal</v>
      </c>
      <c r="O44" t="s">
        <v>126</v>
      </c>
      <c r="P44" s="80" t="str">
        <f>IF(OR(AND(F44&lt;MIN(F45:F65),F44&lt;K44,N44="Normal",Summary!$G$77="SD"),AND(F44&gt;MAX(F45:F65),F44&gt;L44,N44="Normal",Summary!$G$77="SD"),AND(O44="Yes",Summary!$G$77="EP")),"Yes","No")</f>
        <v>No</v>
      </c>
    </row>
    <row r="45" spans="1:16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182">
        <f t="shared" si="4"/>
        <v>1.3543374438662861E-3</v>
      </c>
      <c r="N45" s="80" t="str">
        <f>IF(AND(M45&lt;-0.075,Summary!$G$78="Yes"),"Black Swan","Normal")</f>
        <v>Normal</v>
      </c>
      <c r="O45" t="s">
        <v>126</v>
      </c>
      <c r="P45" s="80" t="str">
        <f>IF(OR(AND(F45&lt;MIN(F46:F66),F45&lt;K45,N45="Normal",Summary!$G$77="SD"),AND(F45&gt;MAX(F46:F66),F45&gt;L45,N45="Normal",Summary!$G$77="SD"),AND(O45="Yes",Summary!$G$77="EP")),"Yes","No")</f>
        <v>No</v>
      </c>
    </row>
    <row r="46" spans="1:16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182">
        <f t="shared" si="4"/>
        <v>-8.573655494933748E-3</v>
      </c>
      <c r="N46" s="80" t="str">
        <f>IF(AND(M46&lt;-0.075,Summary!$G$78="Yes"),"Black Swan","Normal")</f>
        <v>Normal</v>
      </c>
      <c r="O46" t="s">
        <v>126</v>
      </c>
      <c r="P46" s="80" t="str">
        <f>IF(OR(AND(F46&lt;MIN(F47:F67),F46&lt;K46,N46="Normal",Summary!$G$77="SD"),AND(F46&gt;MAX(F47:F67),F46&gt;L46,N46="Normal",Summary!$G$77="SD"),AND(O46="Yes",Summary!$G$77="EP")),"Yes","No")</f>
        <v>No</v>
      </c>
    </row>
    <row r="47" spans="1:16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182">
        <f t="shared" si="4"/>
        <v>-1.3353533929955622E-2</v>
      </c>
      <c r="N47" s="80" t="str">
        <f>IF(AND(M47&lt;-0.075,Summary!$G$78="Yes"),"Black Swan","Normal")</f>
        <v>Normal</v>
      </c>
      <c r="O47" t="s">
        <v>126</v>
      </c>
      <c r="P47" s="80" t="str">
        <f>IF(OR(AND(F47&lt;MIN(F48:F68),F47&lt;K47,N47="Normal",Summary!$G$77="SD"),AND(F47&gt;MAX(F48:F68),F47&gt;L47,N47="Normal",Summary!$G$77="SD"),AND(O47="Yes",Summary!$G$77="EP")),"Yes","No")</f>
        <v>No</v>
      </c>
    </row>
    <row r="48" spans="1:16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182">
        <f t="shared" si="4"/>
        <v>2.214452214452213E-2</v>
      </c>
      <c r="N48" s="80" t="str">
        <f>IF(AND(M48&lt;-0.075,Summary!$G$78="Yes"),"Black Swan","Normal")</f>
        <v>Normal</v>
      </c>
      <c r="O48" t="s">
        <v>126</v>
      </c>
      <c r="P48" s="80" t="str">
        <f>IF(OR(AND(F48&lt;MIN(F49:F69),F48&lt;K48,N48="Normal",Summary!$G$77="SD"),AND(F48&gt;MAX(F49:F69),F48&gt;L48,N48="Normal",Summary!$G$77="SD"),AND(O48="Yes",Summary!$G$77="EP")),"Yes","No")</f>
        <v>No</v>
      </c>
    </row>
    <row r="49" spans="1:16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182">
        <f t="shared" si="4"/>
        <v>3.1422825540472564E-2</v>
      </c>
      <c r="N49" s="80" t="str">
        <f>IF(AND(M49&lt;-0.075,Summary!$G$78="Yes"),"Black Swan","Normal")</f>
        <v>Normal</v>
      </c>
      <c r="O49" t="s">
        <v>126</v>
      </c>
      <c r="P49" s="80" t="str">
        <f>IF(OR(AND(F49&lt;MIN(F50:F70),F49&lt;K49,N49="Normal",Summary!$G$77="SD"),AND(F49&gt;MAX(F50:F70),F49&gt;L49,N49="Normal",Summary!$G$77="SD"),AND(O49="Yes",Summary!$G$77="EP")),"Yes","No")</f>
        <v>No</v>
      </c>
    </row>
    <row r="50" spans="1:16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182">
        <f t="shared" si="4"/>
        <v>3.8720419441689163E-2</v>
      </c>
      <c r="N50" s="80" t="str">
        <f>IF(AND(M50&lt;-0.075,Summary!$G$78="Yes"),"Black Swan","Normal")</f>
        <v>Normal</v>
      </c>
      <c r="O50" t="s">
        <v>126</v>
      </c>
      <c r="P50" s="80" t="str">
        <f>IF(OR(AND(F50&lt;MIN(F51:F71),F50&lt;K50,N50="Normal",Summary!$G$77="SD"),AND(F50&gt;MAX(F51:F71),F50&gt;L50,N50="Normal",Summary!$G$77="SD"),AND(O50="Yes",Summary!$G$77="EP")),"Yes","No")</f>
        <v>No</v>
      </c>
    </row>
    <row r="51" spans="1:16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182">
        <f t="shared" si="4"/>
        <v>5.6911163062536588E-2</v>
      </c>
      <c r="N51" s="80" t="str">
        <f>IF(AND(M51&lt;-0.075,Summary!$G$78="Yes"),"Black Swan","Normal")</f>
        <v>Normal</v>
      </c>
      <c r="O51" t="s">
        <v>126</v>
      </c>
      <c r="P51" s="80" t="str">
        <f>IF(OR(AND(F51&lt;MIN(F52:F72),F51&lt;K51,N51="Normal",Summary!$G$77="SD"),AND(F51&gt;MAX(F52:F72),F51&gt;L51,N51="Normal",Summary!$G$77="SD"),AND(O51="Yes",Summary!$G$77="EP")),"Yes","No")</f>
        <v>No</v>
      </c>
    </row>
    <row r="52" spans="1:16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182">
        <f t="shared" si="4"/>
        <v>4.6093189964157726E-2</v>
      </c>
      <c r="N52" s="80" t="str">
        <f>IF(AND(M52&lt;-0.075,Summary!$G$78="Yes"),"Black Swan","Normal")</f>
        <v>Normal</v>
      </c>
      <c r="O52" t="s">
        <v>126</v>
      </c>
      <c r="P52" s="80" t="str">
        <f>IF(OR(AND(F52&lt;MIN(F53:F73),F52&lt;K52,N52="Normal",Summary!$G$77="SD"),AND(F52&gt;MAX(F53:F73),F52&gt;L52,N52="Normal",Summary!$G$77="SD"),AND(O52="Yes",Summary!$G$77="EP")),"Yes","No")</f>
        <v>No</v>
      </c>
    </row>
    <row r="53" spans="1:16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182">
        <f t="shared" si="4"/>
        <v>0.10821643286573147</v>
      </c>
      <c r="N53" s="80" t="str">
        <f>IF(AND(M53&lt;-0.075,Summary!$G$78="Yes"),"Black Swan","Normal")</f>
        <v>Normal</v>
      </c>
      <c r="O53" t="s">
        <v>126</v>
      </c>
      <c r="P53" s="80" t="str">
        <f>IF(OR(AND(F53&lt;MIN(F54:F74),F53&lt;K53,N53="Normal",Summary!$G$77="SD"),AND(F53&gt;MAX(F54:F74),F53&gt;L53,N53="Normal",Summary!$G$77="SD"),AND(O53="Yes",Summary!$G$77="EP")),"Yes","No")</f>
        <v>No</v>
      </c>
    </row>
    <row r="54" spans="1:16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182">
        <f t="shared" si="4"/>
        <v>4.7328908715047351E-2</v>
      </c>
      <c r="N54" s="80" t="str">
        <f>IF(AND(M54&lt;-0.075,Summary!$G$78="Yes"),"Black Swan","Normal")</f>
        <v>Normal</v>
      </c>
      <c r="O54" t="s">
        <v>126</v>
      </c>
      <c r="P54" s="80" t="str">
        <f>IF(OR(AND(F54&lt;MIN(F55:F75),F54&lt;K54,N54="Normal",Summary!$G$77="SD"),AND(F54&gt;MAX(F55:F75),F54&gt;L54,N54="Normal",Summary!$G$77="SD"),AND(O54="Yes",Summary!$G$77="EP")),"Yes","No")</f>
        <v>No</v>
      </c>
    </row>
    <row r="55" spans="1:16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182">
        <f t="shared" si="4"/>
        <v>3.439631336405536E-2</v>
      </c>
      <c r="N55" s="80" t="str">
        <f>IF(AND(M55&lt;-0.075,Summary!$G$78="Yes"),"Black Swan","Normal")</f>
        <v>Normal</v>
      </c>
      <c r="O55" t="s">
        <v>126</v>
      </c>
      <c r="P55" s="80" t="str">
        <f>IF(OR(AND(F55&lt;MIN(F56:F76),F55&lt;K55,N55="Normal",Summary!$G$77="SD"),AND(F55&gt;MAX(F56:F76),F55&gt;L55,N55="Normal",Summary!$G$77="SD"),AND(O55="Yes",Summary!$G$77="EP")),"Yes","No")</f>
        <v>No</v>
      </c>
    </row>
    <row r="56" spans="1:16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182">
        <f t="shared" si="4"/>
        <v>8.7916746964733075E-2</v>
      </c>
      <c r="N56" s="80" t="str">
        <f>IF(AND(M56&lt;-0.075,Summary!$G$78="Yes"),"Black Swan","Normal")</f>
        <v>Normal</v>
      </c>
      <c r="O56" t="s">
        <v>126</v>
      </c>
      <c r="P56" s="80" t="str">
        <f>IF(OR(AND(F56&lt;MIN(F57:F77),F56&lt;K56,N56="Normal",Summary!$G$77="SD"),AND(F56&gt;MAX(F57:F77),F56&gt;L56,N56="Normal",Summary!$G$77="SD"),AND(O56="Yes",Summary!$G$77="EP")),"Yes","No")</f>
        <v>No</v>
      </c>
    </row>
    <row r="57" spans="1:16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182">
        <f t="shared" si="4"/>
        <v>0.12999163912887696</v>
      </c>
      <c r="N57" s="80" t="str">
        <f>IF(AND(M57&lt;-0.075,Summary!$G$78="Yes"),"Black Swan","Normal")</f>
        <v>Normal</v>
      </c>
      <c r="O57" t="s">
        <v>126</v>
      </c>
      <c r="P57" s="80" t="str">
        <f>IF(OR(AND(F57&lt;MIN(F58:F78),F57&lt;K57,N57="Normal",Summary!$G$77="SD"),AND(F57&gt;MAX(F58:F78),F57&gt;L57,N57="Normal",Summary!$G$77="SD"),AND(O57="Yes",Summary!$G$77="EP")),"Yes","No")</f>
        <v>No</v>
      </c>
    </row>
    <row r="58" spans="1:16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182">
        <f t="shared" si="4"/>
        <v>3.8387352974547165E-2</v>
      </c>
      <c r="N58" s="80" t="str">
        <f>IF(AND(M58&lt;-0.075,Summary!$G$78="Yes"),"Black Swan","Normal")</f>
        <v>Normal</v>
      </c>
      <c r="O58" t="s">
        <v>126</v>
      </c>
      <c r="P58" s="80" t="str">
        <f>IF(OR(AND(F58&lt;MIN(F59:F79),F58&lt;K58,N58="Normal",Summary!$G$77="SD"),AND(F58&gt;MAX(F59:F79),F58&gt;L58,N58="Normal",Summary!$G$77="SD"),AND(O58="Yes",Summary!$G$77="EP")),"Yes","No")</f>
        <v>No</v>
      </c>
    </row>
    <row r="59" spans="1:16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182">
        <f t="shared" si="4"/>
        <v>5.9145715263778466E-2</v>
      </c>
      <c r="N59" s="80" t="str">
        <f>IF(AND(M59&lt;-0.075,Summary!$G$78="Yes"),"Black Swan","Normal")</f>
        <v>Normal</v>
      </c>
      <c r="O59" t="s">
        <v>126</v>
      </c>
      <c r="P59" s="80" t="str">
        <f>IF(OR(AND(F59&lt;MIN(F60:F80),F59&lt;K59,N59="Normal",Summary!$G$77="SD"),AND(F59&gt;MAX(F60:F80),F59&gt;L59,N59="Normal",Summary!$G$77="SD"),AND(O59="Yes",Summary!$G$77="EP")),"Yes","No")</f>
        <v>No</v>
      </c>
    </row>
    <row r="60" spans="1:16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182">
        <f t="shared" si="4"/>
        <v>4.3009163464380752E-2</v>
      </c>
      <c r="N60" s="80" t="str">
        <f>IF(AND(M60&lt;-0.075,Summary!$G$78="Yes"),"Black Swan","Normal")</f>
        <v>Normal</v>
      </c>
      <c r="O60" t="s">
        <v>126</v>
      </c>
      <c r="P60" s="80" t="str">
        <f>IF(OR(AND(F60&lt;MIN(F61:F81),F60&lt;K60,N60="Normal",Summary!$G$77="SD"),AND(F60&gt;MAX(F61:F81),F60&gt;L60,N60="Normal",Summary!$G$77="SD"),AND(O60="Yes",Summary!$G$77="EP")),"Yes","No")</f>
        <v>No</v>
      </c>
    </row>
    <row r="61" spans="1:16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182">
        <f t="shared" si="4"/>
        <v>-4.5300784655623406E-2</v>
      </c>
      <c r="N61" s="80" t="str">
        <f>IF(AND(M61&lt;-0.075,Summary!$G$78="Yes"),"Black Swan","Normal")</f>
        <v>Normal</v>
      </c>
      <c r="O61" t="s">
        <v>126</v>
      </c>
      <c r="P61" s="80" t="str">
        <f>IF(OR(AND(F61&lt;MIN(F62:F82),F61&lt;K61,N61="Normal",Summary!$G$77="SD"),AND(F61&gt;MAX(F62:F82),F61&gt;L61,N61="Normal",Summary!$G$77="SD"),AND(O61="Yes",Summary!$G$77="EP")),"Yes","No")</f>
        <v>No</v>
      </c>
    </row>
    <row r="62" spans="1:16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182">
        <f t="shared" si="4"/>
        <v>1.5653440116490773E-2</v>
      </c>
      <c r="N62" s="80" t="str">
        <f>IF(AND(M62&lt;-0.075,Summary!$G$78="Yes"),"Black Swan","Normal")</f>
        <v>Normal</v>
      </c>
      <c r="O62" t="s">
        <v>126</v>
      </c>
      <c r="P62" s="80" t="str">
        <f>IF(OR(AND(F62&lt;MIN(F63:F83),F62&lt;K62,N62="Normal",Summary!$G$77="SD"),AND(F62&gt;MAX(F63:F83),F62&gt;L62,N62="Normal",Summary!$G$77="SD"),AND(O62="Yes",Summary!$G$77="EP")),"Yes","No")</f>
        <v>No</v>
      </c>
    </row>
    <row r="63" spans="1:16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182">
        <f t="shared" si="4"/>
        <v>-0.11622389306599844</v>
      </c>
      <c r="N63" s="80" t="str">
        <f>IF(AND(M63&lt;-0.075,Summary!$G$78="Yes"),"Black Swan","Normal")</f>
        <v>Black Swan</v>
      </c>
      <c r="O63" t="s">
        <v>126</v>
      </c>
      <c r="P63" s="80" t="str">
        <f>IF(OR(AND(F63&lt;MIN(F64:F84),F63&lt;K63,N63="Normal",Summary!$G$77="SD"),AND(F63&gt;MAX(F64:F84),F63&gt;L63,N63="Normal",Summary!$G$77="SD"),AND(O63="Yes",Summary!$G$77="EP")),"Yes","No")</f>
        <v>No</v>
      </c>
    </row>
    <row r="64" spans="1:16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182">
        <f t="shared" si="4"/>
        <v>-4.2570922601479308E-2</v>
      </c>
      <c r="N64" s="80" t="str">
        <f>IF(AND(M64&lt;-0.075,Summary!$G$78="Yes"),"Black Swan","Normal")</f>
        <v>Normal</v>
      </c>
      <c r="O64" t="s">
        <v>126</v>
      </c>
      <c r="P64" s="80" t="str">
        <f>IF(OR(AND(F64&lt;MIN(F65:F85),F64&lt;K64,N64="Normal",Summary!$G$77="SD"),AND(F64&gt;MAX(F65:F85),F64&gt;L64,N64="Normal",Summary!$G$77="SD"),AND(O64="Yes",Summary!$G$77="EP")),"Yes","No")</f>
        <v>No</v>
      </c>
    </row>
    <row r="65" spans="1:16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182">
        <f t="shared" si="4"/>
        <v>-0.11696725047203599</v>
      </c>
      <c r="N65" s="80" t="str">
        <f>IF(AND(M65&lt;-0.075,Summary!$G$78="Yes"),"Black Swan","Normal")</f>
        <v>Black Swan</v>
      </c>
      <c r="O65" t="s">
        <v>126</v>
      </c>
      <c r="P65" s="80" t="str">
        <f>IF(OR(AND(F65&lt;MIN(F66:F86),F65&lt;K65,N65="Normal",Summary!$G$77="SD"),AND(F65&gt;MAX(F66:F86),F65&gt;L65,N65="Normal",Summary!$G$77="SD"),AND(O65="Yes",Summary!$G$77="EP")),"Yes","No")</f>
        <v>No</v>
      </c>
    </row>
    <row r="66" spans="1:16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182">
        <f t="shared" si="4"/>
        <v>-0.17960474308300398</v>
      </c>
      <c r="N66" s="80" t="str">
        <f>IF(AND(M66&lt;-0.075,Summary!$G$78="Yes"),"Black Swan","Normal")</f>
        <v>Black Swan</v>
      </c>
      <c r="O66" t="s">
        <v>126</v>
      </c>
      <c r="P66" s="80" t="str">
        <f>IF(OR(AND(F66&lt;MIN(F67:F87),F66&lt;K66,N66="Normal",Summary!$G$77="SD"),AND(F66&gt;MAX(F67:F87),F66&gt;L66,N66="Normal",Summary!$G$77="SD"),AND(O66="Yes",Summary!$G$77="EP")),"Yes","No")</f>
        <v>No</v>
      </c>
    </row>
    <row r="67" spans="1:16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182">
        <f t="shared" si="4"/>
        <v>-0.1838240072788718</v>
      </c>
      <c r="N67" s="80" t="str">
        <f>IF(AND(M67&lt;-0.075,Summary!$G$78="Yes"),"Black Swan","Normal")</f>
        <v>Black Swan</v>
      </c>
      <c r="O67" t="s">
        <v>126</v>
      </c>
      <c r="P67" s="80" t="str">
        <f>IF(OR(AND(F67&lt;MIN(F68:F88),F67&lt;K67,N67="Normal",Summary!$G$77="SD"),AND(F67&gt;MAX(F68:F88),F67&gt;L67,N67="Normal",Summary!$G$77="SD"),AND(O67="Yes",Summary!$G$77="EP")),"Yes","No")</f>
        <v>No</v>
      </c>
    </row>
    <row r="68" spans="1:16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182">
        <f t="shared" si="4"/>
        <v>-0.20028430571938419</v>
      </c>
      <c r="N68" s="80" t="str">
        <f>IF(AND(M68&lt;-0.075,Summary!$G$78="Yes"),"Black Swan","Normal")</f>
        <v>Black Swan</v>
      </c>
      <c r="O68" t="s">
        <v>126</v>
      </c>
      <c r="P68" s="80" t="str">
        <f>IF(OR(AND(F68&lt;MIN(F69:F89),F68&lt;K68,N68="Normal",Summary!$G$77="SD"),AND(F68&gt;MAX(F69:F89),F68&gt;L68,N68="Normal",Summary!$G$77="SD"),AND(O68="Yes",Summary!$G$77="EP")),"Yes","No")</f>
        <v>No</v>
      </c>
    </row>
    <row r="69" spans="1:16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182">
        <f t="shared" si="4"/>
        <v>-0.2261207429429252</v>
      </c>
      <c r="N69" s="80" t="str">
        <f>IF(AND(M69&lt;-0.075,Summary!$G$78="Yes"),"Black Swan","Normal")</f>
        <v>Black Swan</v>
      </c>
      <c r="O69" t="s">
        <v>126</v>
      </c>
      <c r="P69" s="80" t="str">
        <f>IF(OR(AND(F69&lt;MIN(F70:F90),F69&lt;K69,N69="Normal",Summary!$G$77="SD"),AND(F69&gt;MAX(F70:F90),F69&gt;L69,N69="Normal",Summary!$G$77="SD"),AND(O69="Yes",Summary!$G$77="EP")),"Yes","No")</f>
        <v>No</v>
      </c>
    </row>
    <row r="70" spans="1:16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182">
        <f t="shared" si="4"/>
        <v>-0.19363584900038738</v>
      </c>
      <c r="N70" s="80" t="str">
        <f>IF(AND(M70&lt;-0.075,Summary!$G$78="Yes"),"Black Swan","Normal")</f>
        <v>Black Swan</v>
      </c>
      <c r="O70" t="s">
        <v>126</v>
      </c>
      <c r="P70" s="80" t="str">
        <f>IF(OR(AND(F70&lt;MIN(F71:F91),F70&lt;K70,N70="Normal",Summary!$G$77="SD"),AND(F70&gt;MAX(F71:F91),F70&gt;L70,N70="Normal",Summary!$G$77="SD"),AND(O70="Yes",Summary!$G$77="EP")),"Yes","No")</f>
        <v>No</v>
      </c>
    </row>
    <row r="71" spans="1:16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182">
        <f t="shared" si="4"/>
        <v>-0.15867147844966698</v>
      </c>
      <c r="N71" s="80" t="str">
        <f>IF(AND(M71&lt;-0.075,Summary!$G$78="Yes"),"Black Swan","Normal")</f>
        <v>Black Swan</v>
      </c>
      <c r="O71" t="s">
        <v>126</v>
      </c>
      <c r="P71" s="80" t="str">
        <f>IF(OR(AND(F71&lt;MIN(F72:F92),F71&lt;K71,N71="Normal",Summary!$G$77="SD"),AND(F71&gt;MAX(F72:F92),F71&gt;L71,N71="Normal",Summary!$G$77="SD"),AND(O71="Yes",Summary!$G$77="EP")),"Yes","No")</f>
        <v>No</v>
      </c>
    </row>
    <row r="72" spans="1:16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182">
        <f t="shared" si="4"/>
        <v>-0.18855049774022983</v>
      </c>
      <c r="N72" s="80" t="str">
        <f>IF(AND(M72&lt;-0.075,Summary!$G$78="Yes"),"Black Swan","Normal")</f>
        <v>Black Swan</v>
      </c>
      <c r="O72" t="s">
        <v>126</v>
      </c>
      <c r="P72" s="80" t="str">
        <f>IF(OR(AND(F72&lt;MIN(F73:F93),F72&lt;K72,N72="Normal",Summary!$G$77="SD"),AND(F72&gt;MAX(F73:F93),F72&gt;L72,N72="Normal",Summary!$G$77="SD"),AND(O72="Yes",Summary!$G$77="EP")),"Yes","No")</f>
        <v>No</v>
      </c>
    </row>
    <row r="73" spans="1:16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182">
        <f t="shared" si="4"/>
        <v>-0.12034451336018101</v>
      </c>
      <c r="N73" s="80" t="str">
        <f>IF(AND(M73&lt;-0.075,Summary!$G$78="Yes"),"Black Swan","Normal")</f>
        <v>Black Swan</v>
      </c>
      <c r="O73" t="s">
        <v>126</v>
      </c>
      <c r="P73" s="80" t="str">
        <f>IF(OR(AND(F73&lt;MIN(F74:F94),F73&lt;K73,N73="Normal",Summary!$G$77="SD"),AND(F73&gt;MAX(F74:F94),F73&gt;L73,N73="Normal",Summary!$G$77="SD"),AND(O73="Yes",Summary!$G$77="EP")),"Yes","No")</f>
        <v>No</v>
      </c>
    </row>
    <row r="74" spans="1:16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182">
        <f t="shared" si="4"/>
        <v>-0.15344366383491573</v>
      </c>
      <c r="N74" s="80" t="str">
        <f>IF(AND(M74&lt;-0.075,Summary!$G$78="Yes"),"Black Swan","Normal")</f>
        <v>Black Swan</v>
      </c>
      <c r="O74" t="s">
        <v>126</v>
      </c>
      <c r="P74" s="80" t="str">
        <f>IF(OR(AND(F74&lt;MIN(F75:F95),F74&lt;K74,N74="Normal",Summary!$G$77="SD"),AND(F74&gt;MAX(F75:F95),F74&gt;L74,N74="Normal",Summary!$G$77="SD"),AND(O74="Yes",Summary!$G$77="EP")),"Yes","No")</f>
        <v>No</v>
      </c>
    </row>
    <row r="75" spans="1:16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182">
        <f t="shared" si="4"/>
        <v>-0.12146432146432148</v>
      </c>
      <c r="N75" s="80" t="str">
        <f>IF(AND(M75&lt;-0.075,Summary!$G$78="Yes"),"Black Swan","Normal")</f>
        <v>Black Swan</v>
      </c>
      <c r="O75" t="s">
        <v>126</v>
      </c>
      <c r="P75" s="80" t="str">
        <f>IF(OR(AND(F75&lt;MIN(F76:F96),F75&lt;K75,N75="Normal",Summary!$G$77="SD"),AND(F75&gt;MAX(F76:F96),F75&gt;L75,N75="Normal",Summary!$G$77="SD"),AND(O75="Yes",Summary!$G$77="EP")),"Yes","No")</f>
        <v>No</v>
      </c>
    </row>
    <row r="76" spans="1:16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182">
        <f t="shared" si="4"/>
        <v>-0.10329477146421687</v>
      </c>
      <c r="N76" s="80" t="str">
        <f>IF(AND(M76&lt;-0.075,Summary!$G$78="Yes"),"Black Swan","Normal")</f>
        <v>Black Swan</v>
      </c>
      <c r="O76" t="s">
        <v>126</v>
      </c>
      <c r="P76" s="80" t="str">
        <f>IF(OR(AND(F76&lt;MIN(F77:F97),F76&lt;K76,N76="Normal",Summary!$G$77="SD"),AND(F76&gt;MAX(F77:F97),F76&gt;L76,N76="Normal",Summary!$G$77="SD"),AND(O76="Yes",Summary!$G$77="EP")),"Yes","No")</f>
        <v>No</v>
      </c>
    </row>
    <row r="77" spans="1:16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182">
        <f t="shared" si="4"/>
        <v>-0.14495290489288989</v>
      </c>
      <c r="N77" s="80" t="str">
        <f>IF(AND(M77&lt;-0.075,Summary!$G$78="Yes"),"Black Swan","Normal")</f>
        <v>Black Swan</v>
      </c>
      <c r="O77" t="s">
        <v>126</v>
      </c>
      <c r="P77" s="80" t="str">
        <f>IF(OR(AND(F77&lt;MIN(F78:F98),F77&lt;K77,N77="Normal",Summary!$G$77="SD"),AND(F77&gt;MAX(F78:F98),F77&gt;L77,N77="Normal",Summary!$G$77="SD"),AND(O77="Yes",Summary!$G$77="EP")),"Yes","No")</f>
        <v>No</v>
      </c>
    </row>
    <row r="78" spans="1:16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182">
        <f t="shared" si="4"/>
        <v>-9.3816806446308243E-2</v>
      </c>
      <c r="N78" s="80" t="str">
        <f>IF(AND(M78&lt;-0.075,Summary!$G$78="Yes"),"Black Swan","Normal")</f>
        <v>Black Swan</v>
      </c>
      <c r="O78" t="s">
        <v>126</v>
      </c>
      <c r="P78" s="80" t="str">
        <f>IF(OR(AND(F78&lt;MIN(F79:F99),F78&lt;K78,N78="Normal",Summary!$G$77="SD"),AND(F78&gt;MAX(F79:F99),F78&gt;L78,N78="Normal",Summary!$G$77="SD"),AND(O78="Yes",Summary!$G$77="EP")),"Yes","No")</f>
        <v>No</v>
      </c>
    </row>
    <row r="79" spans="1:16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182">
        <f t="shared" si="4"/>
        <v>-8.7752745629816595E-2</v>
      </c>
      <c r="N79" s="80" t="str">
        <f>IF(AND(M79&lt;-0.075,Summary!$G$78="Yes"),"Black Swan","Normal")</f>
        <v>Black Swan</v>
      </c>
      <c r="O79" t="s">
        <v>126</v>
      </c>
      <c r="P79" s="80" t="str">
        <f>IF(OR(AND(F79&lt;MIN(F80:F100),F79&lt;K79,N79="Normal",Summary!$G$77="SD"),AND(F79&gt;MAX(F80:F100),F79&gt;L79,N79="Normal",Summary!$G$77="SD"),AND(O79="Yes",Summary!$G$77="EP")),"Yes","No")</f>
        <v>No</v>
      </c>
    </row>
    <row r="80" spans="1:16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182">
        <f t="shared" ref="M80:M143" si="9">(F80-F90)/F90</f>
        <v>-0.10132005248078829</v>
      </c>
      <c r="N80" s="80" t="str">
        <f>IF(AND(M80&lt;-0.075,Summary!$G$78="Yes"),"Black Swan","Normal")</f>
        <v>Black Swan</v>
      </c>
      <c r="O80" t="s">
        <v>126</v>
      </c>
      <c r="P80" s="80" t="str">
        <f>IF(OR(AND(F80&lt;MIN(F81:F101),F80&lt;K80,N80="Normal",Summary!$G$77="SD"),AND(F80&gt;MAX(F81:F101),F80&gt;L80,N80="Normal",Summary!$G$77="SD"),AND(O80="Yes",Summary!$G$77="EP")),"Yes","No")</f>
        <v>No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182">
        <f t="shared" si="9"/>
        <v>-8.3420734167002825E-2</v>
      </c>
      <c r="N81" s="80" t="str">
        <f>IF(AND(M81&lt;-0.075,Summary!$G$78="Yes"),"Black Swan","Normal")</f>
        <v>Black Swan</v>
      </c>
      <c r="O81" t="s">
        <v>126</v>
      </c>
      <c r="P81" s="80" t="str">
        <f>IF(OR(AND(F81&lt;MIN(F82:F102),F81&lt;K81,N81="Normal",Summary!$G$77="SD"),AND(F81&gt;MAX(F82:F102),F81&gt;L81,N81="Normal",Summary!$G$77="SD"),AND(O81="Yes",Summary!$G$77="EP")),"Yes","No")</f>
        <v>No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182">
        <f t="shared" si="9"/>
        <v>-8.5054054054054098E-2</v>
      </c>
      <c r="N82" s="80" t="str">
        <f>IF(AND(M82&lt;-0.075,Summary!$G$78="Yes"),"Black Swan","Normal")</f>
        <v>Black Swan</v>
      </c>
      <c r="O82" t="s">
        <v>126</v>
      </c>
      <c r="P82" s="80" t="str">
        <f>IF(OR(AND(F82&lt;MIN(F83:F103),F82&lt;K82,N82="Normal",Summary!$G$77="SD"),AND(F82&gt;MAX(F83:F103),F82&gt;L82,N82="Normal",Summary!$G$77="SD"),AND(O82="Yes",Summary!$G$77="EP")),"Yes","No")</f>
        <v>No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182">
        <f t="shared" si="9"/>
        <v>-8.1758799395379014E-2</v>
      </c>
      <c r="N83" s="80" t="str">
        <f>IF(AND(M83&lt;-0.075,Summary!$G$78="Yes"),"Black Swan","Normal")</f>
        <v>Black Swan</v>
      </c>
      <c r="O83" t="s">
        <v>126</v>
      </c>
      <c r="P83" s="80" t="str">
        <f>IF(OR(AND(F83&lt;MIN(F84:F104),F83&lt;K83,N83="Normal",Summary!$G$77="SD"),AND(F83&gt;MAX(F84:F104),F83&gt;L83,N83="Normal",Summary!$G$77="SD"),AND(O83="Yes",Summary!$G$77="EP")),"Yes","No")</f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182">
        <f t="shared" si="9"/>
        <v>-8.1064289573203691E-2</v>
      </c>
      <c r="N84" s="80" t="str">
        <f>IF(AND(M84&lt;-0.075,Summary!$G$78="Yes"),"Black Swan","Normal")</f>
        <v>Black Swan</v>
      </c>
      <c r="O84" t="s">
        <v>126</v>
      </c>
      <c r="P84" s="80" t="str">
        <f>IF(OR(AND(F84&lt;MIN(F85:F105),F84&lt;K84,N84="Normal",Summary!$G$77="SD"),AND(F84&gt;MAX(F85:F105),F84&gt;L84,N84="Normal",Summary!$G$77="SD"),AND(O84="Yes",Summary!$G$77="EP")),"Yes","No")</f>
        <v>No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182">
        <f t="shared" si="9"/>
        <v>-5.3618794998105269E-2</v>
      </c>
      <c r="N85" s="80" t="str">
        <f>IF(AND(M85&lt;-0.075,Summary!$G$78="Yes"),"Black Swan","Normal")</f>
        <v>Normal</v>
      </c>
      <c r="O85" t="s">
        <v>126</v>
      </c>
      <c r="P85" s="80" t="str">
        <f>IF(OR(AND(F85&lt;MIN(F86:F106),F85&lt;K85,N85="Normal",Summary!$G$77="SD"),AND(F85&gt;MAX(F86:F106),F85&gt;L85,N85="Normal",Summary!$G$77="SD"),AND(O85="Yes",Summary!$G$77="EP")),"Yes","No")</f>
        <v>Yes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182">
        <f t="shared" si="9"/>
        <v>-4.3086607336661559E-2</v>
      </c>
      <c r="N86" s="80" t="str">
        <f>IF(AND(M86&lt;-0.075,Summary!$G$78="Yes"),"Black Swan","Normal")</f>
        <v>Normal</v>
      </c>
      <c r="O86" t="s">
        <v>126</v>
      </c>
      <c r="P86" s="80" t="str">
        <f>IF(OR(AND(F86&lt;MIN(F87:F107),F86&lt;K86,N86="Normal",Summary!$G$77="SD"),AND(F86&gt;MAX(F87:F107),F86&gt;L86,N86="Normal",Summary!$G$77="SD"),AND(O86="Yes",Summary!$G$77="EP")),"Yes","No")</f>
        <v>Yes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182">
        <f t="shared" si="9"/>
        <v>-2.0679709395662722E-2</v>
      </c>
      <c r="N87" s="80" t="str">
        <f>IF(AND(M87&lt;-0.075,Summary!$G$78="Yes"),"Black Swan","Normal")</f>
        <v>Normal</v>
      </c>
      <c r="O87" t="s">
        <v>126</v>
      </c>
      <c r="P87" s="80" t="str">
        <f>IF(OR(AND(F87&lt;MIN(F88:F108),F87&lt;K87,N87="Normal",Summary!$G$77="SD"),AND(F87&gt;MAX(F88:F108),F87&gt;L87,N87="Normal",Summary!$G$77="SD"),AND(O87="Yes",Summary!$G$77="EP")),"Yes","No")</f>
        <v>Yes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182">
        <f t="shared" si="9"/>
        <v>-2.0513662098957468E-3</v>
      </c>
      <c r="N88" s="80" t="str">
        <f>IF(AND(M88&lt;-0.075,Summary!$G$78="Yes"),"Black Swan","Normal")</f>
        <v>Normal</v>
      </c>
      <c r="O88" t="s">
        <v>126</v>
      </c>
      <c r="P88" s="80" t="str">
        <f>IF(OR(AND(F88&lt;MIN(F89:F109),F88&lt;K88,N88="Normal",Summary!$G$77="SD"),AND(F88&gt;MAX(F89:F109),F88&gt;L88,N88="Normal",Summary!$G$77="SD"),AND(O88="Yes",Summary!$G$77="EP")),"Yes","No")</f>
        <v>No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182">
        <f t="shared" si="9"/>
        <v>1.6541558618807149E-2</v>
      </c>
      <c r="N89" s="80" t="str">
        <f>IF(AND(M89&lt;-0.075,Summary!$G$78="Yes"),"Black Swan","Normal")</f>
        <v>Normal</v>
      </c>
      <c r="O89" t="s">
        <v>126</v>
      </c>
      <c r="P89" s="80" t="str">
        <f>IF(OR(AND(F89&lt;MIN(F90:F110),F89&lt;K89,N89="Normal",Summary!$G$77="SD"),AND(F89&gt;MAX(F90:F110),F89&gt;L89,N89="Normal",Summary!$G$77="SD"),AND(O89="Yes",Summary!$G$77="EP")),"Yes","No")</f>
        <v>No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182">
        <f t="shared" si="9"/>
        <v>1.519517233880621E-2</v>
      </c>
      <c r="N90" s="80" t="str">
        <f>IF(AND(M90&lt;-0.075,Summary!$G$78="Yes"),"Black Swan","Normal")</f>
        <v>Normal</v>
      </c>
      <c r="O90" t="s">
        <v>126</v>
      </c>
      <c r="P90" s="80" t="str">
        <f>IF(OR(AND(F90&lt;MIN(F91:F111),F90&lt;K90,N90="Normal",Summary!$G$77="SD"),AND(F90&gt;MAX(F91:F111),F90&gt;L90,N90="Normal",Summary!$G$77="SD"),AND(O90="Yes",Summary!$G$77="EP")),"Yes","No")</f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182">
        <f t="shared" si="9"/>
        <v>2.0024687971471663E-2</v>
      </c>
      <c r="N91" s="80" t="str">
        <f>IF(AND(M91&lt;-0.075,Summary!$G$78="Yes"),"Black Swan","Normal")</f>
        <v>Normal</v>
      </c>
      <c r="O91" t="s">
        <v>126</v>
      </c>
      <c r="P91" s="80" t="str">
        <f>IF(OR(AND(F91&lt;MIN(F92:F112),F91&lt;K91,N91="Normal",Summary!$G$77="SD"),AND(F91&gt;MAX(F92:F112),F91&gt;L91,N91="Normal",Summary!$G$77="SD"),AND(O91="Yes",Summary!$G$77="EP")),"Yes","No")</f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182">
        <f t="shared" si="9"/>
        <v>1.9845644983461981E-2</v>
      </c>
      <c r="N92" s="80" t="str">
        <f>IF(AND(M92&lt;-0.075,Summary!$G$78="Yes"),"Black Swan","Normal")</f>
        <v>Normal</v>
      </c>
      <c r="O92" t="s">
        <v>126</v>
      </c>
      <c r="P92" s="80" t="str">
        <f>IF(OR(AND(F92&lt;MIN(F93:F113),F92&lt;K92,N92="Normal",Summary!$G$77="SD"),AND(F92&gt;MAX(F93:F113),F92&gt;L92,N92="Normal",Summary!$G$77="SD"),AND(O92="Yes",Summary!$G$77="EP")),"Yes","No")</f>
        <v>No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182">
        <f t="shared" si="9"/>
        <v>2.4359222495645282E-2</v>
      </c>
      <c r="N93" s="80" t="str">
        <f>IF(AND(M93&lt;-0.075,Summary!$G$78="Yes"),"Black Swan","Normal")</f>
        <v>Normal</v>
      </c>
      <c r="O93" t="s">
        <v>125</v>
      </c>
      <c r="P93" s="80" t="str">
        <f>IF(OR(AND(F93&lt;MIN(F94:F114),F93&lt;K93,N93="Normal",Summary!$G$77="SD"),AND(F93&gt;MAX(F94:F114),F93&gt;L93,N93="Normal",Summary!$G$77="SD"),AND(O93="Yes",Summary!$G$77="EP")),"Yes","No")</f>
        <v>No</v>
      </c>
      <c r="R93" t="s">
        <v>121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182">
        <f t="shared" si="9"/>
        <v>9.5721181379366527E-3</v>
      </c>
      <c r="N94" s="80" t="str">
        <f>IF(AND(M94&lt;-0.075,Summary!$G$78="Yes"),"Black Swan","Normal")</f>
        <v>Normal</v>
      </c>
      <c r="O94" t="s">
        <v>126</v>
      </c>
      <c r="P94" s="80" t="str">
        <f>IF(OR(AND(F94&lt;MIN(F95:F115),F94&lt;K94,N94="Normal",Summary!$G$77="SD"),AND(F94&gt;MAX(F95:F115),F94&gt;L94,N94="Normal",Summary!$G$77="SD"),AND(O94="Yes",Summary!$G$77="EP")),"Yes","No")</f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182">
        <f t="shared" si="9"/>
        <v>8.4340966782214498E-3</v>
      </c>
      <c r="N95" s="80" t="str">
        <f>IF(AND(M95&lt;-0.075,Summary!$G$78="Yes"),"Black Swan","Normal")</f>
        <v>Normal</v>
      </c>
      <c r="O95" t="s">
        <v>126</v>
      </c>
      <c r="P95" s="80" t="str">
        <f>IF(OR(AND(F95&lt;MIN(F96:F116),F95&lt;K95,N95="Normal",Summary!$G$77="SD"),AND(F95&gt;MAX(F96:F116),F95&gt;L95,N95="Normal",Summary!$G$77="SD"),AND(O95="Yes",Summary!$G$77="EP")),"Yes","No")</f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182">
        <f t="shared" si="9"/>
        <v>3.5670524166099694E-3</v>
      </c>
      <c r="N96" s="80" t="str">
        <f>IF(AND(M96&lt;-0.075,Summary!$G$78="Yes"),"Black Swan","Normal")</f>
        <v>Normal</v>
      </c>
      <c r="O96" t="s">
        <v>126</v>
      </c>
      <c r="P96" s="80" t="str">
        <f>IF(OR(AND(F96&lt;MIN(F97:F117),F96&lt;K96,N96="Normal",Summary!$G$77="SD"),AND(F96&gt;MAX(F97:F117),F96&gt;L96,N96="Normal",Summary!$G$77="SD"),AND(O96="Yes",Summary!$G$77="EP")),"Yes","No")</f>
        <v>No</v>
      </c>
    </row>
    <row r="97" spans="1:16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182">
        <f t="shared" si="9"/>
        <v>3.4402730375426467E-3</v>
      </c>
      <c r="N97" s="80" t="str">
        <f>IF(AND(M97&lt;-0.075,Summary!$G$78="Yes"),"Black Swan","Normal")</f>
        <v>Normal</v>
      </c>
      <c r="O97" t="s">
        <v>126</v>
      </c>
      <c r="P97" s="80" t="str">
        <f>IF(OR(AND(F97&lt;MIN(F98:F118),F97&lt;K97,N97="Normal",Summary!$G$77="SD"),AND(F97&gt;MAX(F98:F118),F97&gt;L97,N97="Normal",Summary!$G$77="SD"),AND(O97="Yes",Summary!$G$77="EP")),"Yes","No")</f>
        <v>No</v>
      </c>
    </row>
    <row r="98" spans="1:16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182">
        <f t="shared" si="9"/>
        <v>-1.5457115928369436E-2</v>
      </c>
      <c r="N98" s="80" t="str">
        <f>IF(AND(M98&lt;-0.075,Summary!$G$78="Yes"),"Black Swan","Normal")</f>
        <v>Normal</v>
      </c>
      <c r="O98" t="s">
        <v>126</v>
      </c>
      <c r="P98" s="80" t="str">
        <f>IF(OR(AND(F98&lt;MIN(F99:F119),F98&lt;K98,N98="Normal",Summary!$G$77="SD"),AND(F98&gt;MAX(F99:F119),F98&gt;L98,N98="Normal",Summary!$G$77="SD"),AND(O98="Yes",Summary!$G$77="EP")),"Yes","No")</f>
        <v>No</v>
      </c>
    </row>
    <row r="99" spans="1:16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182">
        <f t="shared" si="9"/>
        <v>-1.3251811350230267E-2</v>
      </c>
      <c r="N99" s="80" t="str">
        <f>IF(AND(M99&lt;-0.075,Summary!$G$78="Yes"),"Black Swan","Normal")</f>
        <v>Normal</v>
      </c>
      <c r="O99" t="s">
        <v>126</v>
      </c>
      <c r="P99" s="80" t="str">
        <f>IF(OR(AND(F99&lt;MIN(F100:F120),F99&lt;K99,N99="Normal",Summary!$G$77="SD"),AND(F99&gt;MAX(F100:F120),F99&gt;L99,N99="Normal",Summary!$G$77="SD"),AND(O99="Yes",Summary!$G$77="EP")),"Yes","No")</f>
        <v>No</v>
      </c>
    </row>
    <row r="100" spans="1:16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182">
        <f t="shared" si="9"/>
        <v>-1.499410945699905E-2</v>
      </c>
      <c r="N100" s="80" t="str">
        <f>IF(AND(M100&lt;-0.075,Summary!$G$78="Yes"),"Black Swan","Normal")</f>
        <v>Normal</v>
      </c>
      <c r="O100" t="s">
        <v>126</v>
      </c>
      <c r="P100" s="80" t="str">
        <f>IF(OR(AND(F100&lt;MIN(F101:F121),F100&lt;K100,N100="Normal",Summary!$G$77="SD"),AND(F100&gt;MAX(F101:F121),F100&gt;L100,N100="Normal",Summary!$G$77="SD"),AND(O100="Yes",Summary!$G$77="EP")),"Yes","No")</f>
        <v>No</v>
      </c>
    </row>
    <row r="101" spans="1:16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182">
        <f t="shared" si="9"/>
        <v>-1.7835493170245392E-2</v>
      </c>
      <c r="N101" s="80" t="str">
        <f>IF(AND(M101&lt;-0.075,Summary!$G$78="Yes"),"Black Swan","Normal")</f>
        <v>Normal</v>
      </c>
      <c r="O101" t="s">
        <v>126</v>
      </c>
      <c r="P101" s="80" t="str">
        <f>IF(OR(AND(F101&lt;MIN(F102:F122),F101&lt;K101,N101="Normal",Summary!$G$77="SD"),AND(F101&gt;MAX(F102:F122),F101&gt;L101,N101="Normal",Summary!$G$77="SD"),AND(O101="Yes",Summary!$G$77="EP")),"Yes","No")</f>
        <v>No</v>
      </c>
    </row>
    <row r="102" spans="1:16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182">
        <f t="shared" si="9"/>
        <v>-2.3865256813840177E-2</v>
      </c>
      <c r="N102" s="80" t="str">
        <f>IF(AND(M102&lt;-0.075,Summary!$G$78="Yes"),"Black Swan","Normal")</f>
        <v>Normal</v>
      </c>
      <c r="O102" t="s">
        <v>126</v>
      </c>
      <c r="P102" s="80" t="str">
        <f>IF(OR(AND(F102&lt;MIN(F103:F123),F102&lt;K102,N102="Normal",Summary!$G$77="SD"),AND(F102&gt;MAX(F103:F123),F102&gt;L102,N102="Normal",Summary!$G$77="SD"),AND(O102="Yes",Summary!$G$77="EP")),"Yes","No")</f>
        <v>No</v>
      </c>
    </row>
    <row r="103" spans="1:16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182">
        <f t="shared" si="9"/>
        <v>-2.5069412620966767E-2</v>
      </c>
      <c r="N103" s="80" t="str">
        <f>IF(AND(M103&lt;-0.075,Summary!$G$78="Yes"),"Black Swan","Normal")</f>
        <v>Normal</v>
      </c>
      <c r="O103" t="s">
        <v>126</v>
      </c>
      <c r="P103" s="80" t="str">
        <f>IF(OR(AND(F103&lt;MIN(F104:F124),F103&lt;K103,N103="Normal",Summary!$G$77="SD"),AND(F103&gt;MAX(F104:F124),F103&gt;L103,N103="Normal",Summary!$G$77="SD"),AND(O103="Yes",Summary!$G$77="EP")),"Yes","No")</f>
        <v>No</v>
      </c>
    </row>
    <row r="104" spans="1:16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182">
        <f t="shared" si="9"/>
        <v>-8.7048200913735791E-3</v>
      </c>
      <c r="N104" s="80" t="str">
        <f>IF(AND(M104&lt;-0.075,Summary!$G$78="Yes"),"Black Swan","Normal")</f>
        <v>Normal</v>
      </c>
      <c r="O104" t="s">
        <v>126</v>
      </c>
      <c r="P104" s="80" t="str">
        <f>IF(OR(AND(F104&lt;MIN(F105:F125),F104&lt;K104,N104="Normal",Summary!$G$77="SD"),AND(F104&gt;MAX(F105:F125),F104&gt;L104,N104="Normal",Summary!$G$77="SD"),AND(O104="Yes",Summary!$G$77="EP")),"Yes","No")</f>
        <v>No</v>
      </c>
    </row>
    <row r="105" spans="1:16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182">
        <f t="shared" si="9"/>
        <v>-4.5375502662754483E-3</v>
      </c>
      <c r="N105" s="80" t="str">
        <f>IF(AND(M105&lt;-0.075,Summary!$G$78="Yes"),"Black Swan","Normal")</f>
        <v>Normal</v>
      </c>
      <c r="O105" t="s">
        <v>126</v>
      </c>
      <c r="P105" s="80" t="str">
        <f>IF(OR(AND(F105&lt;MIN(F106:F126),F105&lt;K105,N105="Normal",Summary!$G$77="SD"),AND(F105&gt;MAX(F106:F126),F105&gt;L105,N105="Normal",Summary!$G$77="SD"),AND(O105="Yes",Summary!$G$77="EP")),"Yes","No")</f>
        <v>No</v>
      </c>
    </row>
    <row r="106" spans="1:16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182">
        <f t="shared" si="9"/>
        <v>1.3360235576397868E-3</v>
      </c>
      <c r="N106" s="80" t="str">
        <f>IF(AND(M106&lt;-0.075,Summary!$G$78="Yes"),"Black Swan","Normal")</f>
        <v>Normal</v>
      </c>
      <c r="O106" t="s">
        <v>126</v>
      </c>
      <c r="P106" s="80" t="str">
        <f>IF(OR(AND(F106&lt;MIN(F107:F127),F106&lt;K106,N106="Normal",Summary!$G$77="SD"),AND(F106&gt;MAX(F107:F127),F106&gt;L106,N106="Normal",Summary!$G$77="SD"),AND(O106="Yes",Summary!$G$77="EP")),"Yes","No")</f>
        <v>No</v>
      </c>
    </row>
    <row r="107" spans="1:16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182">
        <f t="shared" si="9"/>
        <v>7.0389617531414917E-3</v>
      </c>
      <c r="N107" s="80" t="str">
        <f>IF(AND(M107&lt;-0.075,Summary!$G$78="Yes"),"Black Swan","Normal")</f>
        <v>Normal</v>
      </c>
      <c r="O107" t="s">
        <v>126</v>
      </c>
      <c r="P107" s="80" t="str">
        <f>IF(OR(AND(F107&lt;MIN(F108:F128),F107&lt;K107,N107="Normal",Summary!$G$77="SD"),AND(F107&gt;MAX(F108:F128),F107&gt;L107,N107="Normal",Summary!$G$77="SD"),AND(O107="Yes",Summary!$G$77="EP")),"Yes","No")</f>
        <v>No</v>
      </c>
    </row>
    <row r="108" spans="1:16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182">
        <f t="shared" si="9"/>
        <v>1.7174317957707894E-2</v>
      </c>
      <c r="N108" s="80" t="str">
        <f>IF(AND(M108&lt;-0.075,Summary!$G$78="Yes"),"Black Swan","Normal")</f>
        <v>Normal</v>
      </c>
      <c r="O108" t="s">
        <v>126</v>
      </c>
      <c r="P108" s="80" t="str">
        <f>IF(OR(AND(F108&lt;MIN(F109:F129),F108&lt;K108,N108="Normal",Summary!$G$77="SD"),AND(F108&gt;MAX(F109:F129),F108&gt;L108,N108="Normal",Summary!$G$77="SD"),AND(O108="Yes",Summary!$G$77="EP")),"Yes","No")</f>
        <v>No</v>
      </c>
    </row>
    <row r="109" spans="1:16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182">
        <f t="shared" si="9"/>
        <v>2.4164850624810261E-2</v>
      </c>
      <c r="N109" s="80" t="str">
        <f>IF(AND(M109&lt;-0.075,Summary!$G$78="Yes"),"Black Swan","Normal")</f>
        <v>Normal</v>
      </c>
      <c r="O109" t="s">
        <v>126</v>
      </c>
      <c r="P109" s="80" t="str">
        <f>IF(OR(AND(F109&lt;MIN(F110:F130),F109&lt;K109,N109="Normal",Summary!$G$77="SD"),AND(F109&gt;MAX(F110:F130),F109&gt;L109,N109="Normal",Summary!$G$77="SD"),AND(O109="Yes",Summary!$G$77="EP")),"Yes","No")</f>
        <v>No</v>
      </c>
    </row>
    <row r="110" spans="1:16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182">
        <f t="shared" si="9"/>
        <v>3.8800656412538582E-2</v>
      </c>
      <c r="N110" s="80" t="str">
        <f>IF(AND(M110&lt;-0.075,Summary!$G$78="Yes"),"Black Swan","Normal")</f>
        <v>Normal</v>
      </c>
      <c r="O110" t="s">
        <v>126</v>
      </c>
      <c r="P110" s="80" t="str">
        <f>IF(OR(AND(F110&lt;MIN(F111:F131),F110&lt;K110,N110="Normal",Summary!$G$77="SD"),AND(F110&gt;MAX(F111:F131),F110&gt;L110,N110="Normal",Summary!$G$77="SD"),AND(O110="Yes",Summary!$G$77="EP")),"Yes","No")</f>
        <v>Yes</v>
      </c>
    </row>
    <row r="111" spans="1:16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182">
        <f t="shared" si="9"/>
        <v>3.0369486161618948E-2</v>
      </c>
      <c r="N111" s="80" t="str">
        <f>IF(AND(M111&lt;-0.075,Summary!$G$78="Yes"),"Black Swan","Normal")</f>
        <v>Normal</v>
      </c>
      <c r="O111" t="s">
        <v>126</v>
      </c>
      <c r="P111" s="80" t="str">
        <f>IF(OR(AND(F111&lt;MIN(F112:F132),F111&lt;K111,N111="Normal",Summary!$G$77="SD"),AND(F111&gt;MAX(F112:F132),F111&gt;L111,N111="Normal",Summary!$G$77="SD"),AND(O111="Yes",Summary!$G$77="EP")),"Yes","No")</f>
        <v>No</v>
      </c>
    </row>
    <row r="112" spans="1:16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182">
        <f t="shared" si="9"/>
        <v>4.4603709949409799E-2</v>
      </c>
      <c r="N112" s="80" t="str">
        <f>IF(AND(M112&lt;-0.075,Summary!$G$78="Yes"),"Black Swan","Normal")</f>
        <v>Normal</v>
      </c>
      <c r="O112" t="s">
        <v>126</v>
      </c>
      <c r="P112" s="80" t="str">
        <f>IF(OR(AND(F112&lt;MIN(F113:F133),F112&lt;K112,N112="Normal",Summary!$G$77="SD"),AND(F112&gt;MAX(F113:F133),F112&gt;L112,N112="Normal",Summary!$G$77="SD"),AND(O112="Yes",Summary!$G$77="EP")),"Yes","No")</f>
        <v>Yes</v>
      </c>
    </row>
    <row r="113" spans="1:16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182">
        <f t="shared" si="9"/>
        <v>4.2079833703194021E-2</v>
      </c>
      <c r="N113" s="80" t="str">
        <f>IF(AND(M113&lt;-0.075,Summary!$G$78="Yes"),"Black Swan","Normal")</f>
        <v>Normal</v>
      </c>
      <c r="O113" t="s">
        <v>126</v>
      </c>
      <c r="P113" s="80" t="str">
        <f>IF(OR(AND(F113&lt;MIN(F114:F134),F113&lt;K113,N113="Normal",Summary!$G$77="SD"),AND(F113&gt;MAX(F114:F134),F113&gt;L113,N113="Normal",Summary!$G$77="SD"),AND(O113="Yes",Summary!$G$77="EP")),"Yes","No")</f>
        <v>Yes</v>
      </c>
    </row>
    <row r="114" spans="1:16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182">
        <f t="shared" si="9"/>
        <v>4.4766423769982515E-2</v>
      </c>
      <c r="N114" s="80" t="str">
        <f>IF(AND(M114&lt;-0.075,Summary!$G$78="Yes"),"Black Swan","Normal")</f>
        <v>Normal</v>
      </c>
      <c r="O114" t="s">
        <v>126</v>
      </c>
      <c r="P114" s="80" t="str">
        <f>IF(OR(AND(F114&lt;MIN(F115:F135),F114&lt;K114,N114="Normal",Summary!$G$77="SD"),AND(F114&gt;MAX(F115:F135),F114&gt;L114,N114="Normal",Summary!$G$77="SD"),AND(O114="Yes",Summary!$G$77="EP")),"Yes","No")</f>
        <v>Yes</v>
      </c>
    </row>
    <row r="115" spans="1:16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182">
        <f t="shared" si="9"/>
        <v>4.1367211815969765E-2</v>
      </c>
      <c r="N115" s="80" t="str">
        <f>IF(AND(M115&lt;-0.075,Summary!$G$78="Yes"),"Black Swan","Normal")</f>
        <v>Normal</v>
      </c>
      <c r="O115" t="s">
        <v>126</v>
      </c>
      <c r="P115" s="80" t="str">
        <f>IF(OR(AND(F115&lt;MIN(F116:F136),F115&lt;K115,N115="Normal",Summary!$G$77="SD"),AND(F115&gt;MAX(F116:F136),F115&gt;L115,N115="Normal",Summary!$G$77="SD"),AND(O115="Yes",Summary!$G$77="EP")),"Yes","No")</f>
        <v>Yes</v>
      </c>
    </row>
    <row r="116" spans="1:16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182">
        <f t="shared" si="9"/>
        <v>2.0648967551622495E-2</v>
      </c>
      <c r="N116" s="80" t="str">
        <f>IF(AND(M116&lt;-0.075,Summary!$G$78="Yes"),"Black Swan","Normal")</f>
        <v>Normal</v>
      </c>
      <c r="O116" t="s">
        <v>126</v>
      </c>
      <c r="P116" s="80" t="str">
        <f>IF(OR(AND(F116&lt;MIN(F117:F137),F116&lt;K116,N116="Normal",Summary!$G$77="SD"),AND(F116&gt;MAX(F117:F137),F116&gt;L116,N116="Normal",Summary!$G$77="SD"),AND(O116="Yes",Summary!$G$77="EP")),"Yes","No")</f>
        <v>Yes</v>
      </c>
    </row>
    <row r="117" spans="1:16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182">
        <f t="shared" si="9"/>
        <v>1.109257714762297E-2</v>
      </c>
      <c r="N117" s="80" t="str">
        <f>IF(AND(M117&lt;-0.075,Summary!$G$78="Yes"),"Black Swan","Normal")</f>
        <v>Normal</v>
      </c>
      <c r="O117" t="s">
        <v>126</v>
      </c>
      <c r="P117" s="80" t="str">
        <f>IF(OR(AND(F117&lt;MIN(F118:F138),F117&lt;K117,N117="Normal",Summary!$G$77="SD"),AND(F117&gt;MAX(F118:F138),F117&gt;L117,N117="Normal",Summary!$G$77="SD"),AND(O117="Yes",Summary!$G$77="EP")),"Yes","No")</f>
        <v>No</v>
      </c>
    </row>
    <row r="118" spans="1:16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182">
        <f t="shared" si="9"/>
        <v>1.869523968971475E-2</v>
      </c>
      <c r="N118" s="80" t="str">
        <f>IF(AND(M118&lt;-0.075,Summary!$G$78="Yes"),"Black Swan","Normal")</f>
        <v>Normal</v>
      </c>
      <c r="O118" t="s">
        <v>126</v>
      </c>
      <c r="P118" s="80" t="str">
        <f>IF(OR(AND(F118&lt;MIN(F119:F139),F118&lt;K118,N118="Normal",Summary!$G$77="SD"),AND(F118&gt;MAX(F119:F139),F118&gt;L118,N118="Normal",Summary!$G$77="SD"),AND(O118="Yes",Summary!$G$77="EP")),"Yes","No")</f>
        <v>Yes</v>
      </c>
    </row>
    <row r="119" spans="1:16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182">
        <f t="shared" si="9"/>
        <v>1.1524080584854096E-2</v>
      </c>
      <c r="N119" s="80" t="str">
        <f>IF(AND(M119&lt;-0.075,Summary!$G$78="Yes"),"Black Swan","Normal")</f>
        <v>Normal</v>
      </c>
      <c r="O119" t="s">
        <v>126</v>
      </c>
      <c r="P119" s="80" t="str">
        <f>IF(OR(AND(F119&lt;MIN(F120:F140),F119&lt;K119,N119="Normal",Summary!$G$77="SD"),AND(F119&gt;MAX(F120:F140),F119&gt;L119,N119="Normal",Summary!$G$77="SD"),AND(O119="Yes",Summary!$G$77="EP")),"Yes","No")</f>
        <v>No</v>
      </c>
    </row>
    <row r="120" spans="1:16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182">
        <f t="shared" si="9"/>
        <v>-1.2500694483027308E-3</v>
      </c>
      <c r="N120" s="80" t="str">
        <f>IF(AND(M120&lt;-0.075,Summary!$G$78="Yes"),"Black Swan","Normal")</f>
        <v>Normal</v>
      </c>
      <c r="O120" t="s">
        <v>126</v>
      </c>
      <c r="P120" s="80" t="str">
        <f>IF(OR(AND(F120&lt;MIN(F121:F141),F120&lt;K120,N120="Normal",Summary!$G$77="SD"),AND(F120&gt;MAX(F121:F141),F120&gt;L120,N120="Normal",Summary!$G$77="SD"),AND(O120="Yes",Summary!$G$77="EP")),"Yes","No")</f>
        <v>No</v>
      </c>
    </row>
    <row r="121" spans="1:16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182">
        <f t="shared" si="9"/>
        <v>-1.6074942490506929E-3</v>
      </c>
      <c r="N121" s="80" t="str">
        <f>IF(AND(M121&lt;-0.075,Summary!$G$78="Yes"),"Black Swan","Normal")</f>
        <v>Normal</v>
      </c>
      <c r="O121" t="s">
        <v>126</v>
      </c>
      <c r="P121" s="80" t="str">
        <f>IF(OR(AND(F121&lt;MIN(F122:F142),F121&lt;K121,N121="Normal",Summary!$G$77="SD"),AND(F121&gt;MAX(F122:F142),F121&gt;L121,N121="Normal",Summary!$G$77="SD"),AND(O121="Yes",Summary!$G$77="EP")),"Yes","No")</f>
        <v>No</v>
      </c>
    </row>
    <row r="122" spans="1:16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182">
        <f t="shared" si="9"/>
        <v>-1.5903747752731325E-2</v>
      </c>
      <c r="N122" s="80" t="str">
        <f>IF(AND(M122&lt;-0.075,Summary!$G$78="Yes"),"Black Swan","Normal")</f>
        <v>Normal</v>
      </c>
      <c r="O122" t="s">
        <v>126</v>
      </c>
      <c r="P122" s="80" t="str">
        <f>IF(OR(AND(F122&lt;MIN(F123:F143),F122&lt;K122,N122="Normal",Summary!$G$77="SD"),AND(F122&gt;MAX(F123:F143),F122&gt;L122,N122="Normal",Summary!$G$77="SD"),AND(O122="Yes",Summary!$G$77="EP")),"Yes","No")</f>
        <v>No</v>
      </c>
    </row>
    <row r="123" spans="1:16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182">
        <f t="shared" si="9"/>
        <v>-1.5296525780039927E-2</v>
      </c>
      <c r="N123" s="80" t="str">
        <f>IF(AND(M123&lt;-0.075,Summary!$G$78="Yes"),"Black Swan","Normal")</f>
        <v>Normal</v>
      </c>
      <c r="O123" t="s">
        <v>126</v>
      </c>
      <c r="P123" s="80" t="str">
        <f>IF(OR(AND(F123&lt;MIN(F124:F144),F123&lt;K123,N123="Normal",Summary!$G$77="SD"),AND(F123&gt;MAX(F124:F144),F123&gt;L123,N123="Normal",Summary!$G$77="SD"),AND(O123="Yes",Summary!$G$77="EP")),"Yes","No")</f>
        <v>No</v>
      </c>
    </row>
    <row r="124" spans="1:16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182">
        <f t="shared" si="9"/>
        <v>-2.1203660188538469E-2</v>
      </c>
      <c r="N124" s="80" t="str">
        <f>IF(AND(M124&lt;-0.075,Summary!$G$78="Yes"),"Black Swan","Normal")</f>
        <v>Normal</v>
      </c>
      <c r="O124" t="s">
        <v>126</v>
      </c>
      <c r="P124" s="80" t="str">
        <f>IF(OR(AND(F124&lt;MIN(F125:F145),F124&lt;K124,N124="Normal",Summary!$G$77="SD"),AND(F124&gt;MAX(F125:F145),F124&gt;L124,N124="Normal",Summary!$G$77="SD"),AND(O124="Yes",Summary!$G$77="EP")),"Yes","No")</f>
        <v>No</v>
      </c>
    </row>
    <row r="125" spans="1:16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182">
        <f t="shared" si="9"/>
        <v>-8.7507713019577375E-3</v>
      </c>
      <c r="N125" s="80" t="str">
        <f>IF(AND(M125&lt;-0.075,Summary!$G$78="Yes"),"Black Swan","Normal")</f>
        <v>Normal</v>
      </c>
      <c r="O125" t="s">
        <v>126</v>
      </c>
      <c r="P125" s="80" t="str">
        <f>IF(OR(AND(F125&lt;MIN(F126:F146),F125&lt;K125,N125="Normal",Summary!$G$77="SD"),AND(F125&gt;MAX(F126:F146),F125&gt;L125,N125="Normal",Summary!$G$77="SD"),AND(O125="Yes",Summary!$G$77="EP")),"Yes","No")</f>
        <v>No</v>
      </c>
    </row>
    <row r="126" spans="1:16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182">
        <f t="shared" si="9"/>
        <v>1.3452914798206237E-2</v>
      </c>
      <c r="N126" s="80" t="str">
        <f>IF(AND(M126&lt;-0.075,Summary!$G$78="Yes"),"Black Swan","Normal")</f>
        <v>Normal</v>
      </c>
      <c r="O126" t="s">
        <v>126</v>
      </c>
      <c r="P126" s="80" t="str">
        <f>IF(OR(AND(F126&lt;MIN(F127:F147),F126&lt;K126,N126="Normal",Summary!$G$77="SD"),AND(F126&gt;MAX(F127:F147),F126&gt;L126,N126="Normal",Summary!$G$77="SD"),AND(O126="Yes",Summary!$G$77="EP")),"Yes","No")</f>
        <v>No</v>
      </c>
    </row>
    <row r="127" spans="1:16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182">
        <f t="shared" si="9"/>
        <v>9.2875782148769976E-3</v>
      </c>
      <c r="N127" s="80" t="str">
        <f>IF(AND(M127&lt;-0.075,Summary!$G$78="Yes"),"Black Swan","Normal")</f>
        <v>Normal</v>
      </c>
      <c r="O127" t="s">
        <v>126</v>
      </c>
      <c r="P127" s="80" t="str">
        <f>IF(OR(AND(F127&lt;MIN(F128:F148),F127&lt;K127,N127="Normal",Summary!$G$77="SD"),AND(F127&gt;MAX(F128:F148),F127&gt;L127,N127="Normal",Summary!$G$77="SD"),AND(O127="Yes",Summary!$G$77="EP")),"Yes","No")</f>
        <v>No</v>
      </c>
    </row>
    <row r="128" spans="1:16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182">
        <f t="shared" si="9"/>
        <v>1.197266617721811E-2</v>
      </c>
      <c r="N128" s="80" t="str">
        <f>IF(AND(M128&lt;-0.075,Summary!$G$78="Yes"),"Black Swan","Normal")</f>
        <v>Normal</v>
      </c>
      <c r="O128" t="s">
        <v>126</v>
      </c>
      <c r="P128" s="80" t="str">
        <f>IF(OR(AND(F128&lt;MIN(F129:F149),F128&lt;K128,N128="Normal",Summary!$G$77="SD"),AND(F128&gt;MAX(F129:F149),F128&gt;L128,N128="Normal",Summary!$G$77="SD"),AND(O128="Yes",Summary!$G$77="EP")),"Yes","No")</f>
        <v>No</v>
      </c>
    </row>
    <row r="129" spans="1:16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182">
        <f t="shared" si="9"/>
        <v>9.1799954944807288E-3</v>
      </c>
      <c r="N129" s="80" t="str">
        <f>IF(AND(M129&lt;-0.075,Summary!$G$78="Yes"),"Black Swan","Normal")</f>
        <v>Normal</v>
      </c>
      <c r="O129" t="s">
        <v>126</v>
      </c>
      <c r="P129" s="80" t="str">
        <f>IF(OR(AND(F129&lt;MIN(F130:F150),F129&lt;K129,N129="Normal",Summary!$G$77="SD"),AND(F129&gt;MAX(F130:F150),F129&gt;L129,N129="Normal",Summary!$G$77="SD"),AND(O129="Yes",Summary!$G$77="EP")),"Yes","No")</f>
        <v>No</v>
      </c>
    </row>
    <row r="130" spans="1:16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182">
        <f t="shared" si="9"/>
        <v>1.7755159739892619E-2</v>
      </c>
      <c r="N130" s="80" t="str">
        <f>IF(AND(M130&lt;-0.075,Summary!$G$78="Yes"),"Black Swan","Normal")</f>
        <v>Normal</v>
      </c>
      <c r="O130" t="s">
        <v>126</v>
      </c>
      <c r="P130" s="80" t="str">
        <f>IF(OR(AND(F130&lt;MIN(F131:F151),F130&lt;K130,N130="Normal",Summary!$G$77="SD"),AND(F130&gt;MAX(F131:F151),F130&gt;L130,N130="Normal",Summary!$G$77="SD"),AND(O130="Yes",Summary!$G$77="EP")),"Yes","No")</f>
        <v>No</v>
      </c>
    </row>
    <row r="131" spans="1:16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182">
        <f t="shared" si="9"/>
        <v>2.267509424336047E-2</v>
      </c>
      <c r="N131" s="80" t="str">
        <f>IF(AND(M131&lt;-0.075,Summary!$G$78="Yes"),"Black Swan","Normal")</f>
        <v>Normal</v>
      </c>
      <c r="O131" t="s">
        <v>126</v>
      </c>
      <c r="P131" s="80" t="str">
        <f>IF(OR(AND(F131&lt;MIN(F132:F152),F131&lt;K131,N131="Normal",Summary!$G$77="SD"),AND(F131&gt;MAX(F132:F152),F131&gt;L131,N131="Normal",Summary!$G$77="SD"),AND(O131="Yes",Summary!$G$77="EP")),"Yes","No")</f>
        <v>No</v>
      </c>
    </row>
    <row r="132" spans="1:16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182">
        <f t="shared" si="9"/>
        <v>3.5247967014087729E-2</v>
      </c>
      <c r="N132" s="80" t="str">
        <f>IF(AND(M132&lt;-0.075,Summary!$G$78="Yes"),"Black Swan","Normal")</f>
        <v>Normal</v>
      </c>
      <c r="O132" t="s">
        <v>126</v>
      </c>
      <c r="P132" s="80" t="str">
        <f>IF(OR(AND(F132&lt;MIN(F133:F153),F132&lt;K132,N132="Normal",Summary!$G$77="SD"),AND(F132&gt;MAX(F133:F153),F132&gt;L132,N132="Normal",Summary!$G$77="SD"),AND(O132="Yes",Summary!$G$77="EP")),"Yes","No")</f>
        <v>No</v>
      </c>
    </row>
    <row r="133" spans="1:16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182">
        <f t="shared" si="9"/>
        <v>2.1646979031255297E-2</v>
      </c>
      <c r="N133" s="80" t="str">
        <f>IF(AND(M133&lt;-0.075,Summary!$G$78="Yes"),"Black Swan","Normal")</f>
        <v>Normal</v>
      </c>
      <c r="O133" t="s">
        <v>126</v>
      </c>
      <c r="P133" s="80" t="str">
        <f>IF(OR(AND(F133&lt;MIN(F134:F154),F133&lt;K133,N133="Normal",Summary!$G$77="SD"),AND(F133&gt;MAX(F134:F154),F133&gt;L133,N133="Normal",Summary!$G$77="SD"),AND(O133="Yes",Summary!$G$77="EP")),"Yes","No")</f>
        <v>No</v>
      </c>
    </row>
    <row r="134" spans="1:16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182">
        <f t="shared" si="9"/>
        <v>2.9667831198359608E-3</v>
      </c>
      <c r="N134" s="80" t="str">
        <f>IF(AND(M134&lt;-0.075,Summary!$G$78="Yes"),"Black Swan","Normal")</f>
        <v>Normal</v>
      </c>
      <c r="O134" t="s">
        <v>126</v>
      </c>
      <c r="P134" s="80" t="str">
        <f>IF(OR(AND(F134&lt;MIN(F135:F155),F134&lt;K134,N134="Normal",Summary!$G$77="SD"),AND(F134&gt;MAX(F135:F155),F134&gt;L134,N134="Normal",Summary!$G$77="SD"),AND(O134="Yes",Summary!$G$77="EP")),"Yes","No")</f>
        <v>Yes</v>
      </c>
    </row>
    <row r="135" spans="1:16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182">
        <f t="shared" si="9"/>
        <v>-9.0330470552267145E-3</v>
      </c>
      <c r="N135" s="80" t="str">
        <f>IF(AND(M135&lt;-0.075,Summary!$G$78="Yes"),"Black Swan","Normal")</f>
        <v>Normal</v>
      </c>
      <c r="O135" t="s">
        <v>126</v>
      </c>
      <c r="P135" s="80" t="str">
        <f>IF(OR(AND(F135&lt;MIN(F136:F156),F135&lt;K135,N135="Normal",Summary!$G$77="SD"),AND(F135&gt;MAX(F136:F156),F135&gt;L135,N135="Normal",Summary!$G$77="SD"),AND(O135="Yes",Summary!$G$77="EP")),"Yes","No")</f>
        <v>No</v>
      </c>
    </row>
    <row r="136" spans="1:16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182">
        <f t="shared" si="9"/>
        <v>-1.450846327024098E-2</v>
      </c>
      <c r="N136" s="80" t="str">
        <f>IF(AND(M136&lt;-0.075,Summary!$G$78="Yes"),"Black Swan","Normal")</f>
        <v>Normal</v>
      </c>
      <c r="O136" t="s">
        <v>126</v>
      </c>
      <c r="P136" s="80" t="str">
        <f>IF(OR(AND(F136&lt;MIN(F137:F157),F136&lt;K136,N136="Normal",Summary!$G$77="SD"),AND(F136&gt;MAX(F137:F157),F136&gt;L136,N136="Normal",Summary!$G$77="SD"),AND(O136="Yes",Summary!$G$77="EP")),"Yes","No")</f>
        <v>No</v>
      </c>
    </row>
    <row r="137" spans="1:16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182">
        <f t="shared" si="9"/>
        <v>-9.7802228334861827E-3</v>
      </c>
      <c r="N137" s="80" t="str">
        <f>IF(AND(M137&lt;-0.075,Summary!$G$78="Yes"),"Black Swan","Normal")</f>
        <v>Normal</v>
      </c>
      <c r="O137" t="s">
        <v>126</v>
      </c>
      <c r="P137" s="80" t="str">
        <f>IF(OR(AND(F137&lt;MIN(F138:F158),F137&lt;K137,N137="Normal",Summary!$G$77="SD"),AND(F137&gt;MAX(F138:F158),F137&gt;L137,N137="Normal",Summary!$G$77="SD"),AND(O137="Yes",Summary!$G$77="EP")),"Yes","No")</f>
        <v>No</v>
      </c>
    </row>
    <row r="138" spans="1:16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182">
        <f t="shared" si="9"/>
        <v>-1.4827384760898024E-2</v>
      </c>
      <c r="N138" s="80" t="str">
        <f>IF(AND(M138&lt;-0.075,Summary!$G$78="Yes"),"Black Swan","Normal")</f>
        <v>Normal</v>
      </c>
      <c r="O138" t="s">
        <v>126</v>
      </c>
      <c r="P138" s="80" t="str">
        <f>IF(OR(AND(F138&lt;MIN(F139:F159),F138&lt;K138,N138="Normal",Summary!$G$77="SD"),AND(F138&gt;MAX(F139:F159),F138&gt;L138,N138="Normal",Summary!$G$77="SD"),AND(O138="Yes",Summary!$G$77="EP")),"Yes","No")</f>
        <v>No</v>
      </c>
    </row>
    <row r="139" spans="1:16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182">
        <f t="shared" si="9"/>
        <v>-4.1503084688726032E-3</v>
      </c>
      <c r="N139" s="80" t="str">
        <f>IF(AND(M139&lt;-0.075,Summary!$G$78="Yes"),"Black Swan","Normal")</f>
        <v>Normal</v>
      </c>
      <c r="O139" t="s">
        <v>126</v>
      </c>
      <c r="P139" s="80" t="str">
        <f>IF(OR(AND(F139&lt;MIN(F140:F160),F139&lt;K139,N139="Normal",Summary!$G$77="SD"),AND(F139&gt;MAX(F140:F160),F139&gt;L139,N139="Normal",Summary!$G$77="SD"),AND(O139="Yes",Summary!$G$77="EP")),"Yes","No")</f>
        <v>No</v>
      </c>
    </row>
    <row r="140" spans="1:16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182">
        <f t="shared" si="9"/>
        <v>-2.4255415162454707E-3</v>
      </c>
      <c r="N140" s="80" t="str">
        <f>IF(AND(M140&lt;-0.075,Summary!$G$78="Yes"),"Black Swan","Normal")</f>
        <v>Normal</v>
      </c>
      <c r="O140" t="s">
        <v>126</v>
      </c>
      <c r="P140" s="80" t="str">
        <f>IF(OR(AND(F140&lt;MIN(F141:F161),F140&lt;K140,N140="Normal",Summary!$G$77="SD"),AND(F140&gt;MAX(F141:F161),F140&gt;L140,N140="Normal",Summary!$G$77="SD"),AND(O140="Yes",Summary!$G$77="EP")),"Yes","No")</f>
        <v>No</v>
      </c>
    </row>
    <row r="141" spans="1:16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182">
        <f t="shared" si="9"/>
        <v>-3.5023301793533144E-3</v>
      </c>
      <c r="N141" s="80" t="str">
        <f>IF(AND(M141&lt;-0.075,Summary!$G$78="Yes"),"Black Swan","Normal")</f>
        <v>Normal</v>
      </c>
      <c r="O141" t="s">
        <v>126</v>
      </c>
      <c r="P141" s="80" t="str">
        <f>IF(OR(AND(F141&lt;MIN(F142:F162),F141&lt;K141,N141="Normal",Summary!$G$77="SD"),AND(F141&gt;MAX(F142:F162),F141&gt;L141,N141="Normal",Summary!$G$77="SD"),AND(O141="Yes",Summary!$G$77="EP")),"Yes","No")</f>
        <v>No</v>
      </c>
    </row>
    <row r="142" spans="1:16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182">
        <f t="shared" si="9"/>
        <v>-7.6999573803096756E-3</v>
      </c>
      <c r="N142" s="80" t="str">
        <f>IF(AND(M142&lt;-0.075,Summary!$G$78="Yes"),"Black Swan","Normal")</f>
        <v>Normal</v>
      </c>
      <c r="O142" t="s">
        <v>126</v>
      </c>
      <c r="P142" s="80" t="str">
        <f>IF(OR(AND(F142&lt;MIN(F143:F163),F142&lt;K142,N142="Normal",Summary!$G$77="SD"),AND(F142&gt;MAX(F143:F163),F142&gt;L142,N142="Normal",Summary!$G$77="SD"),AND(O142="Yes",Summary!$G$77="EP")),"Yes","No")</f>
        <v>No</v>
      </c>
    </row>
    <row r="143" spans="1:16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182">
        <f t="shared" si="9"/>
        <v>-1.4127885620630185E-4</v>
      </c>
      <c r="N143" s="80" t="str">
        <f>IF(AND(M143&lt;-0.075,Summary!$G$78="Yes"),"Black Swan","Normal")</f>
        <v>Normal</v>
      </c>
      <c r="O143" t="s">
        <v>126</v>
      </c>
      <c r="P143" s="80" t="str">
        <f>IF(OR(AND(F143&lt;MIN(F144:F164),F143&lt;K143,N143="Normal",Summary!$G$77="SD"),AND(F143&gt;MAX(F144:F164),F143&gt;L143,N143="Normal",Summary!$G$77="SD"),AND(O143="Yes",Summary!$G$77="EP")),"Yes","No")</f>
        <v>No</v>
      </c>
    </row>
    <row r="144" spans="1:16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182">
        <f t="shared" ref="M144:M207" si="14">(F144-F154)/F154</f>
        <v>9.0931982876807458E-3</v>
      </c>
      <c r="N144" s="80" t="str">
        <f>IF(AND(M144&lt;-0.075,Summary!$G$78="Yes"),"Black Swan","Normal")</f>
        <v>Normal</v>
      </c>
      <c r="O144" t="s">
        <v>126</v>
      </c>
      <c r="P144" s="80" t="str">
        <f>IF(OR(AND(F144&lt;MIN(F145:F165),F144&lt;K144,N144="Normal",Summary!$G$77="SD"),AND(F144&gt;MAX(F145:F165),F144&gt;L144,N144="Normal",Summary!$G$77="SD"),AND(O144="Yes",Summary!$G$77="EP")),"Yes","No")</f>
        <v>Yes</v>
      </c>
    </row>
    <row r="145" spans="1:16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182">
        <f t="shared" si="14"/>
        <v>1.2266831724952897E-2</v>
      </c>
      <c r="N145" s="80" t="str">
        <f>IF(AND(M145&lt;-0.075,Summary!$G$78="Yes"),"Black Swan","Normal")</f>
        <v>Normal</v>
      </c>
      <c r="O145" t="s">
        <v>126</v>
      </c>
      <c r="P145" s="80" t="str">
        <f>IF(OR(AND(F145&lt;MIN(F146:F166),F145&lt;K145,N145="Normal",Summary!$G$77="SD"),AND(F145&gt;MAX(F146:F166),F145&gt;L145,N145="Normal",Summary!$G$77="SD"),AND(O145="Yes",Summary!$G$77="EP")),"Yes","No")</f>
        <v>No</v>
      </c>
    </row>
    <row r="146" spans="1:16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182">
        <f t="shared" si="14"/>
        <v>9.3984962406015275E-3</v>
      </c>
      <c r="N146" s="80" t="str">
        <f>IF(AND(M146&lt;-0.075,Summary!$G$78="Yes"),"Black Swan","Normal")</f>
        <v>Normal</v>
      </c>
      <c r="O146" t="s">
        <v>126</v>
      </c>
      <c r="P146" s="80" t="str">
        <f>IF(OR(AND(F146&lt;MIN(F147:F167),F146&lt;K146,N146="Normal",Summary!$G$77="SD"),AND(F146&gt;MAX(F147:F167),F146&gt;L146,N146="Normal",Summary!$G$77="SD"),AND(O146="Yes",Summary!$G$77="EP")),"Yes","No")</f>
        <v>No</v>
      </c>
    </row>
    <row r="147" spans="1:16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182">
        <f t="shared" si="14"/>
        <v>1.6781083142639243E-2</v>
      </c>
      <c r="N147" s="80" t="str">
        <f>IF(AND(M147&lt;-0.075,Summary!$G$78="Yes"),"Black Swan","Normal")</f>
        <v>Normal</v>
      </c>
      <c r="O147" t="s">
        <v>126</v>
      </c>
      <c r="P147" s="80" t="str">
        <f>IF(OR(AND(F147&lt;MIN(F148:F168),F147&lt;K147,N147="Normal",Summary!$G$77="SD"),AND(F147&gt;MAX(F148:F168),F147&gt;L147,N147="Normal",Summary!$G$77="SD"),AND(O147="Yes",Summary!$G$77="EP")),"Yes","No")</f>
        <v>Yes</v>
      </c>
    </row>
    <row r="148" spans="1:16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182">
        <f t="shared" si="14"/>
        <v>2.0467836257309892E-2</v>
      </c>
      <c r="N148" s="80" t="str">
        <f>IF(AND(M148&lt;-0.075,Summary!$G$78="Yes"),"Black Swan","Normal")</f>
        <v>Normal</v>
      </c>
      <c r="O148" t="s">
        <v>126</v>
      </c>
      <c r="P148" s="80" t="str">
        <f>IF(OR(AND(F148&lt;MIN(F149:F169),F148&lt;K148,N148="Normal",Summary!$G$77="SD"),AND(F148&gt;MAX(F149:F169),F148&gt;L148,N148="Normal",Summary!$G$77="SD"),AND(O148="Yes",Summary!$G$77="EP")),"Yes","No")</f>
        <v>Yes</v>
      </c>
    </row>
    <row r="149" spans="1:16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182">
        <f t="shared" si="14"/>
        <v>5.4416781797163201E-3</v>
      </c>
      <c r="N149" s="80" t="str">
        <f>IF(AND(M149&lt;-0.075,Summary!$G$78="Yes"),"Black Swan","Normal")</f>
        <v>Normal</v>
      </c>
      <c r="O149" t="s">
        <v>126</v>
      </c>
      <c r="P149" s="80" t="str">
        <f>IF(OR(AND(F149&lt;MIN(F150:F170),F149&lt;K149,N149="Normal",Summary!$G$77="SD"),AND(F149&gt;MAX(F150:F170),F149&gt;L149,N149="Normal",Summary!$G$77="SD"),AND(O149="Yes",Summary!$G$77="EP")),"Yes","No")</f>
        <v>No</v>
      </c>
    </row>
    <row r="150" spans="1:16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182">
        <f t="shared" si="14"/>
        <v>-2.0546595738693196E-3</v>
      </c>
      <c r="N150" s="80" t="str">
        <f>IF(AND(M150&lt;-0.075,Summary!$G$78="Yes"),"Black Swan","Normal")</f>
        <v>Normal</v>
      </c>
      <c r="O150" t="s">
        <v>126</v>
      </c>
      <c r="P150" s="80" t="str">
        <f>IF(OR(AND(F150&lt;MIN(F151:F171),F150&lt;K150,N150="Normal",Summary!$G$77="SD"),AND(F150&gt;MAX(F151:F171),F150&gt;L150,N150="Normal",Summary!$G$77="SD"),AND(O150="Yes",Summary!$G$77="EP")),"Yes","No")</f>
        <v>No</v>
      </c>
    </row>
    <row r="151" spans="1:16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182">
        <f t="shared" si="14"/>
        <v>3.7422391063987536E-3</v>
      </c>
      <c r="N151" s="80" t="str">
        <f>IF(AND(M151&lt;-0.075,Summary!$G$78="Yes"),"Black Swan","Normal")</f>
        <v>Normal</v>
      </c>
      <c r="O151" t="s">
        <v>126</v>
      </c>
      <c r="P151" s="80" t="str">
        <f>IF(OR(AND(F151&lt;MIN(F152:F172),F151&lt;K151,N151="Normal",Summary!$G$77="SD"),AND(F151&gt;MAX(F152:F172),F151&gt;L151,N151="Normal",Summary!$G$77="SD"),AND(O151="Yes",Summary!$G$77="EP")),"Yes","No")</f>
        <v>No</v>
      </c>
    </row>
    <row r="152" spans="1:16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182">
        <f t="shared" si="14"/>
        <v>-1.1363959203385209E-4</v>
      </c>
      <c r="N152" s="80" t="str">
        <f>IF(AND(M152&lt;-0.075,Summary!$G$78="Yes"),"Black Swan","Normal")</f>
        <v>Normal</v>
      </c>
      <c r="O152" t="s">
        <v>126</v>
      </c>
      <c r="P152" s="80" t="str">
        <f>IF(OR(AND(F152&lt;MIN(F153:F173),F152&lt;K152,N152="Normal",Summary!$G$77="SD"),AND(F152&gt;MAX(F153:F173),F152&gt;L152,N152="Normal",Summary!$G$77="SD"),AND(O152="Yes",Summary!$G$77="EP")),"Yes","No")</f>
        <v>No</v>
      </c>
    </row>
    <row r="153" spans="1:16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182">
        <f t="shared" si="14"/>
        <v>1.5174115082324514E-2</v>
      </c>
      <c r="N153" s="80" t="str">
        <f>IF(AND(M153&lt;-0.075,Summary!$G$78="Yes"),"Black Swan","Normal")</f>
        <v>Normal</v>
      </c>
      <c r="O153" t="s">
        <v>126</v>
      </c>
      <c r="P153" s="80" t="str">
        <f>IF(OR(AND(F153&lt;MIN(F154:F174),F153&lt;K153,N153="Normal",Summary!$G$77="SD"),AND(F153&gt;MAX(F154:F174),F153&gt;L153,N153="Normal",Summary!$G$77="SD"),AND(O153="Yes",Summary!$G$77="EP")),"Yes","No")</f>
        <v>No</v>
      </c>
    </row>
    <row r="154" spans="1:16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182">
        <f t="shared" si="14"/>
        <v>2.0209516741358204E-2</v>
      </c>
      <c r="N154" s="80" t="str">
        <f>IF(AND(M154&lt;-0.075,Summary!$G$78="Yes"),"Black Swan","Normal")</f>
        <v>Normal</v>
      </c>
      <c r="O154" t="s">
        <v>126</v>
      </c>
      <c r="P154" s="80" t="str">
        <f>IF(OR(AND(F154&lt;MIN(F155:F175),F154&lt;K154,N154="Normal",Summary!$G$77="SD"),AND(F154&gt;MAX(F155:F175),F154&gt;L154,N154="Normal",Summary!$G$77="SD"),AND(O154="Yes",Summary!$G$77="EP")),"Yes","No")</f>
        <v>Yes</v>
      </c>
    </row>
    <row r="155" spans="1:16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182">
        <f t="shared" si="14"/>
        <v>1.6211116193961629E-2</v>
      </c>
      <c r="N155" s="80" t="str">
        <f>IF(AND(M155&lt;-0.075,Summary!$G$78="Yes"),"Black Swan","Normal")</f>
        <v>Normal</v>
      </c>
      <c r="O155" t="s">
        <v>126</v>
      </c>
      <c r="P155" s="80" t="str">
        <f>IF(OR(AND(F155&lt;MIN(F156:F176),F155&lt;K155,N155="Normal",Summary!$G$77="SD"),AND(F155&gt;MAX(F156:F176),F155&gt;L155,N155="Normal",Summary!$G$77="SD"),AND(O155="Yes",Summary!$G$77="EP")),"Yes","No")</f>
        <v>No</v>
      </c>
    </row>
    <row r="156" spans="1:16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182">
        <f t="shared" si="14"/>
        <v>2.1757202235917976E-2</v>
      </c>
      <c r="N156" s="80" t="str">
        <f>IF(AND(M156&lt;-0.075,Summary!$G$78="Yes"),"Black Swan","Normal")</f>
        <v>Normal</v>
      </c>
      <c r="O156" t="s">
        <v>126</v>
      </c>
      <c r="P156" s="80" t="str">
        <f>IF(OR(AND(F156&lt;MIN(F157:F177),F156&lt;K156,N156="Normal",Summary!$G$77="SD"),AND(F156&gt;MAX(F157:F177),F156&gt;L156,N156="Normal",Summary!$G$77="SD"),AND(O156="Yes",Summary!$G$77="EP")),"Yes","No")</f>
        <v>Yes</v>
      </c>
    </row>
    <row r="157" spans="1:16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182">
        <f t="shared" si="14"/>
        <v>1.4327879187322642E-2</v>
      </c>
      <c r="N157" s="80" t="str">
        <f>IF(AND(M157&lt;-0.075,Summary!$G$78="Yes"),"Black Swan","Normal")</f>
        <v>Normal</v>
      </c>
      <c r="O157" t="s">
        <v>125</v>
      </c>
      <c r="P157" s="80" t="str">
        <f>IF(OR(AND(F157&lt;MIN(F158:F178),F157&lt;K157,N157="Normal",Summary!$G$77="SD"),AND(F157&gt;MAX(F158:F178),F157&gt;L157,N157="Normal",Summary!$G$77="SD"),AND(O157="Yes",Summary!$G$77="EP")),"Yes","No")</f>
        <v>No</v>
      </c>
    </row>
    <row r="158" spans="1:16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182">
        <f t="shared" si="14"/>
        <v>6.0834547168194947E-3</v>
      </c>
      <c r="N158" s="80" t="str">
        <f>IF(AND(M158&lt;-0.075,Summary!$G$78="Yes"),"Black Swan","Normal")</f>
        <v>Normal</v>
      </c>
      <c r="O158" t="s">
        <v>126</v>
      </c>
      <c r="P158" s="80" t="str">
        <f>IF(OR(AND(F158&lt;MIN(F159:F179),F158&lt;K158,N158="Normal",Summary!$G$77="SD"),AND(F158&gt;MAX(F159:F179),F158&gt;L158,N158="Normal",Summary!$G$77="SD"),AND(O158="Yes",Summary!$G$77="EP")),"Yes","No")</f>
        <v>No</v>
      </c>
    </row>
    <row r="159" spans="1:16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182">
        <f t="shared" si="14"/>
        <v>5.7851005303008749E-3</v>
      </c>
      <c r="N159" s="80" t="str">
        <f>IF(AND(M159&lt;-0.075,Summary!$G$78="Yes"),"Black Swan","Normal")</f>
        <v>Normal</v>
      </c>
      <c r="O159" t="s">
        <v>126</v>
      </c>
      <c r="P159" s="80" t="str">
        <f>IF(OR(AND(F159&lt;MIN(F160:F180),F159&lt;K159,N159="Normal",Summary!$G$77="SD"),AND(F159&gt;MAX(F160:F180),F159&gt;L159,N159="Normal",Summary!$G$77="SD"),AND(O159="Yes",Summary!$G$77="EP")),"Yes","No")</f>
        <v>No</v>
      </c>
    </row>
    <row r="160" spans="1:16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182">
        <f t="shared" si="14"/>
        <v>8.9166548345875601E-3</v>
      </c>
      <c r="N160" s="80" t="str">
        <f>IF(AND(M160&lt;-0.075,Summary!$G$78="Yes"),"Black Swan","Normal")</f>
        <v>Normal</v>
      </c>
      <c r="O160" t="s">
        <v>126</v>
      </c>
      <c r="P160" s="80" t="str">
        <f>IF(OR(AND(F160&lt;MIN(F161:F181),F160&lt;K160,N160="Normal",Summary!$G$77="SD"),AND(F160&gt;MAX(F161:F181),F160&gt;L160,N160="Normal",Summary!$G$77="SD"),AND(O160="Yes",Summary!$G$77="EP")),"Yes","No")</f>
        <v>Yes</v>
      </c>
    </row>
    <row r="161" spans="1:16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182">
        <f t="shared" si="14"/>
        <v>2.5295588904046401E-3</v>
      </c>
      <c r="N161" s="80" t="str">
        <f>IF(AND(M161&lt;-0.075,Summary!$G$78="Yes"),"Black Swan","Normal")</f>
        <v>Normal</v>
      </c>
      <c r="O161" t="s">
        <v>126</v>
      </c>
      <c r="P161" s="80" t="str">
        <f>IF(OR(AND(F161&lt;MIN(F162:F182),F161&lt;K161,N161="Normal",Summary!$G$77="SD"),AND(F161&gt;MAX(F162:F182),F161&gt;L161,N161="Normal",Summary!$G$77="SD"),AND(O161="Yes",Summary!$G$77="EP")),"Yes","No")</f>
        <v>Yes</v>
      </c>
    </row>
    <row r="162" spans="1:16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182">
        <f t="shared" si="14"/>
        <v>6.3758005489478464E-3</v>
      </c>
      <c r="N162" s="80" t="str">
        <f>IF(AND(M162&lt;-0.075,Summary!$G$78="Yes"),"Black Swan","Normal")</f>
        <v>Normal</v>
      </c>
      <c r="O162" t="s">
        <v>126</v>
      </c>
      <c r="P162" s="80" t="str">
        <f>IF(OR(AND(F162&lt;MIN(F163:F183),F162&lt;K162,N162="Normal",Summary!$G$77="SD"),AND(F162&gt;MAX(F163:F183),F162&gt;L162,N162="Normal",Summary!$G$77="SD"),AND(O162="Yes",Summary!$G$77="EP")),"Yes","No")</f>
        <v>No</v>
      </c>
    </row>
    <row r="163" spans="1:16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182">
        <f t="shared" si="14"/>
        <v>3.7303796378664489E-4</v>
      </c>
      <c r="N163" s="80" t="str">
        <f>IF(AND(M163&lt;-0.075,Summary!$G$78="Yes"),"Black Swan","Normal")</f>
        <v>Normal</v>
      </c>
      <c r="O163" t="s">
        <v>126</v>
      </c>
      <c r="P163" s="80" t="str">
        <f>IF(OR(AND(F163&lt;MIN(F164:F184),F163&lt;K163,N163="Normal",Summary!$G$77="SD"),AND(F163&gt;MAX(F164:F184),F163&gt;L163,N163="Normal",Summary!$G$77="SD"),AND(O163="Yes",Summary!$G$77="EP")),"Yes","No")</f>
        <v>No</v>
      </c>
    </row>
    <row r="164" spans="1:16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182">
        <f t="shared" si="14"/>
        <v>5.1068713240567543E-3</v>
      </c>
      <c r="N164" s="80" t="str">
        <f>IF(AND(M164&lt;-0.075,Summary!$G$78="Yes"),"Black Swan","Normal")</f>
        <v>Normal</v>
      </c>
      <c r="O164" t="s">
        <v>126</v>
      </c>
      <c r="P164" s="80" t="str">
        <f>IF(OR(AND(F164&lt;MIN(F165:F185),F164&lt;K164,N164="Normal",Summary!$G$77="SD"),AND(F164&gt;MAX(F165:F185),F164&gt;L164,N164="Normal",Summary!$G$77="SD"),AND(O164="Yes",Summary!$G$77="EP")),"Yes","No")</f>
        <v>No</v>
      </c>
    </row>
    <row r="165" spans="1:16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182">
        <f t="shared" si="14"/>
        <v>1.2916304662612213E-2</v>
      </c>
      <c r="N165" s="80" t="str">
        <f>IF(AND(M165&lt;-0.075,Summary!$G$78="Yes"),"Black Swan","Normal")</f>
        <v>Normal</v>
      </c>
      <c r="O165" t="s">
        <v>126</v>
      </c>
      <c r="P165" s="80" t="str">
        <f>IF(OR(AND(F165&lt;MIN(F166:F186),F165&lt;K165,N165="Normal",Summary!$G$77="SD"),AND(F165&gt;MAX(F166:F186),F165&gt;L165,N165="Normal",Summary!$G$77="SD"),AND(O165="Yes",Summary!$G$77="EP")),"Yes","No")</f>
        <v>No</v>
      </c>
    </row>
    <row r="166" spans="1:16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182">
        <f t="shared" si="14"/>
        <v>8.8493015992365844E-3</v>
      </c>
      <c r="N166" s="80" t="str">
        <f>IF(AND(M166&lt;-0.075,Summary!$G$78="Yes"),"Black Swan","Normal")</f>
        <v>Normal</v>
      </c>
      <c r="O166" t="s">
        <v>126</v>
      </c>
      <c r="P166" s="80" t="str">
        <f>IF(OR(AND(F166&lt;MIN(F167:F187),F166&lt;K166,N166="Normal",Summary!$G$77="SD"),AND(F166&gt;MAX(F167:F187),F166&gt;L166,N166="Normal",Summary!$G$77="SD"),AND(O166="Yes",Summary!$G$77="EP")),"Yes","No")</f>
        <v>No</v>
      </c>
    </row>
    <row r="167" spans="1:16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182">
        <f t="shared" si="14"/>
        <v>4.8374557286417477E-3</v>
      </c>
      <c r="N167" s="80" t="str">
        <f>IF(AND(M167&lt;-0.075,Summary!$G$78="Yes"),"Black Swan","Normal")</f>
        <v>Normal</v>
      </c>
      <c r="O167" t="s">
        <v>126</v>
      </c>
      <c r="P167" s="80" t="str">
        <f>IF(OR(AND(F167&lt;MIN(F168:F188),F167&lt;K167,N167="Normal",Summary!$G$77="SD"),AND(F167&gt;MAX(F168:F188),F167&gt;L167,N167="Normal",Summary!$G$77="SD"),AND(O167="Yes",Summary!$G$77="EP")),"Yes","No")</f>
        <v>No</v>
      </c>
    </row>
    <row r="168" spans="1:16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182">
        <f t="shared" si="14"/>
        <v>2.2614072250530257E-3</v>
      </c>
      <c r="N168" s="80" t="str">
        <f>IF(AND(M168&lt;-0.075,Summary!$G$78="Yes"),"Black Swan","Normal")</f>
        <v>Normal</v>
      </c>
      <c r="O168" t="s">
        <v>126</v>
      </c>
      <c r="P168" s="80" t="str">
        <f>IF(OR(AND(F168&lt;MIN(F169:F189),F168&lt;K168,N168="Normal",Summary!$G$77="SD"),AND(F168&gt;MAX(F169:F189),F168&gt;L168,N168="Normal",Summary!$G$77="SD"),AND(O168="Yes",Summary!$G$77="EP")),"Yes","No")</f>
        <v>No</v>
      </c>
    </row>
    <row r="169" spans="1:16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182">
        <f t="shared" si="14"/>
        <v>2.1168770995019161E-2</v>
      </c>
      <c r="N169" s="80" t="str">
        <f>IF(AND(M169&lt;-0.075,Summary!$G$78="Yes"),"Black Swan","Normal")</f>
        <v>Normal</v>
      </c>
      <c r="O169" t="s">
        <v>126</v>
      </c>
      <c r="P169" s="80" t="str">
        <f>IF(OR(AND(F169&lt;MIN(F170:F190),F169&lt;K169,N169="Normal",Summary!$G$77="SD"),AND(F169&gt;MAX(F170:F190),F169&gt;L169,N169="Normal",Summary!$G$77="SD"),AND(O169="Yes",Summary!$G$77="EP")),"Yes","No")</f>
        <v>Yes</v>
      </c>
    </row>
    <row r="170" spans="1:16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182">
        <f t="shared" si="14"/>
        <v>2.072463768115939E-2</v>
      </c>
      <c r="N170" s="80" t="str">
        <f>IF(AND(M170&lt;-0.075,Summary!$G$78="Yes"),"Black Swan","Normal")</f>
        <v>Normal</v>
      </c>
      <c r="O170" t="s">
        <v>126</v>
      </c>
      <c r="P170" s="80" t="str">
        <f>IF(OR(AND(F170&lt;MIN(F171:F191),F170&lt;K170,N170="Normal",Summary!$G$77="SD"),AND(F170&gt;MAX(F171:F191),F170&gt;L170,N170="Normal",Summary!$G$77="SD"),AND(O170="Yes",Summary!$G$77="EP")),"Yes","No")</f>
        <v>Yes</v>
      </c>
    </row>
    <row r="171" spans="1:16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182">
        <f t="shared" si="14"/>
        <v>2.7480068919195185E-2</v>
      </c>
      <c r="N171" s="80" t="str">
        <f>IF(AND(M171&lt;-0.075,Summary!$G$78="Yes"),"Black Swan","Normal")</f>
        <v>Normal</v>
      </c>
      <c r="O171" t="s">
        <v>126</v>
      </c>
      <c r="P171" s="80" t="str">
        <f>IF(OR(AND(F171&lt;MIN(F172:F192),F171&lt;K171,N171="Normal",Summary!$G$77="SD"),AND(F171&gt;MAX(F172:F192),F171&gt;L171,N171="Normal",Summary!$G$77="SD"),AND(O171="Yes",Summary!$G$77="EP")),"Yes","No")</f>
        <v>Yes</v>
      </c>
    </row>
    <row r="172" spans="1:16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182">
        <f t="shared" si="14"/>
        <v>3.0888941287432213E-2</v>
      </c>
      <c r="N172" s="80" t="str">
        <f>IF(AND(M172&lt;-0.075,Summary!$G$78="Yes"),"Black Swan","Normal")</f>
        <v>Normal</v>
      </c>
      <c r="O172" t="s">
        <v>126</v>
      </c>
      <c r="P172" s="80" t="str">
        <f>IF(OR(AND(F172&lt;MIN(F173:F193),F172&lt;K172,N172="Normal",Summary!$G$77="SD"),AND(F172&gt;MAX(F173:F193),F172&gt;L172,N172="Normal",Summary!$G$77="SD"),AND(O172="Yes",Summary!$G$77="EP")),"Yes","No")</f>
        <v>Yes</v>
      </c>
    </row>
    <row r="173" spans="1:16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182">
        <f t="shared" si="14"/>
        <v>2.7812186633634179E-2</v>
      </c>
      <c r="N173" s="80" t="str">
        <f>IF(AND(M173&lt;-0.075,Summary!$G$78="Yes"),"Black Swan","Normal")</f>
        <v>Normal</v>
      </c>
      <c r="O173" t="s">
        <v>126</v>
      </c>
      <c r="P173" s="80" t="str">
        <f>IF(OR(AND(F173&lt;MIN(F174:F194),F173&lt;K173,N173="Normal",Summary!$G$77="SD"),AND(F173&gt;MAX(F174:F194),F173&gt;L173,N173="Normal",Summary!$G$77="SD"),AND(O173="Yes",Summary!$G$77="EP")),"Yes","No")</f>
        <v>No</v>
      </c>
    </row>
    <row r="174" spans="1:16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182">
        <f t="shared" si="14"/>
        <v>2.0106532428002869E-2</v>
      </c>
      <c r="N174" s="80" t="str">
        <f>IF(AND(M174&lt;-0.075,Summary!$G$78="Yes"),"Black Swan","Normal")</f>
        <v>Normal</v>
      </c>
      <c r="O174" t="s">
        <v>126</v>
      </c>
      <c r="P174" s="80" t="str">
        <f>IF(OR(AND(F174&lt;MIN(F175:F195),F174&lt;K174,N174="Normal",Summary!$G$77="SD"),AND(F174&gt;MAX(F175:F195),F174&gt;L174,N174="Normal",Summary!$G$77="SD"),AND(O174="Yes",Summary!$G$77="EP")),"Yes","No")</f>
        <v>No</v>
      </c>
    </row>
    <row r="175" spans="1:16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182">
        <f t="shared" si="14"/>
        <v>2.0782215390073029E-2</v>
      </c>
      <c r="N175" s="80" t="str">
        <f>IF(AND(M175&lt;-0.075,Summary!$G$78="Yes"),"Black Swan","Normal")</f>
        <v>Normal</v>
      </c>
      <c r="O175" t="s">
        <v>126</v>
      </c>
      <c r="P175" s="80" t="str">
        <f>IF(OR(AND(F175&lt;MIN(F176:F196),F175&lt;K175,N175="Normal",Summary!$G$77="SD"),AND(F175&gt;MAX(F176:F196),F175&gt;L175,N175="Normal",Summary!$G$77="SD"),AND(O175="Yes",Summary!$G$77="EP")),"Yes","No")</f>
        <v>No</v>
      </c>
    </row>
    <row r="176" spans="1:16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182">
        <f t="shared" si="14"/>
        <v>2.4927381587527369E-2</v>
      </c>
      <c r="N176" s="80" t="str">
        <f>IF(AND(M176&lt;-0.075,Summary!$G$78="Yes"),"Black Swan","Normal")</f>
        <v>Normal</v>
      </c>
      <c r="O176" t="s">
        <v>126</v>
      </c>
      <c r="P176" s="80" t="str">
        <f>IF(OR(AND(F176&lt;MIN(F177:F197),F176&lt;K176,N176="Normal",Summary!$G$77="SD"),AND(F176&gt;MAX(F177:F197),F176&gt;L176,N176="Normal",Summary!$G$77="SD"),AND(O176="Yes",Summary!$G$77="EP")),"Yes","No")</f>
        <v>No</v>
      </c>
    </row>
    <row r="177" spans="1:16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182">
        <f t="shared" si="14"/>
        <v>8.1572224802601706E-3</v>
      </c>
      <c r="N177" s="80" t="str">
        <f>IF(AND(M177&lt;-0.075,Summary!$G$78="Yes"),"Black Swan","Normal")</f>
        <v>Normal</v>
      </c>
      <c r="O177" t="s">
        <v>126</v>
      </c>
      <c r="P177" s="80" t="str">
        <f>IF(OR(AND(F177&lt;MIN(F178:F198),F177&lt;K177,N177="Normal",Summary!$G$77="SD"),AND(F177&gt;MAX(F178:F198),F177&gt;L177,N177="Normal",Summary!$G$77="SD"),AND(O177="Yes",Summary!$G$77="EP")),"Yes","No")</f>
        <v>No</v>
      </c>
    </row>
    <row r="178" spans="1:16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182">
        <f t="shared" si="14"/>
        <v>7.1614769830128245E-4</v>
      </c>
      <c r="N178" s="80" t="str">
        <f>IF(AND(M178&lt;-0.075,Summary!$G$78="Yes"),"Black Swan","Normal")</f>
        <v>Normal</v>
      </c>
      <c r="O178" t="s">
        <v>126</v>
      </c>
      <c r="P178" s="80" t="str">
        <f>IF(OR(AND(F178&lt;MIN(F179:F199),F178&lt;K178,N178="Normal",Summary!$G$77="SD"),AND(F178&gt;MAX(F179:F199),F178&gt;L178,N178="Normal",Summary!$G$77="SD"),AND(O178="Yes",Summary!$G$77="EP")),"Yes","No")</f>
        <v>No</v>
      </c>
    </row>
    <row r="179" spans="1:16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182">
        <f t="shared" si="14"/>
        <v>-3.405483405483415E-3</v>
      </c>
      <c r="N179" s="80" t="str">
        <f>IF(AND(M179&lt;-0.075,Summary!$G$78="Yes"),"Black Swan","Normal")</f>
        <v>Normal</v>
      </c>
      <c r="O179" t="s">
        <v>126</v>
      </c>
      <c r="P179" s="80" t="str">
        <f>IF(OR(AND(F179&lt;MIN(F180:F200),F179&lt;K179,N179="Normal",Summary!$G$77="SD"),AND(F179&gt;MAX(F180:F200),F179&gt;L179,N179="Normal",Summary!$G$77="SD"),AND(O179="Yes",Summary!$G$77="EP")),"Yes","No")</f>
        <v>No</v>
      </c>
    </row>
    <row r="180" spans="1:16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182">
        <f t="shared" si="14"/>
        <v>-6.1073980179764589E-3</v>
      </c>
      <c r="N180" s="80" t="str">
        <f>IF(AND(M180&lt;-0.075,Summary!$G$78="Yes"),"Black Swan","Normal")</f>
        <v>Normal</v>
      </c>
      <c r="O180" t="s">
        <v>126</v>
      </c>
      <c r="P180" s="80" t="str">
        <f>IF(OR(AND(F180&lt;MIN(F181:F201),F180&lt;K180,N180="Normal",Summary!$G$77="SD"),AND(F180&gt;MAX(F181:F201),F180&gt;L180,N180="Normal",Summary!$G$77="SD"),AND(O180="Yes",Summary!$G$77="EP")),"Yes","No")</f>
        <v>No</v>
      </c>
    </row>
    <row r="181" spans="1:16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182">
        <f t="shared" si="14"/>
        <v>-8.3403318757058684E-3</v>
      </c>
      <c r="N181" s="80" t="str">
        <f>IF(AND(M181&lt;-0.075,Summary!$G$78="Yes"),"Black Swan","Normal")</f>
        <v>Normal</v>
      </c>
      <c r="O181" t="s">
        <v>126</v>
      </c>
      <c r="P181" s="80" t="str">
        <f>IF(OR(AND(F181&lt;MIN(F182:F202),F181&lt;K181,N181="Normal",Summary!$G$77="SD"),AND(F181&gt;MAX(F182:F202),F181&gt;L181,N181="Normal",Summary!$G$77="SD"),AND(O181="Yes",Summary!$G$77="EP")),"Yes","No")</f>
        <v>No</v>
      </c>
    </row>
    <row r="182" spans="1:16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182">
        <f t="shared" si="14"/>
        <v>-2.0016752837873009E-2</v>
      </c>
      <c r="N182" s="80" t="str">
        <f>IF(AND(M182&lt;-0.075,Summary!$G$78="Yes"),"Black Swan","Normal")</f>
        <v>Normal</v>
      </c>
      <c r="O182" t="s">
        <v>126</v>
      </c>
      <c r="P182" s="80" t="str">
        <f>IF(OR(AND(F182&lt;MIN(F183:F203),F182&lt;K182,N182="Normal",Summary!$G$77="SD"),AND(F182&gt;MAX(F183:F203),F182&gt;L182,N182="Normal",Summary!$G$77="SD"),AND(O182="Yes",Summary!$G$77="EP")),"Yes","No")</f>
        <v>No</v>
      </c>
    </row>
    <row r="183" spans="1:16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182">
        <f t="shared" si="14"/>
        <v>-2.6892058663146146E-2</v>
      </c>
      <c r="N183" s="80" t="str">
        <f>IF(AND(M183&lt;-0.075,Summary!$G$78="Yes"),"Black Swan","Normal")</f>
        <v>Normal</v>
      </c>
      <c r="O183" t="s">
        <v>126</v>
      </c>
      <c r="P183" s="80" t="str">
        <f>IF(OR(AND(F183&lt;MIN(F184:F204),F183&lt;K183,N183="Normal",Summary!$G$77="SD"),AND(F183&gt;MAX(F184:F204),F183&gt;L183,N183="Normal",Summary!$G$77="SD"),AND(O183="Yes",Summary!$G$77="EP")),"Yes","No")</f>
        <v>No</v>
      </c>
    </row>
    <row r="184" spans="1:16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182">
        <f t="shared" si="14"/>
        <v>-1.940075766272532E-2</v>
      </c>
      <c r="N184" s="80" t="str">
        <f>IF(AND(M184&lt;-0.075,Summary!$G$78="Yes"),"Black Swan","Normal")</f>
        <v>Normal</v>
      </c>
      <c r="O184" t="s">
        <v>126</v>
      </c>
      <c r="P184" s="80" t="str">
        <f>IF(OR(AND(F184&lt;MIN(F185:F205),F184&lt;K184,N184="Normal",Summary!$G$77="SD"),AND(F184&gt;MAX(F185:F205),F184&gt;L184,N184="Normal",Summary!$G$77="SD"),AND(O184="Yes",Summary!$G$77="EP")),"Yes","No")</f>
        <v>No</v>
      </c>
    </row>
    <row r="185" spans="1:16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182">
        <f t="shared" si="14"/>
        <v>-2.6813199459132998E-2</v>
      </c>
      <c r="N185" s="80" t="str">
        <f>IF(AND(M185&lt;-0.075,Summary!$G$78="Yes"),"Black Swan","Normal")</f>
        <v>Normal</v>
      </c>
      <c r="O185" t="s">
        <v>126</v>
      </c>
      <c r="P185" s="80" t="str">
        <f>IF(OR(AND(F185&lt;MIN(F186:F206),F185&lt;K185,N185="Normal",Summary!$G$77="SD"),AND(F185&gt;MAX(F186:F206),F185&gt;L185,N185="Normal",Summary!$G$77="SD"),AND(O185="Yes",Summary!$G$77="EP")),"Yes","No")</f>
        <v>No</v>
      </c>
    </row>
    <row r="186" spans="1:16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182">
        <f t="shared" si="14"/>
        <v>-2.7667300708974604E-2</v>
      </c>
      <c r="N186" s="80" t="str">
        <f>IF(AND(M186&lt;-0.075,Summary!$G$78="Yes"),"Black Swan","Normal")</f>
        <v>Normal</v>
      </c>
      <c r="O186" t="s">
        <v>126</v>
      </c>
      <c r="P186" s="80" t="str">
        <f>IF(OR(AND(F186&lt;MIN(F187:F207),F186&lt;K186,N186="Normal",Summary!$G$77="SD"),AND(F186&gt;MAX(F187:F207),F186&gt;L186,N186="Normal",Summary!$G$77="SD"),AND(O186="Yes",Summary!$G$77="EP")),"Yes","No")</f>
        <v>No</v>
      </c>
    </row>
    <row r="187" spans="1:16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182">
        <f t="shared" si="14"/>
        <v>-1.3625163067111606E-3</v>
      </c>
      <c r="N187" s="80" t="str">
        <f>IF(AND(M187&lt;-0.075,Summary!$G$78="Yes"),"Black Swan","Normal")</f>
        <v>Normal</v>
      </c>
      <c r="O187" t="s">
        <v>126</v>
      </c>
      <c r="P187" s="80" t="str">
        <f>IF(OR(AND(F187&lt;MIN(F188:F208),F187&lt;K187,N187="Normal",Summary!$G$77="SD"),AND(F187&gt;MAX(F188:F208),F187&gt;L187,N187="Normal",Summary!$G$77="SD"),AND(O187="Yes",Summary!$G$77="EP")),"Yes","No")</f>
        <v>No</v>
      </c>
    </row>
    <row r="188" spans="1:16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182">
        <f t="shared" si="14"/>
        <v>1.0361494602182298E-2</v>
      </c>
      <c r="N188" s="80" t="str">
        <f>IF(AND(M188&lt;-0.075,Summary!$G$78="Yes"),"Black Swan","Normal")</f>
        <v>Normal</v>
      </c>
      <c r="O188" t="s">
        <v>126</v>
      </c>
      <c r="P188" s="80" t="str">
        <f>IF(OR(AND(F188&lt;MIN(F189:F209),F188&lt;K188,N188="Normal",Summary!$G$77="SD"),AND(F188&gt;MAX(F189:F209),F188&gt;L188,N188="Normal",Summary!$G$77="SD"),AND(O188="Yes",Summary!$G$77="EP")),"Yes","No")</f>
        <v>No</v>
      </c>
    </row>
    <row r="189" spans="1:16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182">
        <f t="shared" si="14"/>
        <v>4.2022895232574865E-3</v>
      </c>
      <c r="N189" s="80" t="str">
        <f>IF(AND(M189&lt;-0.075,Summary!$G$78="Yes"),"Black Swan","Normal")</f>
        <v>Normal</v>
      </c>
      <c r="O189" t="s">
        <v>126</v>
      </c>
      <c r="P189" s="80" t="str">
        <f>IF(OR(AND(F189&lt;MIN(F190:F210),F189&lt;K189,N189="Normal",Summary!$G$77="SD"),AND(F189&gt;MAX(F190:F210),F189&gt;L189,N189="Normal",Summary!$G$77="SD"),AND(O189="Yes",Summary!$G$77="EP")),"Yes","No")</f>
        <v>No</v>
      </c>
    </row>
    <row r="190" spans="1:16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182">
        <f t="shared" si="14"/>
        <v>6.0574442802075589E-3</v>
      </c>
      <c r="N190" s="80" t="str">
        <f>IF(AND(M190&lt;-0.075,Summary!$G$78="Yes"),"Black Swan","Normal")</f>
        <v>Normal</v>
      </c>
      <c r="O190" t="s">
        <v>126</v>
      </c>
      <c r="P190" s="80" t="str">
        <f>IF(OR(AND(F190&lt;MIN(F191:F211),F190&lt;K190,N190="Normal",Summary!$G$77="SD"),AND(F190&gt;MAX(F191:F211),F190&gt;L190,N190="Normal",Summary!$G$77="SD"),AND(O190="Yes",Summary!$G$77="EP")),"Yes","No")</f>
        <v>No</v>
      </c>
    </row>
    <row r="191" spans="1:16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182">
        <f t="shared" si="14"/>
        <v>3.3706232747348699E-3</v>
      </c>
      <c r="N191" s="80" t="str">
        <f>IF(AND(M191&lt;-0.075,Summary!$G$78="Yes"),"Black Swan","Normal")</f>
        <v>Normal</v>
      </c>
      <c r="O191" t="s">
        <v>126</v>
      </c>
      <c r="P191" s="80" t="str">
        <f>IF(OR(AND(F191&lt;MIN(F192:F212),F191&lt;K191,N191="Normal",Summary!$G$77="SD"),AND(F191&gt;MAX(F192:F212),F191&gt;L191,N191="Normal",Summary!$G$77="SD"),AND(O191="Yes",Summary!$G$77="EP")),"Yes","No")</f>
        <v>No</v>
      </c>
    </row>
    <row r="192" spans="1:16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182">
        <f t="shared" si="14"/>
        <v>8.4765511214681399E-3</v>
      </c>
      <c r="N192" s="80" t="str">
        <f>IF(AND(M192&lt;-0.075,Summary!$G$78="Yes"),"Black Swan","Normal")</f>
        <v>Normal</v>
      </c>
      <c r="O192" t="s">
        <v>126</v>
      </c>
      <c r="P192" s="80" t="str">
        <f>IF(OR(AND(F192&lt;MIN(F193:F213),F192&lt;K192,N192="Normal",Summary!$G$77="SD"),AND(F192&gt;MAX(F193:F213),F192&gt;L192,N192="Normal",Summary!$G$77="SD"),AND(O192="Yes",Summary!$G$77="EP")),"Yes","No")</f>
        <v>No</v>
      </c>
    </row>
    <row r="193" spans="1:16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182">
        <f t="shared" si="14"/>
        <v>1.8860752090765608E-2</v>
      </c>
      <c r="N193" s="80" t="str">
        <f>IF(AND(M193&lt;-0.075,Summary!$G$78="Yes"),"Black Swan","Normal")</f>
        <v>Normal</v>
      </c>
      <c r="O193" t="s">
        <v>126</v>
      </c>
      <c r="P193" s="80" t="str">
        <f>IF(OR(AND(F193&lt;MIN(F194:F214),F193&lt;K193,N193="Normal",Summary!$G$77="SD"),AND(F193&gt;MAX(F194:F214),F193&gt;L193,N193="Normal",Summary!$G$77="SD"),AND(O193="Yes",Summary!$G$77="EP")),"Yes","No")</f>
        <v>No</v>
      </c>
    </row>
    <row r="194" spans="1:16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182">
        <f t="shared" si="14"/>
        <v>1.7283662267896807E-2</v>
      </c>
      <c r="N194" s="80" t="str">
        <f>IF(AND(M194&lt;-0.075,Summary!$G$78="Yes"),"Black Swan","Normal")</f>
        <v>Normal</v>
      </c>
      <c r="O194" t="s">
        <v>126</v>
      </c>
      <c r="P194" s="80" t="str">
        <f>IF(OR(AND(F194&lt;MIN(F195:F215),F194&lt;K194,N194="Normal",Summary!$G$77="SD"),AND(F194&gt;MAX(F195:F215),F194&gt;L194,N194="Normal",Summary!$G$77="SD"),AND(O194="Yes",Summary!$G$77="EP")),"Yes","No")</f>
        <v>No</v>
      </c>
    </row>
    <row r="195" spans="1:16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182">
        <f t="shared" si="14"/>
        <v>1.6137047972637219E-2</v>
      </c>
      <c r="N195" s="80" t="str">
        <f>IF(AND(M195&lt;-0.075,Summary!$G$78="Yes"),"Black Swan","Normal")</f>
        <v>Normal</v>
      </c>
      <c r="O195" t="s">
        <v>126</v>
      </c>
      <c r="P195" s="80" t="str">
        <f>IF(OR(AND(F195&lt;MIN(F196:F216),F195&lt;K195,N195="Normal",Summary!$G$77="SD"),AND(F195&gt;MAX(F196:F216),F195&gt;L195,N195="Normal",Summary!$G$77="SD"),AND(O195="Yes",Summary!$G$77="EP")),"Yes","No")</f>
        <v>No</v>
      </c>
    </row>
    <row r="196" spans="1:16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182">
        <f t="shared" si="14"/>
        <v>1.9989417367276163E-2</v>
      </c>
      <c r="N196" s="80" t="str">
        <f>IF(AND(M196&lt;-0.075,Summary!$G$78="Yes"),"Black Swan","Normal")</f>
        <v>Normal</v>
      </c>
      <c r="O196" t="s">
        <v>126</v>
      </c>
      <c r="P196" s="80" t="str">
        <f>IF(OR(AND(F196&lt;MIN(F197:F217),F196&lt;K196,N196="Normal",Summary!$G$77="SD"),AND(F196&gt;MAX(F197:F217),F196&gt;L196,N196="Normal",Summary!$G$77="SD"),AND(O196="Yes",Summary!$G$77="EP")),"Yes","No")</f>
        <v>No</v>
      </c>
    </row>
    <row r="197" spans="1:16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182">
        <f t="shared" si="14"/>
        <v>2.514190614877114E-2</v>
      </c>
      <c r="N197" s="80" t="str">
        <f>IF(AND(M197&lt;-0.075,Summary!$G$78="Yes"),"Black Swan","Normal")</f>
        <v>Normal</v>
      </c>
      <c r="O197" t="s">
        <v>126</v>
      </c>
      <c r="P197" s="80" t="str">
        <f>IF(OR(AND(F197&lt;MIN(F198:F218),F197&lt;K197,N197="Normal",Summary!$G$77="SD"),AND(F197&gt;MAX(F198:F218),F197&gt;L197,N197="Normal",Summary!$G$77="SD"),AND(O197="Yes",Summary!$G$77="EP")),"Yes","No")</f>
        <v>No</v>
      </c>
    </row>
    <row r="198" spans="1:16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182">
        <f t="shared" si="14"/>
        <v>2.3945707257801613E-2</v>
      </c>
      <c r="N198" s="80" t="str">
        <f>IF(AND(M198&lt;-0.075,Summary!$G$78="Yes"),"Black Swan","Normal")</f>
        <v>Normal</v>
      </c>
      <c r="O198" t="s">
        <v>126</v>
      </c>
      <c r="P198" s="80" t="str">
        <f>IF(OR(AND(F198&lt;MIN(F199:F219),F198&lt;K198,N198="Normal",Summary!$G$77="SD"),AND(F198&gt;MAX(F199:F219),F198&gt;L198,N198="Normal",Summary!$G$77="SD"),AND(O198="Yes",Summary!$G$77="EP")),"Yes","No")</f>
        <v>No</v>
      </c>
    </row>
    <row r="199" spans="1:16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182">
        <f t="shared" si="14"/>
        <v>2.2491554554613838E-2</v>
      </c>
      <c r="N199" s="80" t="str">
        <f>IF(AND(M199&lt;-0.075,Summary!$G$78="Yes"),"Black Swan","Normal")</f>
        <v>Normal</v>
      </c>
      <c r="O199" t="s">
        <v>126</v>
      </c>
      <c r="P199" s="80" t="str">
        <f>IF(OR(AND(F199&lt;MIN(F200:F220),F199&lt;K199,N199="Normal",Summary!$G$77="SD"),AND(F199&gt;MAX(F200:F220),F199&gt;L199,N199="Normal",Summary!$G$77="SD"),AND(O199="Yes",Summary!$G$77="EP")),"Yes","No")</f>
        <v>No</v>
      </c>
    </row>
    <row r="200" spans="1:16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182">
        <f t="shared" si="14"/>
        <v>1.9803150769958242E-2</v>
      </c>
      <c r="N200" s="80" t="str">
        <f>IF(AND(M200&lt;-0.075,Summary!$G$78="Yes"),"Black Swan","Normal")</f>
        <v>Normal</v>
      </c>
      <c r="O200" t="s">
        <v>126</v>
      </c>
      <c r="P200" s="80" t="str">
        <f>IF(OR(AND(F200&lt;MIN(F201:F221),F200&lt;K200,N200="Normal",Summary!$G$77="SD"),AND(F200&gt;MAX(F201:F221),F200&gt;L200,N200="Normal",Summary!$G$77="SD"),AND(O200="Yes",Summary!$G$77="EP")),"Yes","No")</f>
        <v>No</v>
      </c>
    </row>
    <row r="201" spans="1:16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182">
        <f t="shared" si="14"/>
        <v>1.7202139922560755E-2</v>
      </c>
      <c r="N201" s="80" t="str">
        <f>IF(AND(M201&lt;-0.075,Summary!$G$78="Yes"),"Black Swan","Normal")</f>
        <v>Normal</v>
      </c>
      <c r="O201" t="s">
        <v>126</v>
      </c>
      <c r="P201" s="80" t="str">
        <f>IF(OR(AND(F201&lt;MIN(F202:F222),F201&lt;K201,N201="Normal",Summary!$G$77="SD"),AND(F201&gt;MAX(F202:F222),F201&gt;L201,N201="Normal",Summary!$G$77="SD"),AND(O201="Yes",Summary!$G$77="EP")),"Yes","No")</f>
        <v>No</v>
      </c>
    </row>
    <row r="202" spans="1:16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182">
        <f t="shared" si="14"/>
        <v>2.8675875707907559E-2</v>
      </c>
      <c r="N202" s="80" t="str">
        <f>IF(AND(M202&lt;-0.075,Summary!$G$78="Yes"),"Black Swan","Normal")</f>
        <v>Normal</v>
      </c>
      <c r="O202" t="s">
        <v>126</v>
      </c>
      <c r="P202" s="80" t="str">
        <f>IF(OR(AND(F202&lt;MIN(F203:F223),F202&lt;K202,N202="Normal",Summary!$G$77="SD"),AND(F202&gt;MAX(F203:F223),F202&gt;L202,N202="Normal",Summary!$G$77="SD"),AND(O202="Yes",Summary!$G$77="EP")),"Yes","No")</f>
        <v>No</v>
      </c>
    </row>
    <row r="203" spans="1:16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182">
        <f t="shared" si="14"/>
        <v>2.5519536989834085E-2</v>
      </c>
      <c r="N203" s="80" t="str">
        <f>IF(AND(M203&lt;-0.075,Summary!$G$78="Yes"),"Black Swan","Normal")</f>
        <v>Normal</v>
      </c>
      <c r="O203" t="s">
        <v>126</v>
      </c>
      <c r="P203" s="80" t="str">
        <f>IF(OR(AND(F203&lt;MIN(F204:F224),F203&lt;K203,N203="Normal",Summary!$G$77="SD"),AND(F203&gt;MAX(F204:F224),F203&gt;L203,N203="Normal",Summary!$G$77="SD"),AND(O203="Yes",Summary!$G$77="EP")),"Yes","No")</f>
        <v>No</v>
      </c>
    </row>
    <row r="204" spans="1:16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182">
        <f t="shared" si="14"/>
        <v>3.227750821253126E-2</v>
      </c>
      <c r="N204" s="80" t="str">
        <f>IF(AND(M204&lt;-0.075,Summary!$G$78="Yes"),"Black Swan","Normal")</f>
        <v>Normal</v>
      </c>
      <c r="O204" t="s">
        <v>126</v>
      </c>
      <c r="P204" s="80" t="str">
        <f>IF(OR(AND(F204&lt;MIN(F205:F225),F204&lt;K204,N204="Normal",Summary!$G$77="SD"),AND(F204&gt;MAX(F205:F225),F204&gt;L204,N204="Normal",Summary!$G$77="SD"),AND(O204="Yes",Summary!$G$77="EP")),"Yes","No")</f>
        <v>No</v>
      </c>
    </row>
    <row r="205" spans="1:16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182">
        <f t="shared" si="14"/>
        <v>3.5446179924930439E-2</v>
      </c>
      <c r="N205" s="80" t="str">
        <f>IF(AND(M205&lt;-0.075,Summary!$G$78="Yes"),"Black Swan","Normal")</f>
        <v>Normal</v>
      </c>
      <c r="O205" t="s">
        <v>126</v>
      </c>
      <c r="P205" s="80" t="str">
        <f>IF(OR(AND(F205&lt;MIN(F206:F226),F205&lt;K205,N205="Normal",Summary!$G$77="SD"),AND(F205&gt;MAX(F206:F226),F205&gt;L205,N205="Normal",Summary!$G$77="SD"),AND(O205="Yes",Summary!$G$77="EP")),"Yes","No")</f>
        <v>No</v>
      </c>
    </row>
    <row r="206" spans="1:16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182">
        <f t="shared" si="14"/>
        <v>1.4765981564895773E-2</v>
      </c>
      <c r="N206" s="80" t="str">
        <f>IF(AND(M206&lt;-0.075,Summary!$G$78="Yes"),"Black Swan","Normal")</f>
        <v>Normal</v>
      </c>
      <c r="O206" t="s">
        <v>126</v>
      </c>
      <c r="P206" s="80" t="str">
        <f>IF(OR(AND(F206&lt;MIN(F207:F227),F206&lt;K206,N206="Normal",Summary!$G$77="SD"),AND(F206&gt;MAX(F207:F227),F206&gt;L206,N206="Normal",Summary!$G$77="SD"),AND(O206="Yes",Summary!$G$77="EP")),"Yes","No")</f>
        <v>No</v>
      </c>
    </row>
    <row r="207" spans="1:16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182">
        <f t="shared" si="14"/>
        <v>7.3947667804323599E-3</v>
      </c>
      <c r="N207" s="80" t="str">
        <f>IF(AND(M207&lt;-0.075,Summary!$G$78="Yes"),"Black Swan","Normal")</f>
        <v>Normal</v>
      </c>
      <c r="O207" t="s">
        <v>126</v>
      </c>
      <c r="P207" s="80" t="str">
        <f>IF(OR(AND(F207&lt;MIN(F208:F228),F207&lt;K207,N207="Normal",Summary!$G$77="SD"),AND(F207&gt;MAX(F208:F228),F207&gt;L207,N207="Normal",Summary!$G$77="SD"),AND(O207="Yes",Summary!$G$77="EP")),"Yes","No")</f>
        <v>No</v>
      </c>
    </row>
    <row r="208" spans="1:16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182">
        <f t="shared" ref="M208:M271" si="19">(F208-F218)/F218</f>
        <v>1.3790409806513656E-2</v>
      </c>
      <c r="N208" s="80" t="str">
        <f>IF(AND(M208&lt;-0.075,Summary!$G$78="Yes"),"Black Swan","Normal")</f>
        <v>Normal</v>
      </c>
      <c r="O208" t="s">
        <v>126</v>
      </c>
      <c r="P208" s="80" t="str">
        <f>IF(OR(AND(F208&lt;MIN(F209:F229),F208&lt;K208,N208="Normal",Summary!$G$77="SD"),AND(F208&gt;MAX(F209:F229),F208&gt;L208,N208="Normal",Summary!$G$77="SD"),AND(O208="Yes",Summary!$G$77="EP")),"Yes","No")</f>
        <v>No</v>
      </c>
    </row>
    <row r="209" spans="1:16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182">
        <f t="shared" si="19"/>
        <v>4.4050241085779353E-3</v>
      </c>
      <c r="N209" s="80" t="str">
        <f>IF(AND(M209&lt;-0.075,Summary!$G$78="Yes"),"Black Swan","Normal")</f>
        <v>Normal</v>
      </c>
      <c r="O209" t="s">
        <v>126</v>
      </c>
      <c r="P209" s="80" t="str">
        <f>IF(OR(AND(F209&lt;MIN(F210:F230),F209&lt;K209,N209="Normal",Summary!$G$77="SD"),AND(F209&gt;MAX(F210:F230),F209&gt;L209,N209="Normal",Summary!$G$77="SD"),AND(O209="Yes",Summary!$G$77="EP")),"Yes","No")</f>
        <v>No</v>
      </c>
    </row>
    <row r="210" spans="1:16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182">
        <f t="shared" si="19"/>
        <v>1.9250466951858856E-2</v>
      </c>
      <c r="N210" s="80" t="str">
        <f>IF(AND(M210&lt;-0.075,Summary!$G$78="Yes"),"Black Swan","Normal")</f>
        <v>Normal</v>
      </c>
      <c r="O210" t="s">
        <v>126</v>
      </c>
      <c r="P210" s="80" t="str">
        <f>IF(OR(AND(F210&lt;MIN(F211:F231),F210&lt;K210,N210="Normal",Summary!$G$77="SD"),AND(F210&gt;MAX(F211:F231),F210&gt;L210,N210="Normal",Summary!$G$77="SD"),AND(O210="Yes",Summary!$G$77="EP")),"Yes","No")</f>
        <v>No</v>
      </c>
    </row>
    <row r="211" spans="1:16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182">
        <f t="shared" si="19"/>
        <v>2.8765165566941416E-2</v>
      </c>
      <c r="N211" s="80" t="str">
        <f>IF(AND(M211&lt;-0.075,Summary!$G$78="Yes"),"Black Swan","Normal")</f>
        <v>Normal</v>
      </c>
      <c r="O211" t="s">
        <v>126</v>
      </c>
      <c r="P211" s="80" t="str">
        <f>IF(OR(AND(F211&lt;MIN(F212:F232),F211&lt;K211,N211="Normal",Summary!$G$77="SD"),AND(F211&gt;MAX(F212:F232),F211&gt;L211,N211="Normal",Summary!$G$77="SD"),AND(O211="Yes",Summary!$G$77="EP")),"Yes","No")</f>
        <v>No</v>
      </c>
    </row>
    <row r="212" spans="1:16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182">
        <f t="shared" si="19"/>
        <v>1.4068672136128838E-2</v>
      </c>
      <c r="N212" s="80" t="str">
        <f>IF(AND(M212&lt;-0.075,Summary!$G$78="Yes"),"Black Swan","Normal")</f>
        <v>Normal</v>
      </c>
      <c r="O212" t="s">
        <v>126</v>
      </c>
      <c r="P212" s="80" t="str">
        <f>IF(OR(AND(F212&lt;MIN(F213:F233),F212&lt;K212,N212="Normal",Summary!$G$77="SD"),AND(F212&gt;MAX(F213:F233),F212&gt;L212,N212="Normal",Summary!$G$77="SD"),AND(O212="Yes",Summary!$G$77="EP")),"Yes","No")</f>
        <v>No</v>
      </c>
    </row>
    <row r="213" spans="1:16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182">
        <f t="shared" si="19"/>
        <v>-1.1354876964126889E-2</v>
      </c>
      <c r="N213" s="80" t="str">
        <f>IF(AND(M213&lt;-0.075,Summary!$G$78="Yes"),"Black Swan","Normal")</f>
        <v>Normal</v>
      </c>
      <c r="O213" t="s">
        <v>126</v>
      </c>
      <c r="P213" s="80" t="str">
        <f>IF(OR(AND(F213&lt;MIN(F214:F234),F213&lt;K213,N213="Normal",Summary!$G$77="SD"),AND(F213&gt;MAX(F214:F234),F213&gt;L213,N213="Normal",Summary!$G$77="SD"),AND(O213="Yes",Summary!$G$77="EP")),"Yes","No")</f>
        <v>No</v>
      </c>
    </row>
    <row r="214" spans="1:16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182">
        <f t="shared" si="19"/>
        <v>-8.5753555635234169E-3</v>
      </c>
      <c r="N214" s="80" t="str">
        <f>IF(AND(M214&lt;-0.075,Summary!$G$78="Yes"),"Black Swan","Normal")</f>
        <v>Normal</v>
      </c>
      <c r="O214" t="s">
        <v>126</v>
      </c>
      <c r="P214" s="80" t="str">
        <f>IF(OR(AND(F214&lt;MIN(F215:F235),F214&lt;K214,N214="Normal",Summary!$G$77="SD"),AND(F214&gt;MAX(F215:F235),F214&gt;L214,N214="Normal",Summary!$G$77="SD"),AND(O214="Yes",Summary!$G$77="EP")),"Yes","No")</f>
        <v>No</v>
      </c>
    </row>
    <row r="215" spans="1:16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182">
        <f t="shared" si="19"/>
        <v>-1.5056199874780117E-2</v>
      </c>
      <c r="N215" s="80" t="str">
        <f>IF(AND(M215&lt;-0.075,Summary!$G$78="Yes"),"Black Swan","Normal")</f>
        <v>Normal</v>
      </c>
      <c r="O215" t="s">
        <v>126</v>
      </c>
      <c r="P215" s="80" t="str">
        <f>IF(OR(AND(F215&lt;MIN(F216:F236),F215&lt;K215,N215="Normal",Summary!$G$77="SD"),AND(F215&gt;MAX(F216:F236),F215&gt;L215,N215="Normal",Summary!$G$77="SD"),AND(O215="Yes",Summary!$G$77="EP")),"Yes","No")</f>
        <v>No</v>
      </c>
    </row>
    <row r="216" spans="1:16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182">
        <f t="shared" si="19"/>
        <v>1.045150501672192E-3</v>
      </c>
      <c r="N216" s="80" t="str">
        <f>IF(AND(M216&lt;-0.075,Summary!$G$78="Yes"),"Black Swan","Normal")</f>
        <v>Normal</v>
      </c>
      <c r="O216" t="s">
        <v>126</v>
      </c>
      <c r="P216" s="80" t="str">
        <f>IF(OR(AND(F216&lt;MIN(F217:F237),F216&lt;K216,N216="Normal",Summary!$G$77="SD"),AND(F216&gt;MAX(F217:F237),F216&gt;L216,N216="Normal",Summary!$G$77="SD"),AND(O216="Yes",Summary!$G$77="EP")),"Yes","No")</f>
        <v>No</v>
      </c>
    </row>
    <row r="217" spans="1:16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182">
        <f t="shared" si="19"/>
        <v>1.9798416126709014E-3</v>
      </c>
      <c r="N217" s="80" t="str">
        <f>IF(AND(M217&lt;-0.075,Summary!$G$78="Yes"),"Black Swan","Normal")</f>
        <v>Normal</v>
      </c>
      <c r="O217" t="s">
        <v>126</v>
      </c>
      <c r="P217" s="80" t="str">
        <f>IF(OR(AND(F217&lt;MIN(F218:F238),F217&lt;K217,N217="Normal",Summary!$G$77="SD"),AND(F217&gt;MAX(F218:F238),F217&gt;L217,N217="Normal",Summary!$G$77="SD"),AND(O217="Yes",Summary!$G$77="EP")),"Yes","No")</f>
        <v>No</v>
      </c>
    </row>
    <row r="218" spans="1:16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182">
        <f t="shared" si="19"/>
        <v>4.1028116326776382E-3</v>
      </c>
      <c r="N218" s="80" t="str">
        <f>IF(AND(M218&lt;-0.075,Summary!$G$78="Yes"),"Black Swan","Normal")</f>
        <v>Normal</v>
      </c>
      <c r="O218" t="s">
        <v>126</v>
      </c>
      <c r="P218" s="80" t="str">
        <f>IF(OR(AND(F218&lt;MIN(F219:F239),F218&lt;K218,N218="Normal",Summary!$G$77="SD"),AND(F218&gt;MAX(F219:F239),F218&gt;L218,N218="Normal",Summary!$G$77="SD"),AND(O218="Yes",Summary!$G$77="EP")),"Yes","No")</f>
        <v>No</v>
      </c>
    </row>
    <row r="219" spans="1:16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182">
        <f t="shared" si="19"/>
        <v>1.7966974700802881E-2</v>
      </c>
      <c r="N219" s="80" t="str">
        <f>IF(AND(M219&lt;-0.075,Summary!$G$78="Yes"),"Black Swan","Normal")</f>
        <v>Normal</v>
      </c>
      <c r="O219" t="s">
        <v>126</v>
      </c>
      <c r="P219" s="80" t="str">
        <f>IF(OR(AND(F219&lt;MIN(F220:F240),F219&lt;K219,N219="Normal",Summary!$G$77="SD"),AND(F219&gt;MAX(F220:F240),F219&gt;L219,N219="Normal",Summary!$G$77="SD"),AND(O219="Yes",Summary!$G$77="EP")),"Yes","No")</f>
        <v>No</v>
      </c>
    </row>
    <row r="220" spans="1:16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182">
        <f t="shared" si="19"/>
        <v>-1.5277818980094301E-2</v>
      </c>
      <c r="N220" s="80" t="str">
        <f>IF(AND(M220&lt;-0.075,Summary!$G$78="Yes"),"Black Swan","Normal")</f>
        <v>Normal</v>
      </c>
      <c r="O220" t="s">
        <v>126</v>
      </c>
      <c r="P220" s="80" t="str">
        <f>IF(OR(AND(F220&lt;MIN(F221:F241),F220&lt;K220,N220="Normal",Summary!$G$77="SD"),AND(F220&gt;MAX(F221:F241),F220&gt;L220,N220="Normal",Summary!$G$77="SD"),AND(O220="Yes",Summary!$G$77="EP")),"Yes","No")</f>
        <v>No</v>
      </c>
    </row>
    <row r="221" spans="1:16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182">
        <f t="shared" si="19"/>
        <v>-4.1670309176210112E-2</v>
      </c>
      <c r="N221" s="80" t="str">
        <f>IF(AND(M221&lt;-0.075,Summary!$G$78="Yes"),"Black Swan","Normal")</f>
        <v>Normal</v>
      </c>
      <c r="O221" t="s">
        <v>126</v>
      </c>
      <c r="P221" s="80" t="str">
        <f>IF(OR(AND(F221&lt;MIN(F222:F242),F221&lt;K221,N221="Normal",Summary!$G$77="SD"),AND(F221&gt;MAX(F222:F242),F221&gt;L221,N221="Normal",Summary!$G$77="SD"),AND(O221="Yes",Summary!$G$77="EP")),"Yes","No")</f>
        <v>Yes</v>
      </c>
    </row>
    <row r="222" spans="1:16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182">
        <f t="shared" si="19"/>
        <v>-4.6529145903349195E-2</v>
      </c>
      <c r="N222" s="80" t="str">
        <f>IF(AND(M222&lt;-0.075,Summary!$G$78="Yes"),"Black Swan","Normal")</f>
        <v>Normal</v>
      </c>
      <c r="O222" t="s">
        <v>125</v>
      </c>
      <c r="P222" s="80" t="str">
        <f>IF(OR(AND(F222&lt;MIN(F223:F243),F222&lt;K222,N222="Normal",Summary!$G$77="SD"),AND(F222&gt;MAX(F223:F243),F222&gt;L222,N222="Normal",Summary!$G$77="SD"),AND(O222="Yes",Summary!$G$77="EP")),"Yes","No")</f>
        <v>Yes</v>
      </c>
    </row>
    <row r="223" spans="1:16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182">
        <f t="shared" si="19"/>
        <v>-2.5426177405374065E-2</v>
      </c>
      <c r="N223" s="80" t="str">
        <f>IF(AND(M223&lt;-0.075,Summary!$G$78="Yes"),"Black Swan","Normal")</f>
        <v>Normal</v>
      </c>
      <c r="O223" t="s">
        <v>126</v>
      </c>
      <c r="P223" s="80" t="str">
        <f>IF(OR(AND(F223&lt;MIN(F224:F244),F223&lt;K223,N223="Normal",Summary!$G$77="SD"),AND(F223&gt;MAX(F224:F244),F223&gt;L223,N223="Normal",Summary!$G$77="SD"),AND(O223="Yes",Summary!$G$77="EP")),"Yes","No")</f>
        <v>No</v>
      </c>
    </row>
    <row r="224" spans="1:16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182">
        <f t="shared" si="19"/>
        <v>-3.6836652469206893E-2</v>
      </c>
      <c r="N224" s="80" t="str">
        <f>IF(AND(M224&lt;-0.075,Summary!$G$78="Yes"),"Black Swan","Normal")</f>
        <v>Normal</v>
      </c>
      <c r="O224" t="s">
        <v>126</v>
      </c>
      <c r="P224" s="80" t="str">
        <f>IF(OR(AND(F224&lt;MIN(F225:F245),F224&lt;K224,N224="Normal",Summary!$G$77="SD"),AND(F224&gt;MAX(F225:F245),F224&gt;L224,N224="Normal",Summary!$G$77="SD"),AND(O224="Yes",Summary!$G$77="EP")),"Yes","No")</f>
        <v>No</v>
      </c>
    </row>
    <row r="225" spans="1:16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182">
        <f t="shared" si="19"/>
        <v>-3.3177677850801335E-2</v>
      </c>
      <c r="N225" s="80" t="str">
        <f>IF(AND(M225&lt;-0.075,Summary!$G$78="Yes"),"Black Swan","Normal")</f>
        <v>Normal</v>
      </c>
      <c r="O225" t="s">
        <v>126</v>
      </c>
      <c r="P225" s="80" t="str">
        <f>IF(OR(AND(F225&lt;MIN(F226:F246),F225&lt;K225,N225="Normal",Summary!$G$77="SD"),AND(F225&gt;MAX(F226:F246),F225&gt;L225,N225="Normal",Summary!$G$77="SD"),AND(O225="Yes",Summary!$G$77="EP")),"Yes","No")</f>
        <v>No</v>
      </c>
    </row>
    <row r="226" spans="1:16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182">
        <f t="shared" si="19"/>
        <v>-3.0794165316045331E-2</v>
      </c>
      <c r="N226" s="80" t="str">
        <f>IF(AND(M226&lt;-0.075,Summary!$G$78="Yes"),"Black Swan","Normal")</f>
        <v>Normal</v>
      </c>
      <c r="O226" t="s">
        <v>126</v>
      </c>
      <c r="P226" s="80" t="str">
        <f>IF(OR(AND(F226&lt;MIN(F227:F247),F226&lt;K226,N226="Normal",Summary!$G$77="SD"),AND(F226&gt;MAX(F227:F247),F226&gt;L226,N226="Normal",Summary!$G$77="SD"),AND(O226="Yes",Summary!$G$77="EP")),"Yes","No")</f>
        <v>No</v>
      </c>
    </row>
    <row r="227" spans="1:16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182">
        <f t="shared" si="19"/>
        <v>-3.6559637004710863E-2</v>
      </c>
      <c r="N227" s="80" t="str">
        <f>IF(AND(M227&lt;-0.075,Summary!$G$78="Yes"),"Black Swan","Normal")</f>
        <v>Normal</v>
      </c>
      <c r="O227" t="s">
        <v>126</v>
      </c>
      <c r="P227" s="80" t="str">
        <f>IF(OR(AND(F227&lt;MIN(F228:F248),F227&lt;K227,N227="Normal",Summary!$G$77="SD"),AND(F227&gt;MAX(F228:F248),F227&gt;L227,N227="Normal",Summary!$G$77="SD"),AND(O227="Yes",Summary!$G$77="EP")),"Yes","No")</f>
        <v>No</v>
      </c>
    </row>
    <row r="228" spans="1:16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182">
        <f t="shared" si="19"/>
        <v>-3.6619390839339655E-2</v>
      </c>
      <c r="N228" s="80" t="str">
        <f>IF(AND(M228&lt;-0.075,Summary!$G$78="Yes"),"Black Swan","Normal")</f>
        <v>Normal</v>
      </c>
      <c r="O228" t="s">
        <v>126</v>
      </c>
      <c r="P228" s="80" t="str">
        <f>IF(OR(AND(F228&lt;MIN(F229:F249),F228&lt;K228,N228="Normal",Summary!$G$77="SD"),AND(F228&gt;MAX(F229:F249),F228&gt;L228,N228="Normal",Summary!$G$77="SD"),AND(O228="Yes",Summary!$G$77="EP")),"Yes","No")</f>
        <v>No</v>
      </c>
    </row>
    <row r="229" spans="1:16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182">
        <f t="shared" si="19"/>
        <v>-3.5139006636068663E-2</v>
      </c>
      <c r="N229" s="80" t="str">
        <f>IF(AND(M229&lt;-0.075,Summary!$G$78="Yes"),"Black Swan","Normal")</f>
        <v>Normal</v>
      </c>
      <c r="O229" t="s">
        <v>126</v>
      </c>
      <c r="P229" s="80" t="str">
        <f>IF(OR(AND(F229&lt;MIN(F230:F250),F229&lt;K229,N229="Normal",Summary!$G$77="SD"),AND(F229&gt;MAX(F230:F250),F229&gt;L229,N229="Normal",Summary!$G$77="SD"),AND(O229="Yes",Summary!$G$77="EP")),"Yes","No")</f>
        <v>Yes</v>
      </c>
    </row>
    <row r="230" spans="1:16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182">
        <f t="shared" si="19"/>
        <v>-9.7529449781147259E-3</v>
      </c>
      <c r="N230" s="80" t="str">
        <f>IF(AND(M230&lt;-0.075,Summary!$G$78="Yes"),"Black Swan","Normal")</f>
        <v>Normal</v>
      </c>
      <c r="O230" t="s">
        <v>126</v>
      </c>
      <c r="P230" s="80" t="str">
        <f>IF(OR(AND(F230&lt;MIN(F231:F251),F230&lt;K230,N230="Normal",Summary!$G$77="SD"),AND(F230&gt;MAX(F231:F251),F230&gt;L230,N230="Normal",Summary!$G$77="SD"),AND(O230="Yes",Summary!$G$77="EP")),"Yes","No")</f>
        <v>Yes</v>
      </c>
    </row>
    <row r="231" spans="1:16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182">
        <f t="shared" si="19"/>
        <v>7.5455079271873329E-3</v>
      </c>
      <c r="N231" s="80" t="str">
        <f>IF(AND(M231&lt;-0.075,Summary!$G$78="Yes"),"Black Swan","Normal")</f>
        <v>Normal</v>
      </c>
      <c r="O231" t="s">
        <v>126</v>
      </c>
      <c r="P231" s="80" t="str">
        <f>IF(OR(AND(F231&lt;MIN(F232:F252),F231&lt;K231,N231="Normal",Summary!$G$77="SD"),AND(F231&gt;MAX(F232:F252),F231&gt;L231,N231="Normal",Summary!$G$77="SD"),AND(O231="Yes",Summary!$G$77="EP")),"Yes","No")</f>
        <v>No</v>
      </c>
    </row>
    <row r="232" spans="1:16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182">
        <f t="shared" si="19"/>
        <v>2.0127087335599179E-2</v>
      </c>
      <c r="N232" s="80" t="str">
        <f>IF(AND(M232&lt;-0.075,Summary!$G$78="Yes"),"Black Swan","Normal")</f>
        <v>Normal</v>
      </c>
      <c r="O232" t="s">
        <v>126</v>
      </c>
      <c r="P232" s="80" t="str">
        <f>IF(OR(AND(F232&lt;MIN(F233:F253),F232&lt;K232,N232="Normal",Summary!$G$77="SD"),AND(F232&gt;MAX(F233:F253),F232&gt;L232,N232="Normal",Summary!$G$77="SD"),AND(O232="Yes",Summary!$G$77="EP")),"Yes","No")</f>
        <v>No</v>
      </c>
    </row>
    <row r="233" spans="1:16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182">
        <f t="shared" si="19"/>
        <v>1.9981138748084295E-2</v>
      </c>
      <c r="N233" s="80" t="str">
        <f>IF(AND(M233&lt;-0.075,Summary!$G$78="Yes"),"Black Swan","Normal")</f>
        <v>Normal</v>
      </c>
      <c r="O233" t="s">
        <v>126</v>
      </c>
      <c r="P233" s="80" t="str">
        <f>IF(OR(AND(F233&lt;MIN(F234:F254),F233&lt;K233,N233="Normal",Summary!$G$77="SD"),AND(F233&gt;MAX(F234:F254),F233&gt;L233,N233="Normal",Summary!$G$77="SD"),AND(O233="Yes",Summary!$G$77="EP")),"Yes","No")</f>
        <v>No</v>
      </c>
    </row>
    <row r="234" spans="1:16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182">
        <f t="shared" si="19"/>
        <v>2.8290719696969734E-2</v>
      </c>
      <c r="N234" s="80" t="str">
        <f>IF(AND(M234&lt;-0.075,Summary!$G$78="Yes"),"Black Swan","Normal")</f>
        <v>Normal</v>
      </c>
      <c r="O234" t="s">
        <v>126</v>
      </c>
      <c r="P234" s="80" t="str">
        <f>IF(OR(AND(F234&lt;MIN(F235:F255),F234&lt;K234,N234="Normal",Summary!$G$77="SD"),AND(F234&gt;MAX(F235:F255),F234&gt;L234,N234="Normal",Summary!$G$77="SD"),AND(O234="Yes",Summary!$G$77="EP")),"Yes","No")</f>
        <v>Yes</v>
      </c>
    </row>
    <row r="235" spans="1:16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182">
        <f t="shared" si="19"/>
        <v>2.5056139936177755E-2</v>
      </c>
      <c r="N235" s="80" t="str">
        <f>IF(AND(M235&lt;-0.075,Summary!$G$78="Yes"),"Black Swan","Normal")</f>
        <v>Normal</v>
      </c>
      <c r="O235" t="s">
        <v>126</v>
      </c>
      <c r="P235" s="80" t="str">
        <f>IF(OR(AND(F235&lt;MIN(F236:F256),F235&lt;K235,N235="Normal",Summary!$G$77="SD"),AND(F235&gt;MAX(F236:F256),F235&gt;L235,N235="Normal",Summary!$G$77="SD"),AND(O235="Yes",Summary!$G$77="EP")),"Yes","No")</f>
        <v>Yes</v>
      </c>
    </row>
    <row r="236" spans="1:16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182">
        <f t="shared" si="19"/>
        <v>1.5458766825368829E-2</v>
      </c>
      <c r="N236" s="80" t="str">
        <f>IF(AND(M236&lt;-0.075,Summary!$G$78="Yes"),"Black Swan","Normal")</f>
        <v>Normal</v>
      </c>
      <c r="O236" t="s">
        <v>126</v>
      </c>
      <c r="P236" s="80" t="str">
        <f>IF(OR(AND(F236&lt;MIN(F237:F257),F236&lt;K236,N236="Normal",Summary!$G$77="SD"),AND(F236&gt;MAX(F237:F257),F236&gt;L236,N236="Normal",Summary!$G$77="SD"),AND(O236="Yes",Summary!$G$77="EP")),"Yes","No")</f>
        <v>No</v>
      </c>
    </row>
    <row r="237" spans="1:16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182">
        <f t="shared" si="19"/>
        <v>1.4037864134576014E-2</v>
      </c>
      <c r="N237" s="80" t="str">
        <f>IF(AND(M237&lt;-0.075,Summary!$G$78="Yes"),"Black Swan","Normal")</f>
        <v>Normal</v>
      </c>
      <c r="O237" t="s">
        <v>126</v>
      </c>
      <c r="P237" s="80" t="str">
        <f>IF(OR(AND(F237&lt;MIN(F238:F258),F237&lt;K237,N237="Normal",Summary!$G$77="SD"),AND(F237&gt;MAX(F238:F258),F237&gt;L237,N237="Normal",Summary!$G$77="SD"),AND(O237="Yes",Summary!$G$77="EP")),"Yes","No")</f>
        <v>Yes</v>
      </c>
    </row>
    <row r="238" spans="1:16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182">
        <f t="shared" si="19"/>
        <v>1.185119835318329E-2</v>
      </c>
      <c r="N238" s="80" t="str">
        <f>IF(AND(M238&lt;-0.075,Summary!$G$78="Yes"),"Black Swan","Normal")</f>
        <v>Normal</v>
      </c>
      <c r="O238" t="s">
        <v>126</v>
      </c>
      <c r="P238" s="80" t="str">
        <f>IF(OR(AND(F238&lt;MIN(F239:F259),F238&lt;K238,N238="Normal",Summary!$G$77="SD"),AND(F238&gt;MAX(F239:F259),F238&gt;L238,N238="Normal",Summary!$G$77="SD"),AND(O238="Yes",Summary!$G$77="EP")),"Yes","No")</f>
        <v>Yes</v>
      </c>
    </row>
    <row r="239" spans="1:16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182">
        <f t="shared" si="19"/>
        <v>8.8774848109479196E-3</v>
      </c>
      <c r="N239" s="80" t="str">
        <f>IF(AND(M239&lt;-0.075,Summary!$G$78="Yes"),"Black Swan","Normal")</f>
        <v>Normal</v>
      </c>
      <c r="O239" t="s">
        <v>126</v>
      </c>
      <c r="P239" s="80" t="str">
        <f>IF(OR(AND(F239&lt;MIN(F240:F260),F239&lt;K239,N239="Normal",Summary!$G$77="SD"),AND(F239&gt;MAX(F240:F260),F239&gt;L239,N239="Normal",Summary!$G$77="SD"),AND(O239="Yes",Summary!$G$77="EP")),"Yes","No")</f>
        <v>No</v>
      </c>
    </row>
    <row r="240" spans="1:16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182">
        <f t="shared" si="19"/>
        <v>3.0645018711141785E-3</v>
      </c>
      <c r="N240" s="80" t="str">
        <f>IF(AND(M240&lt;-0.075,Summary!$G$78="Yes"),"Black Swan","Normal")</f>
        <v>Normal</v>
      </c>
      <c r="O240" t="s">
        <v>126</v>
      </c>
      <c r="P240" s="80" t="str">
        <f>IF(OR(AND(F240&lt;MIN(F241:F261),F240&lt;K240,N240="Normal",Summary!$G$77="SD"),AND(F240&gt;MAX(F241:F261),F240&gt;L240,N240="Normal",Summary!$G$77="SD"),AND(O240="Yes",Summary!$G$77="EP")),"Yes","No")</f>
        <v>No</v>
      </c>
    </row>
    <row r="241" spans="1:16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182">
        <f t="shared" si="19"/>
        <v>-5.518409296621775E-3</v>
      </c>
      <c r="N241" s="80" t="str">
        <f>IF(AND(M241&lt;-0.075,Summary!$G$78="Yes"),"Black Swan","Normal")</f>
        <v>Normal</v>
      </c>
      <c r="O241" t="s">
        <v>126</v>
      </c>
      <c r="P241" s="80" t="str">
        <f>IF(OR(AND(F241&lt;MIN(F242:F262),F241&lt;K241,N241="Normal",Summary!$G$77="SD"),AND(F241&gt;MAX(F242:F262),F241&gt;L241,N241="Normal",Summary!$G$77="SD"),AND(O241="Yes",Summary!$G$77="EP")),"Yes","No")</f>
        <v>No</v>
      </c>
    </row>
    <row r="242" spans="1:16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182">
        <f t="shared" si="19"/>
        <v>-9.6590077564759017E-3</v>
      </c>
      <c r="N242" s="80" t="str">
        <f>IF(AND(M242&lt;-0.075,Summary!$G$78="Yes"),"Black Swan","Normal")</f>
        <v>Normal</v>
      </c>
      <c r="O242" t="s">
        <v>126</v>
      </c>
      <c r="P242" s="80" t="str">
        <f>IF(OR(AND(F242&lt;MIN(F243:F263),F242&lt;K242,N242="Normal",Summary!$G$77="SD"),AND(F242&gt;MAX(F243:F263),F242&gt;L242,N242="Normal",Summary!$G$77="SD"),AND(O242="Yes",Summary!$G$77="EP")),"Yes","No")</f>
        <v>No</v>
      </c>
    </row>
    <row r="243" spans="1:16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182">
        <f t="shared" si="19"/>
        <v>-2.850509859237591E-3</v>
      </c>
      <c r="N243" s="80" t="str">
        <f>IF(AND(M243&lt;-0.075,Summary!$G$78="Yes"),"Black Swan","Normal")</f>
        <v>Normal</v>
      </c>
      <c r="O243" t="s">
        <v>126</v>
      </c>
      <c r="P243" s="80" t="str">
        <f>IF(OR(AND(F243&lt;MIN(F244:F264),F243&lt;K243,N243="Normal",Summary!$G$77="SD"),AND(F243&gt;MAX(F244:F264),F243&gt;L243,N243="Normal",Summary!$G$77="SD"),AND(O243="Yes",Summary!$G$77="EP")),"Yes","No")</f>
        <v>No</v>
      </c>
    </row>
    <row r="244" spans="1:16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182">
        <f t="shared" si="19"/>
        <v>-4.3606364172068786E-3</v>
      </c>
      <c r="N244" s="80" t="str">
        <f>IF(AND(M244&lt;-0.075,Summary!$G$78="Yes"),"Black Swan","Normal")</f>
        <v>Normal</v>
      </c>
      <c r="O244" t="s">
        <v>126</v>
      </c>
      <c r="P244" s="80" t="str">
        <f>IF(OR(AND(F244&lt;MIN(F245:F265),F244&lt;K244,N244="Normal",Summary!$G$77="SD"),AND(F244&gt;MAX(F245:F265),F244&gt;L244,N244="Normal",Summary!$G$77="SD"),AND(O244="Yes",Summary!$G$77="EP")),"Yes","No")</f>
        <v>No</v>
      </c>
    </row>
    <row r="245" spans="1:16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182">
        <f t="shared" si="19"/>
        <v>-1.4457262561591263E-3</v>
      </c>
      <c r="N245" s="80" t="str">
        <f>IF(AND(M245&lt;-0.075,Summary!$G$78="Yes"),"Black Swan","Normal")</f>
        <v>Normal</v>
      </c>
      <c r="O245" t="s">
        <v>126</v>
      </c>
      <c r="P245" s="80" t="str">
        <f>IF(OR(AND(F245&lt;MIN(F246:F266),F245&lt;K245,N245="Normal",Summary!$G$77="SD"),AND(F245&gt;MAX(F246:F266),F245&gt;L245,N245="Normal",Summary!$G$77="SD"),AND(O245="Yes",Summary!$G$77="EP")),"Yes","No")</f>
        <v>No</v>
      </c>
    </row>
    <row r="246" spans="1:16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182">
        <f t="shared" si="19"/>
        <v>6.5672701455449711E-3</v>
      </c>
      <c r="N246" s="80" t="str">
        <f>IF(AND(M246&lt;-0.075,Summary!$G$78="Yes"),"Black Swan","Normal")</f>
        <v>Normal</v>
      </c>
      <c r="O246" t="s">
        <v>126</v>
      </c>
      <c r="P246" s="80" t="str">
        <f>IF(OR(AND(F246&lt;MIN(F247:F267),F246&lt;K246,N246="Normal",Summary!$G$77="SD"),AND(F246&gt;MAX(F247:F267),F246&gt;L246,N246="Normal",Summary!$G$77="SD"),AND(O246="Yes",Summary!$G$77="EP")),"Yes","No")</f>
        <v>No</v>
      </c>
    </row>
    <row r="247" spans="1:16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182">
        <f t="shared" si="19"/>
        <v>9.407170749023799E-3</v>
      </c>
      <c r="N247" s="80" t="str">
        <f>IF(AND(M247&lt;-0.075,Summary!$G$78="Yes"),"Black Swan","Normal")</f>
        <v>Normal</v>
      </c>
      <c r="O247" t="s">
        <v>126</v>
      </c>
      <c r="P247" s="80" t="str">
        <f>IF(OR(AND(F247&lt;MIN(F248:F268),F247&lt;K247,N247="Normal",Summary!$G$77="SD"),AND(F247&gt;MAX(F248:F268),F247&gt;L247,N247="Normal",Summary!$G$77="SD"),AND(O247="Yes",Summary!$G$77="EP")),"Yes","No")</f>
        <v>No</v>
      </c>
    </row>
    <row r="248" spans="1:16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182">
        <f t="shared" si="19"/>
        <v>-5.5842934399247962E-4</v>
      </c>
      <c r="N248" s="80" t="str">
        <f>IF(AND(M248&lt;-0.075,Summary!$G$78="Yes"),"Black Swan","Normal")</f>
        <v>Normal</v>
      </c>
      <c r="O248" t="s">
        <v>126</v>
      </c>
      <c r="P248" s="80" t="str">
        <f>IF(OR(AND(F248&lt;MIN(F249:F269),F248&lt;K248,N248="Normal",Summary!$G$77="SD"),AND(F248&gt;MAX(F249:F269),F248&gt;L248,N248="Normal",Summary!$G$77="SD"),AND(O248="Yes",Summary!$G$77="EP")),"Yes","No")</f>
        <v>No</v>
      </c>
    </row>
    <row r="249" spans="1:16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182">
        <f t="shared" si="19"/>
        <v>2.0688024589195289E-3</v>
      </c>
      <c r="N249" s="80" t="str">
        <f>IF(AND(M249&lt;-0.075,Summary!$G$78="Yes"),"Black Swan","Normal")</f>
        <v>Normal</v>
      </c>
      <c r="O249" t="s">
        <v>126</v>
      </c>
      <c r="P249" s="80" t="str">
        <f>IF(OR(AND(F249&lt;MIN(F250:F270),F249&lt;K249,N249="Normal",Summary!$G$77="SD"),AND(F249&gt;MAX(F250:F270),F249&gt;L249,N249="Normal",Summary!$G$77="SD"),AND(O249="Yes",Summary!$G$77="EP")),"Yes","No")</f>
        <v>No</v>
      </c>
    </row>
    <row r="250" spans="1:16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182">
        <f t="shared" si="19"/>
        <v>5.3067602228833448E-4</v>
      </c>
      <c r="N250" s="80" t="str">
        <f>IF(AND(M250&lt;-0.075,Summary!$G$78="Yes"),"Black Swan","Normal")</f>
        <v>Normal</v>
      </c>
      <c r="O250" t="s">
        <v>126</v>
      </c>
      <c r="P250" s="80" t="str">
        <f>IF(OR(AND(F250&lt;MIN(F251:F271),F250&lt;K250,N250="Normal",Summary!$G$77="SD"),AND(F250&gt;MAX(F251:F271),F250&gt;L250,N250="Normal",Summary!$G$77="SD"),AND(O250="Yes",Summary!$G$77="EP")),"Yes","No")</f>
        <v>No</v>
      </c>
    </row>
    <row r="251" spans="1:16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182">
        <f t="shared" si="19"/>
        <v>8.3615486530251668E-3</v>
      </c>
      <c r="N251" s="80" t="str">
        <f>IF(AND(M251&lt;-0.075,Summary!$G$78="Yes"),"Black Swan","Normal")</f>
        <v>Normal</v>
      </c>
      <c r="O251" t="s">
        <v>126</v>
      </c>
      <c r="P251" s="80" t="str">
        <f>IF(OR(AND(F251&lt;MIN(F252:F272),F251&lt;K251,N251="Normal",Summary!$G$77="SD"),AND(F251&gt;MAX(F252:F272),F251&gt;L251,N251="Normal",Summary!$G$77="SD"),AND(O251="Yes",Summary!$G$77="EP")),"Yes","No")</f>
        <v>Yes</v>
      </c>
    </row>
    <row r="252" spans="1:16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182">
        <f t="shared" si="19"/>
        <v>7.1041150807688459E-3</v>
      </c>
      <c r="N252" s="80" t="str">
        <f>IF(AND(M252&lt;-0.075,Summary!$G$78="Yes"),"Black Swan","Normal")</f>
        <v>Normal</v>
      </c>
      <c r="O252" t="s">
        <v>126</v>
      </c>
      <c r="P252" s="80" t="str">
        <f>IF(OR(AND(F252&lt;MIN(F253:F273),F252&lt;K252,N252="Normal",Summary!$G$77="SD"),AND(F252&gt;MAX(F253:F273),F252&gt;L252,N252="Normal",Summary!$G$77="SD"),AND(O252="Yes",Summary!$G$77="EP")),"Yes","No")</f>
        <v>Yes</v>
      </c>
    </row>
    <row r="253" spans="1:16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182">
        <f t="shared" si="19"/>
        <v>-6.7543756607540495E-4</v>
      </c>
      <c r="N253" s="80" t="str">
        <f>IF(AND(M253&lt;-0.075,Summary!$G$78="Yes"),"Black Swan","Normal")</f>
        <v>Normal</v>
      </c>
      <c r="O253" t="s">
        <v>126</v>
      </c>
      <c r="P253" s="80" t="str">
        <f>IF(OR(AND(F253&lt;MIN(F254:F274),F253&lt;K253,N253="Normal",Summary!$G$77="SD"),AND(F253&gt;MAX(F254:F274),F253&gt;L253,N253="Normal",Summary!$G$77="SD"),AND(O253="Yes",Summary!$G$77="EP")),"Yes","No")</f>
        <v>No</v>
      </c>
    </row>
    <row r="254" spans="1:16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182">
        <f t="shared" si="19"/>
        <v>2.007557864903206E-3</v>
      </c>
      <c r="N254" s="80" t="str">
        <f>IF(AND(M254&lt;-0.075,Summary!$G$78="Yes"),"Black Swan","Normal")</f>
        <v>Normal</v>
      </c>
      <c r="O254" t="s">
        <v>126</v>
      </c>
      <c r="P254" s="80" t="str">
        <f>IF(OR(AND(F254&lt;MIN(F255:F275),F254&lt;K254,N254="Normal",Summary!$G$77="SD"),AND(F254&gt;MAX(F255:F275),F254&gt;L254,N254="Normal",Summary!$G$77="SD"),AND(O254="Yes",Summary!$G$77="EP")),"Yes","No")</f>
        <v>No</v>
      </c>
    </row>
    <row r="255" spans="1:16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182">
        <f t="shared" si="19"/>
        <v>1.1670945018207842E-2</v>
      </c>
      <c r="N255" s="80" t="str">
        <f>IF(AND(M255&lt;-0.075,Summary!$G$78="Yes"),"Black Swan","Normal")</f>
        <v>Normal</v>
      </c>
      <c r="O255" t="s">
        <v>126</v>
      </c>
      <c r="P255" s="80" t="str">
        <f>IF(OR(AND(F255&lt;MIN(F256:F276),F255&lt;K255,N255="Normal",Summary!$G$77="SD"),AND(F255&gt;MAX(F256:F276),F255&gt;L255,N255="Normal",Summary!$G$77="SD"),AND(O255="Yes",Summary!$G$77="EP")),"Yes","No")</f>
        <v>No</v>
      </c>
    </row>
    <row r="256" spans="1:16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182">
        <f t="shared" si="19"/>
        <v>1.2338284619070407E-2</v>
      </c>
      <c r="N256" s="80" t="str">
        <f>IF(AND(M256&lt;-0.075,Summary!$G$78="Yes"),"Black Swan","Normal")</f>
        <v>Normal</v>
      </c>
      <c r="O256" t="s">
        <v>126</v>
      </c>
      <c r="P256" s="80" t="str">
        <f>IF(OR(AND(F256&lt;MIN(F257:F277),F256&lt;K256,N256="Normal",Summary!$G$77="SD"),AND(F256&gt;MAX(F257:F277),F256&gt;L256,N256="Normal",Summary!$G$77="SD"),AND(O256="Yes",Summary!$G$77="EP")),"Yes","No")</f>
        <v>No</v>
      </c>
    </row>
    <row r="257" spans="1:16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182">
        <f t="shared" si="19"/>
        <v>1.0220548682087079E-2</v>
      </c>
      <c r="N257" s="80" t="str">
        <f>IF(AND(M257&lt;-0.075,Summary!$G$78="Yes"),"Black Swan","Normal")</f>
        <v>Normal</v>
      </c>
      <c r="O257" t="s">
        <v>126</v>
      </c>
      <c r="P257" s="80" t="str">
        <f>IF(OR(AND(F257&lt;MIN(F258:F278),F257&lt;K257,N257="Normal",Summary!$G$77="SD"),AND(F257&gt;MAX(F258:F278),F257&gt;L257,N257="Normal",Summary!$G$77="SD"),AND(O257="Yes",Summary!$G$77="EP")),"Yes","No")</f>
        <v>No</v>
      </c>
    </row>
    <row r="258" spans="1:16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182">
        <f t="shared" si="19"/>
        <v>1.9262454689793668E-2</v>
      </c>
      <c r="N258" s="80" t="str">
        <f>IF(AND(M258&lt;-0.075,Summary!$G$78="Yes"),"Black Swan","Normal")</f>
        <v>Normal</v>
      </c>
      <c r="O258" t="s">
        <v>126</v>
      </c>
      <c r="P258" s="80" t="str">
        <f>IF(OR(AND(F258&lt;MIN(F259:F279),F258&lt;K258,N258="Normal",Summary!$G$77="SD"),AND(F258&gt;MAX(F259:F279),F258&gt;L258,N258="Normal",Summary!$G$77="SD"),AND(O258="Yes",Summary!$G$77="EP")),"Yes","No")</f>
        <v>No</v>
      </c>
    </row>
    <row r="259" spans="1:16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182">
        <f t="shared" si="19"/>
        <v>1.4511873350923483E-2</v>
      </c>
      <c r="N259" s="80" t="str">
        <f>IF(AND(M259&lt;-0.075,Summary!$G$78="Yes"),"Black Swan","Normal")</f>
        <v>Normal</v>
      </c>
      <c r="O259" t="s">
        <v>126</v>
      </c>
      <c r="P259" s="80" t="str">
        <f>IF(OR(AND(F259&lt;MIN(F260:F280),F259&lt;K259,N259="Normal",Summary!$G$77="SD"),AND(F259&gt;MAX(F260:F280),F259&gt;L259,N259="Normal",Summary!$G$77="SD"),AND(O259="Yes",Summary!$G$77="EP")),"Yes","No")</f>
        <v>No</v>
      </c>
    </row>
    <row r="260" spans="1:16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182">
        <f t="shared" si="19"/>
        <v>1.6726117322622244E-2</v>
      </c>
      <c r="N260" s="80" t="str">
        <f>IF(AND(M260&lt;-0.075,Summary!$G$78="Yes"),"Black Swan","Normal")</f>
        <v>Normal</v>
      </c>
      <c r="O260" t="s">
        <v>126</v>
      </c>
      <c r="P260" s="80" t="str">
        <f>IF(OR(AND(F260&lt;MIN(F261:F281),F260&lt;K260,N260="Normal",Summary!$G$77="SD"),AND(F260&gt;MAX(F261:F281),F260&gt;L260,N260="Normal",Summary!$G$77="SD"),AND(O260="Yes",Summary!$G$77="EP")),"Yes","No")</f>
        <v>No</v>
      </c>
    </row>
    <row r="261" spans="1:16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182">
        <f t="shared" si="19"/>
        <v>3.3124467696800164E-2</v>
      </c>
      <c r="N261" s="80" t="str">
        <f>IF(AND(M261&lt;-0.075,Summary!$G$78="Yes"),"Black Swan","Normal")</f>
        <v>Normal</v>
      </c>
      <c r="O261" t="s">
        <v>126</v>
      </c>
      <c r="P261" s="80" t="str">
        <f>IF(OR(AND(F261&lt;MIN(F262:F282),F261&lt;K261,N261="Normal",Summary!$G$77="SD"),AND(F261&gt;MAX(F262:F282),F261&gt;L261,N261="Normal",Summary!$G$77="SD"),AND(O261="Yes",Summary!$G$77="EP")),"Yes","No")</f>
        <v>No</v>
      </c>
    </row>
    <row r="262" spans="1:16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182">
        <f t="shared" si="19"/>
        <v>4.1092527236458391E-2</v>
      </c>
      <c r="N262" s="80" t="str">
        <f>IF(AND(M262&lt;-0.075,Summary!$G$78="Yes"),"Black Swan","Normal")</f>
        <v>Normal</v>
      </c>
      <c r="O262" t="s">
        <v>126</v>
      </c>
      <c r="P262" s="80" t="str">
        <f>IF(OR(AND(F262&lt;MIN(F263:F283),F262&lt;K262,N262="Normal",Summary!$G$77="SD"),AND(F262&gt;MAX(F263:F283),F262&gt;L262,N262="Normal",Summary!$G$77="SD"),AND(O262="Yes",Summary!$G$77="EP")),"Yes","No")</f>
        <v>No</v>
      </c>
    </row>
    <row r="263" spans="1:16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182">
        <f t="shared" si="19"/>
        <v>4.7238282691597973E-2</v>
      </c>
      <c r="N263" s="80" t="str">
        <f>IF(AND(M263&lt;-0.075,Summary!$G$78="Yes"),"Black Swan","Normal")</f>
        <v>Normal</v>
      </c>
      <c r="O263" t="s">
        <v>126</v>
      </c>
      <c r="P263" s="80" t="str">
        <f>IF(OR(AND(F263&lt;MIN(F264:F284),F263&lt;K263,N263="Normal",Summary!$G$77="SD"),AND(F263&gt;MAX(F264:F284),F263&gt;L263,N263="Normal",Summary!$G$77="SD"),AND(O263="Yes",Summary!$G$77="EP")),"Yes","No")</f>
        <v>Yes</v>
      </c>
    </row>
    <row r="264" spans="1:16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182">
        <f t="shared" si="19"/>
        <v>4.763083013732522E-2</v>
      </c>
      <c r="N264" s="80" t="str">
        <f>IF(AND(M264&lt;-0.075,Summary!$G$78="Yes"),"Black Swan","Normal")</f>
        <v>Normal</v>
      </c>
      <c r="O264" t="s">
        <v>126</v>
      </c>
      <c r="P264" s="80" t="str">
        <f>IF(OR(AND(F264&lt;MIN(F265:F285),F264&lt;K264,N264="Normal",Summary!$G$77="SD"),AND(F264&gt;MAX(F265:F285),F264&gt;L264,N264="Normal",Summary!$G$77="SD"),AND(O264="Yes",Summary!$G$77="EP")),"Yes","No")</f>
        <v>Yes</v>
      </c>
    </row>
    <row r="265" spans="1:16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182">
        <f t="shared" si="19"/>
        <v>3.8789494899383034E-2</v>
      </c>
      <c r="N265" s="80" t="str">
        <f>IF(AND(M265&lt;-0.075,Summary!$G$78="Yes"),"Black Swan","Normal")</f>
        <v>Normal</v>
      </c>
      <c r="O265" t="s">
        <v>126</v>
      </c>
      <c r="P265" s="80" t="str">
        <f>IF(OR(AND(F265&lt;MIN(F266:F286),F265&lt;K265,N265="Normal",Summary!$G$77="SD"),AND(F265&gt;MAX(F266:F286),F265&gt;L265,N265="Normal",Summary!$G$77="SD"),AND(O265="Yes",Summary!$G$77="EP")),"Yes","No")</f>
        <v>No</v>
      </c>
    </row>
    <row r="266" spans="1:16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182">
        <f t="shared" si="19"/>
        <v>2.1443210669603269E-2</v>
      </c>
      <c r="N266" s="80" t="str">
        <f>IF(AND(M266&lt;-0.075,Summary!$G$78="Yes"),"Black Swan","Normal")</f>
        <v>Normal</v>
      </c>
      <c r="O266" t="s">
        <v>126</v>
      </c>
      <c r="P266" s="80" t="str">
        <f>IF(OR(AND(F266&lt;MIN(F267:F287),F266&lt;K266,N266="Normal",Summary!$G$77="SD"),AND(F266&gt;MAX(F267:F287),F266&gt;L266,N266="Normal",Summary!$G$77="SD"),AND(O266="Yes",Summary!$G$77="EP")),"Yes","No")</f>
        <v>No</v>
      </c>
    </row>
    <row r="267" spans="1:16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182">
        <f t="shared" si="19"/>
        <v>2.0992249954232003E-2</v>
      </c>
      <c r="N267" s="80" t="str">
        <f>IF(AND(M267&lt;-0.075,Summary!$G$78="Yes"),"Black Swan","Normal")</f>
        <v>Normal</v>
      </c>
      <c r="O267" t="s">
        <v>126</v>
      </c>
      <c r="P267" s="80" t="str">
        <f>IF(OR(AND(F267&lt;MIN(F268:F288),F267&lt;K267,N267="Normal",Summary!$G$77="SD"),AND(F267&gt;MAX(F268:F288),F267&gt;L267,N267="Normal",Summary!$G$77="SD"),AND(O267="Yes",Summary!$G$77="EP")),"Yes","No")</f>
        <v>No</v>
      </c>
    </row>
    <row r="268" spans="1:16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182">
        <f t="shared" si="19"/>
        <v>1.2036138733931556E-2</v>
      </c>
      <c r="N268" s="80" t="str">
        <f>IF(AND(M268&lt;-0.075,Summary!$G$78="Yes"),"Black Swan","Normal")</f>
        <v>Normal</v>
      </c>
      <c r="O268" t="s">
        <v>126</v>
      </c>
      <c r="P268" s="80" t="str">
        <f>IF(OR(AND(F268&lt;MIN(F269:F289),F268&lt;K268,N268="Normal",Summary!$G$77="SD"),AND(F268&gt;MAX(F269:F289),F268&gt;L268,N268="Normal",Summary!$G$77="SD"),AND(O268="Yes",Summary!$G$77="EP")),"Yes","No")</f>
        <v>No</v>
      </c>
    </row>
    <row r="269" spans="1:16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182">
        <f t="shared" si="19"/>
        <v>4.8809882494727308E-3</v>
      </c>
      <c r="N269" s="80" t="str">
        <f>IF(AND(M269&lt;-0.075,Summary!$G$78="Yes"),"Black Swan","Normal")</f>
        <v>Normal</v>
      </c>
      <c r="O269" t="s">
        <v>126</v>
      </c>
      <c r="P269" s="80" t="str">
        <f>IF(OR(AND(F269&lt;MIN(F270:F290),F269&lt;K269,N269="Normal",Summary!$G$77="SD"),AND(F269&gt;MAX(F270:F290),F269&gt;L269,N269="Normal",Summary!$G$77="SD"),AND(O269="Yes",Summary!$G$77="EP")),"Yes","No")</f>
        <v>No</v>
      </c>
    </row>
    <row r="270" spans="1:16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182">
        <f t="shared" si="19"/>
        <v>1.0633141472281098E-2</v>
      </c>
      <c r="N270" s="80" t="str">
        <f>IF(AND(M270&lt;-0.075,Summary!$G$78="Yes"),"Black Swan","Normal")</f>
        <v>Normal</v>
      </c>
      <c r="O270" t="s">
        <v>126</v>
      </c>
      <c r="P270" s="80" t="str">
        <f>IF(OR(AND(F270&lt;MIN(F271:F291),F270&lt;K270,N270="Normal",Summary!$G$77="SD"),AND(F270&gt;MAX(F271:F291),F270&gt;L270,N270="Normal",Summary!$G$77="SD"),AND(O270="Yes",Summary!$G$77="EP")),"Yes","No")</f>
        <v>No</v>
      </c>
    </row>
    <row r="271" spans="1:16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182">
        <f t="shared" si="19"/>
        <v>-4.3006844751348394E-3</v>
      </c>
      <c r="N271" s="80" t="str">
        <f>IF(AND(M271&lt;-0.075,Summary!$G$78="Yes"),"Black Swan","Normal")</f>
        <v>Normal</v>
      </c>
      <c r="O271" t="s">
        <v>126</v>
      </c>
      <c r="P271" s="80" t="str">
        <f>IF(OR(AND(F271&lt;MIN(F272:F292),F271&lt;K271,N271="Normal",Summary!$G$77="SD"),AND(F271&gt;MAX(F272:F292),F271&gt;L271,N271="Normal",Summary!$G$77="SD"),AND(O271="Yes",Summary!$G$77="EP")),"Yes","No")</f>
        <v>No</v>
      </c>
    </row>
    <row r="272" spans="1:16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182">
        <f t="shared" ref="M272:M335" si="24">(F272-F282)/F282</f>
        <v>-1.8376261485163411E-2</v>
      </c>
      <c r="N272" s="80" t="str">
        <f>IF(AND(M272&lt;-0.075,Summary!$G$78="Yes"),"Black Swan","Normal")</f>
        <v>Normal</v>
      </c>
      <c r="O272" t="s">
        <v>126</v>
      </c>
      <c r="P272" s="80" t="str">
        <f>IF(OR(AND(F272&lt;MIN(F273:F293),F272&lt;K272,N272="Normal",Summary!$G$77="SD"),AND(F272&gt;MAX(F273:F293),F272&gt;L272,N272="Normal",Summary!$G$77="SD"),AND(O272="Yes",Summary!$G$77="EP")),"Yes","No")</f>
        <v>No</v>
      </c>
    </row>
    <row r="273" spans="1:16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182">
        <f t="shared" si="24"/>
        <v>-2.2868648015145678E-2</v>
      </c>
      <c r="N273" s="80" t="str">
        <f>IF(AND(M273&lt;-0.075,Summary!$G$78="Yes"),"Black Swan","Normal")</f>
        <v>Normal</v>
      </c>
      <c r="O273" t="s">
        <v>126</v>
      </c>
      <c r="P273" s="80" t="str">
        <f>IF(OR(AND(F273&lt;MIN(F274:F294),F273&lt;K273,N273="Normal",Summary!$G$77="SD"),AND(F273&gt;MAX(F274:F294),F273&gt;L273,N273="Normal",Summary!$G$77="SD"),AND(O273="Yes",Summary!$G$77="EP")),"Yes","No")</f>
        <v>No</v>
      </c>
    </row>
    <row r="274" spans="1:16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182">
        <f t="shared" si="24"/>
        <v>-2.6496447067325086E-2</v>
      </c>
      <c r="N274" s="80" t="str">
        <f>IF(AND(M274&lt;-0.075,Summary!$G$78="Yes"),"Black Swan","Normal")</f>
        <v>Normal</v>
      </c>
      <c r="O274" t="s">
        <v>126</v>
      </c>
      <c r="P274" s="80" t="str">
        <f>IF(OR(AND(F274&lt;MIN(F275:F295),F274&lt;K274,N274="Normal",Summary!$G$77="SD"),AND(F274&gt;MAX(F275:F295),F274&gt;L274,N274="Normal",Summary!$G$77="SD"),AND(O274="Yes",Summary!$G$77="EP")),"Yes","No")</f>
        <v>No</v>
      </c>
    </row>
    <row r="275" spans="1:16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182">
        <f t="shared" si="24"/>
        <v>-2.7207190902784145E-2</v>
      </c>
      <c r="N275" s="80" t="str">
        <f>IF(AND(M275&lt;-0.075,Summary!$G$78="Yes"),"Black Swan","Normal")</f>
        <v>Normal</v>
      </c>
      <c r="O275" t="s">
        <v>126</v>
      </c>
      <c r="P275" s="80" t="str">
        <f>IF(OR(AND(F275&lt;MIN(F276:F296),F275&lt;K275,N275="Normal",Summary!$G$77="SD"),AND(F275&gt;MAX(F276:F296),F275&gt;L275,N275="Normal",Summary!$G$77="SD"),AND(O275="Yes",Summary!$G$77="EP")),"Yes","No")</f>
        <v>No</v>
      </c>
    </row>
    <row r="276" spans="1:16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182">
        <f t="shared" si="24"/>
        <v>-2.1408037188823322E-4</v>
      </c>
      <c r="N276" s="80" t="str">
        <f>IF(AND(M276&lt;-0.075,Summary!$G$78="Yes"),"Black Swan","Normal")</f>
        <v>Normal</v>
      </c>
      <c r="O276" t="s">
        <v>126</v>
      </c>
      <c r="P276" s="80" t="str">
        <f>IF(OR(AND(F276&lt;MIN(F277:F297),F276&lt;K276,N276="Normal",Summary!$G$77="SD"),AND(F276&gt;MAX(F277:F297),F276&gt;L276,N276="Normal",Summary!$G$77="SD"),AND(O276="Yes",Summary!$G$77="EP")),"Yes","No")</f>
        <v>No</v>
      </c>
    </row>
    <row r="277" spans="1:16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182">
        <f t="shared" si="24"/>
        <v>8.2136155289629764E-3</v>
      </c>
      <c r="N277" s="80" t="str">
        <f>IF(AND(M277&lt;-0.075,Summary!$G$78="Yes"),"Black Swan","Normal")</f>
        <v>Normal</v>
      </c>
      <c r="O277" t="s">
        <v>126</v>
      </c>
      <c r="P277" s="80" t="str">
        <f>IF(OR(AND(F277&lt;MIN(F278:F298),F277&lt;K277,N277="Normal",Summary!$G$77="SD"),AND(F277&gt;MAX(F278:F298),F277&gt;L277,N277="Normal",Summary!$G$77="SD"),AND(O277="Yes",Summary!$G$77="EP")),"Yes","No")</f>
        <v>No</v>
      </c>
    </row>
    <row r="278" spans="1:16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182">
        <f t="shared" si="24"/>
        <v>2.2950006202704331E-2</v>
      </c>
      <c r="N278" s="80" t="str">
        <f>IF(AND(M278&lt;-0.075,Summary!$G$78="Yes"),"Black Swan","Normal")</f>
        <v>Normal</v>
      </c>
      <c r="O278" t="s">
        <v>126</v>
      </c>
      <c r="P278" s="80" t="str">
        <f>IF(OR(AND(F278&lt;MIN(F279:F299),F278&lt;K278,N278="Normal",Summary!$G$77="SD"),AND(F278&gt;MAX(F279:F299),F278&gt;L278,N278="Normal",Summary!$G$77="SD"),AND(O278="Yes",Summary!$G$77="EP")),"Yes","No")</f>
        <v>No</v>
      </c>
    </row>
    <row r="279" spans="1:16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182">
        <f t="shared" si="24"/>
        <v>3.7284745444885449E-2</v>
      </c>
      <c r="N279" s="80" t="str">
        <f>IF(AND(M279&lt;-0.075,Summary!$G$78="Yes"),"Black Swan","Normal")</f>
        <v>Normal</v>
      </c>
      <c r="O279" t="s">
        <v>126</v>
      </c>
      <c r="P279" s="80" t="str">
        <f>IF(OR(AND(F279&lt;MIN(F280:F300),F279&lt;K279,N279="Normal",Summary!$G$77="SD"),AND(F279&gt;MAX(F280:F300),F279&gt;L279,N279="Normal",Summary!$G$77="SD"),AND(O279="Yes",Summary!$G$77="EP")),"Yes","No")</f>
        <v>No</v>
      </c>
    </row>
    <row r="280" spans="1:16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182">
        <f t="shared" si="24"/>
        <v>2.2868120971740305E-2</v>
      </c>
      <c r="N280" s="80" t="str">
        <f>IF(AND(M280&lt;-0.075,Summary!$G$78="Yes"),"Black Swan","Normal")</f>
        <v>Normal</v>
      </c>
      <c r="O280" t="s">
        <v>126</v>
      </c>
      <c r="P280" s="80" t="str">
        <f>IF(OR(AND(F280&lt;MIN(F281:F301),F280&lt;K280,N280="Normal",Summary!$G$77="SD"),AND(F280&gt;MAX(F281:F301),F280&gt;L280,N280="Normal",Summary!$G$77="SD"),AND(O280="Yes",Summary!$G$77="EP")),"Yes","No")</f>
        <v>No</v>
      </c>
    </row>
    <row r="281" spans="1:16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182">
        <f t="shared" si="24"/>
        <v>2.2514013192530491E-2</v>
      </c>
      <c r="N281" s="80" t="str">
        <f>IF(AND(M281&lt;-0.075,Summary!$G$78="Yes"),"Black Swan","Normal")</f>
        <v>Normal</v>
      </c>
      <c r="O281" t="s">
        <v>126</v>
      </c>
      <c r="P281" s="80" t="str">
        <f>IF(OR(AND(F281&lt;MIN(F282:F302),F281&lt;K281,N281="Normal",Summary!$G$77="SD"),AND(F281&gt;MAX(F282:F302),F281&gt;L281,N281="Normal",Summary!$G$77="SD"),AND(O281="Yes",Summary!$G$77="EP")),"Yes","No")</f>
        <v>No</v>
      </c>
    </row>
    <row r="282" spans="1:16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182">
        <f t="shared" si="24"/>
        <v>2.9206585433913215E-2</v>
      </c>
      <c r="N282" s="80" t="str">
        <f>IF(AND(M282&lt;-0.075,Summary!$G$78="Yes"),"Black Swan","Normal")</f>
        <v>Normal</v>
      </c>
      <c r="O282" t="s">
        <v>126</v>
      </c>
      <c r="P282" s="80" t="str">
        <f>IF(OR(AND(F282&lt;MIN(F283:F303),F282&lt;K282,N282="Normal",Summary!$G$77="SD"),AND(F282&gt;MAX(F283:F303),F282&gt;L282,N282="Normal",Summary!$G$77="SD"),AND(O282="Yes",Summary!$G$77="EP")),"Yes","No")</f>
        <v>No</v>
      </c>
    </row>
    <row r="283" spans="1:16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182">
        <f t="shared" si="24"/>
        <v>3.531205276585158E-2</v>
      </c>
      <c r="N283" s="80" t="str">
        <f>IF(AND(M283&lt;-0.075,Summary!$G$78="Yes"),"Black Swan","Normal")</f>
        <v>Normal</v>
      </c>
      <c r="O283" t="s">
        <v>126</v>
      </c>
      <c r="P283" s="80" t="str">
        <f>IF(OR(AND(F283&lt;MIN(F284:F304),F283&lt;K283,N283="Normal",Summary!$G$77="SD"),AND(F283&gt;MAX(F284:F304),F283&gt;L283,N283="Normal",Summary!$G$77="SD"),AND(O283="Yes",Summary!$G$77="EP")),"Yes","No")</f>
        <v>No</v>
      </c>
    </row>
    <row r="284" spans="1:16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182">
        <f t="shared" si="24"/>
        <v>2.8426333064965659E-2</v>
      </c>
      <c r="N284" s="80" t="str">
        <f>IF(AND(M284&lt;-0.075,Summary!$G$78="Yes"),"Black Swan","Normal")</f>
        <v>Normal</v>
      </c>
      <c r="O284" t="s">
        <v>126</v>
      </c>
      <c r="P284" s="80" t="str">
        <f>IF(OR(AND(F284&lt;MIN(F285:F305),F284&lt;K284,N284="Normal",Summary!$G$77="SD"),AND(F284&gt;MAX(F285:F305),F284&gt;L284,N284="Normal",Summary!$G$77="SD"),AND(O284="Yes",Summary!$G$77="EP")),"Yes","No")</f>
        <v>No</v>
      </c>
    </row>
    <row r="285" spans="1:16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182">
        <f t="shared" si="24"/>
        <v>2.8669831518197908E-2</v>
      </c>
      <c r="N285" s="80" t="str">
        <f>IF(AND(M285&lt;-0.075,Summary!$G$78="Yes"),"Black Swan","Normal")</f>
        <v>Normal</v>
      </c>
      <c r="O285" t="s">
        <v>126</v>
      </c>
      <c r="P285" s="80" t="str">
        <f>IF(OR(AND(F285&lt;MIN(F286:F306),F285&lt;K285,N285="Normal",Summary!$G$77="SD"),AND(F285&gt;MAX(F286:F306),F285&gt;L285,N285="Normal",Summary!$G$77="SD"),AND(O285="Yes",Summary!$G$77="EP")),"Yes","No")</f>
        <v>No</v>
      </c>
    </row>
    <row r="286" spans="1:16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182">
        <f t="shared" si="24"/>
        <v>5.5044743073280316E-3</v>
      </c>
      <c r="N286" s="80" t="str">
        <f>IF(AND(M286&lt;-0.075,Summary!$G$78="Yes"),"Black Swan","Normal")</f>
        <v>Normal</v>
      </c>
      <c r="O286" t="s">
        <v>126</v>
      </c>
      <c r="P286" s="80" t="str">
        <f>IF(OR(AND(F286&lt;MIN(F287:F307),F286&lt;K286,N286="Normal",Summary!$G$77="SD"),AND(F286&gt;MAX(F287:F307),F286&gt;L286,N286="Normal",Summary!$G$77="SD"),AND(O286="Yes",Summary!$G$77="EP")),"Yes","No")</f>
        <v>No</v>
      </c>
    </row>
    <row r="287" spans="1:16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182">
        <f t="shared" si="24"/>
        <v>3.0772071268127336E-4</v>
      </c>
      <c r="N287" s="80" t="str">
        <f>IF(AND(M287&lt;-0.075,Summary!$G$78="Yes"),"Black Swan","Normal")</f>
        <v>Normal</v>
      </c>
      <c r="O287" t="s">
        <v>126</v>
      </c>
      <c r="P287" s="80" t="str">
        <f>IF(OR(AND(F287&lt;MIN(F288:F308),F287&lt;K287,N287="Normal",Summary!$G$77="SD"),AND(F287&gt;MAX(F288:F308),F287&gt;L287,N287="Normal",Summary!$G$77="SD"),AND(O287="Yes",Summary!$G$77="EP")),"Yes","No")</f>
        <v>No</v>
      </c>
    </row>
    <row r="288" spans="1:16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182">
        <f t="shared" si="24"/>
        <v>-1.3220712449504127E-2</v>
      </c>
      <c r="N288" s="80" t="str">
        <f>IF(AND(M288&lt;-0.075,Summary!$G$78="Yes"),"Black Swan","Normal")</f>
        <v>Normal</v>
      </c>
      <c r="O288" t="s">
        <v>125</v>
      </c>
      <c r="P288" s="80" t="str">
        <f>IF(OR(AND(F288&lt;MIN(F289:F309),F288&lt;K288,N288="Normal",Summary!$G$77="SD"),AND(F288&gt;MAX(F289:F309),F288&gt;L288,N288="Normal",Summary!$G$77="SD"),AND(O288="Yes",Summary!$G$77="EP")),"Yes","No")</f>
        <v>No</v>
      </c>
    </row>
    <row r="289" spans="1:16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182">
        <f t="shared" si="24"/>
        <v>-1.3868770610534081E-2</v>
      </c>
      <c r="N289" s="80" t="str">
        <f>IF(AND(M289&lt;-0.075,Summary!$G$78="Yes"),"Black Swan","Normal")</f>
        <v>Normal</v>
      </c>
      <c r="O289" t="s">
        <v>126</v>
      </c>
      <c r="P289" s="80" t="str">
        <f>IF(OR(AND(F289&lt;MIN(F290:F310),F289&lt;K289,N289="Normal",Summary!$G$77="SD"),AND(F289&gt;MAX(F290:F310),F289&gt;L289,N289="Normal",Summary!$G$77="SD"),AND(O289="Yes",Summary!$G$77="EP")),"Yes","No")</f>
        <v>No</v>
      </c>
    </row>
    <row r="290" spans="1:16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182">
        <f t="shared" si="24"/>
        <v>-1.0395265401244991E-2</v>
      </c>
      <c r="N290" s="80" t="str">
        <f>IF(AND(M290&lt;-0.075,Summary!$G$78="Yes"),"Black Swan","Normal")</f>
        <v>Normal</v>
      </c>
      <c r="O290" t="s">
        <v>126</v>
      </c>
      <c r="P290" s="80" t="str">
        <f>IF(OR(AND(F290&lt;MIN(F291:F311),F290&lt;K290,N290="Normal",Summary!$G$77="SD"),AND(F290&gt;MAX(F291:F311),F290&gt;L290,N290="Normal",Summary!$G$77="SD"),AND(O290="Yes",Summary!$G$77="EP")),"Yes","No")</f>
        <v>No</v>
      </c>
    </row>
    <row r="291" spans="1:16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182">
        <f t="shared" si="24"/>
        <v>-1.5608328506539077E-2</v>
      </c>
      <c r="N291" s="80" t="str">
        <f>IF(AND(M291&lt;-0.075,Summary!$G$78="Yes"),"Black Swan","Normal")</f>
        <v>Normal</v>
      </c>
      <c r="O291" t="s">
        <v>126</v>
      </c>
      <c r="P291" s="80" t="str">
        <f>IF(OR(AND(F291&lt;MIN(F292:F312),F291&lt;K291,N291="Normal",Summary!$G$77="SD"),AND(F291&gt;MAX(F292:F312),F291&gt;L291,N291="Normal",Summary!$G$77="SD"),AND(O291="Yes",Summary!$G$77="EP")),"Yes","No")</f>
        <v>No</v>
      </c>
    </row>
    <row r="292" spans="1:16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182">
        <f t="shared" si="24"/>
        <v>-1.8502175831532811E-2</v>
      </c>
      <c r="N292" s="80" t="str">
        <f>IF(AND(M292&lt;-0.075,Summary!$G$78="Yes"),"Black Swan","Normal")</f>
        <v>Normal</v>
      </c>
      <c r="O292" t="s">
        <v>126</v>
      </c>
      <c r="P292" s="80" t="str">
        <f>IF(OR(AND(F292&lt;MIN(F293:F313),F292&lt;K292,N292="Normal",Summary!$G$77="SD"),AND(F292&gt;MAX(F293:F313),F292&gt;L292,N292="Normal",Summary!$G$77="SD"),AND(O292="Yes",Summary!$G$77="EP")),"Yes","No")</f>
        <v>No</v>
      </c>
    </row>
    <row r="293" spans="1:16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182">
        <f t="shared" si="24"/>
        <v>-1.4925373134328415E-2</v>
      </c>
      <c r="N293" s="80" t="str">
        <f>IF(AND(M293&lt;-0.075,Summary!$G$78="Yes"),"Black Swan","Normal")</f>
        <v>Normal</v>
      </c>
      <c r="O293" t="s">
        <v>126</v>
      </c>
      <c r="P293" s="80" t="str">
        <f>IF(OR(AND(F293&lt;MIN(F294:F314),F293&lt;K293,N293="Normal",Summary!$G$77="SD"),AND(F293&gt;MAX(F294:F314),F293&gt;L293,N293="Normal",Summary!$G$77="SD"),AND(O293="Yes",Summary!$G$77="EP")),"Yes","No")</f>
        <v>No</v>
      </c>
    </row>
    <row r="294" spans="1:16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182">
        <f t="shared" si="24"/>
        <v>-8.9719394858147532E-4</v>
      </c>
      <c r="N294" s="80" t="str">
        <f>IF(AND(M294&lt;-0.075,Summary!$G$78="Yes"),"Black Swan","Normal")</f>
        <v>Normal</v>
      </c>
      <c r="O294" t="s">
        <v>126</v>
      </c>
      <c r="P294" s="80" t="str">
        <f>IF(OR(AND(F294&lt;MIN(F295:F315),F294&lt;K294,N294="Normal",Summary!$G$77="SD"),AND(F294&gt;MAX(F295:F315),F294&gt;L294,N294="Normal",Summary!$G$77="SD"),AND(O294="Yes",Summary!$G$77="EP")),"Yes","No")</f>
        <v>No</v>
      </c>
    </row>
    <row r="295" spans="1:16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182">
        <f t="shared" si="24"/>
        <v>-1.6417817979059793E-3</v>
      </c>
      <c r="N295" s="80" t="str">
        <f>IF(AND(M295&lt;-0.075,Summary!$G$78="Yes"),"Black Swan","Normal")</f>
        <v>Normal</v>
      </c>
      <c r="O295" t="s">
        <v>126</v>
      </c>
      <c r="P295" s="80" t="str">
        <f>IF(OR(AND(F295&lt;MIN(F296:F316),F295&lt;K295,N295="Normal",Summary!$G$77="SD"),AND(F295&gt;MAX(F296:F316),F295&gt;L295,N295="Normal",Summary!$G$77="SD"),AND(O295="Yes",Summary!$G$77="EP")),"Yes","No")</f>
        <v>No</v>
      </c>
    </row>
    <row r="296" spans="1:16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182">
        <f t="shared" si="24"/>
        <v>4.0757093895698515E-3</v>
      </c>
      <c r="N296" s="80" t="str">
        <f>IF(AND(M296&lt;-0.075,Summary!$G$78="Yes"),"Black Swan","Normal")</f>
        <v>Normal</v>
      </c>
      <c r="O296" t="s">
        <v>126</v>
      </c>
      <c r="P296" s="80" t="str">
        <f>IF(OR(AND(F296&lt;MIN(F297:F317),F296&lt;K296,N296="Normal",Summary!$G$77="SD"),AND(F296&gt;MAX(F297:F317),F296&gt;L296,N296="Normal",Summary!$G$77="SD"),AND(O296="Yes",Summary!$G$77="EP")),"Yes","No")</f>
        <v>No</v>
      </c>
    </row>
    <row r="297" spans="1:16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182">
        <f t="shared" si="24"/>
        <v>6.7536169026301369E-3</v>
      </c>
      <c r="N297" s="80" t="str">
        <f>IF(AND(M297&lt;-0.075,Summary!$G$78="Yes"),"Black Swan","Normal")</f>
        <v>Normal</v>
      </c>
      <c r="O297" t="s">
        <v>126</v>
      </c>
      <c r="P297" s="80" t="str">
        <f>IF(OR(AND(F297&lt;MIN(F298:F318),F297&lt;K297,N297="Normal",Summary!$G$77="SD"),AND(F297&gt;MAX(F298:F318),F297&gt;L297,N297="Normal",Summary!$G$77="SD"),AND(O297="Yes",Summary!$G$77="EP")),"Yes","No")</f>
        <v>No</v>
      </c>
    </row>
    <row r="298" spans="1:16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182">
        <f t="shared" si="24"/>
        <v>1.3963880096816214E-2</v>
      </c>
      <c r="N298" s="80" t="str">
        <f>IF(AND(M298&lt;-0.075,Summary!$G$78="Yes"),"Black Swan","Normal")</f>
        <v>Normal</v>
      </c>
      <c r="O298" t="s">
        <v>126</v>
      </c>
      <c r="P298" s="80" t="str">
        <f>IF(OR(AND(F298&lt;MIN(F299:F319),F298&lt;K298,N298="Normal",Summary!$G$77="SD"),AND(F298&gt;MAX(F299:F319),F298&gt;L298,N298="Normal",Summary!$G$77="SD"),AND(O298="Yes",Summary!$G$77="EP")),"Yes","No")</f>
        <v>No</v>
      </c>
    </row>
    <row r="299" spans="1:16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182">
        <f t="shared" si="24"/>
        <v>1.4412555493028209E-2</v>
      </c>
      <c r="N299" s="80" t="str">
        <f>IF(AND(M299&lt;-0.075,Summary!$G$78="Yes"),"Black Swan","Normal")</f>
        <v>Normal</v>
      </c>
      <c r="O299" t="s">
        <v>126</v>
      </c>
      <c r="P299" s="80" t="str">
        <f>IF(OR(AND(F299&lt;MIN(F300:F320),F299&lt;K299,N299="Normal",Summary!$G$77="SD"),AND(F299&gt;MAX(F300:F320),F299&gt;L299,N299="Normal",Summary!$G$77="SD"),AND(O299="Yes",Summary!$G$77="EP")),"Yes","No")</f>
        <v>No</v>
      </c>
    </row>
    <row r="300" spans="1:16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182">
        <f t="shared" si="24"/>
        <v>1.5570988134906986E-2</v>
      </c>
      <c r="N300" s="80" t="str">
        <f>IF(AND(M300&lt;-0.075,Summary!$G$78="Yes"),"Black Swan","Normal")</f>
        <v>Normal</v>
      </c>
      <c r="O300" t="s">
        <v>126</v>
      </c>
      <c r="P300" s="80" t="str">
        <f>IF(OR(AND(F300&lt;MIN(F301:F321),F300&lt;K300,N300="Normal",Summary!$G$77="SD"),AND(F300&gt;MAX(F301:F321),F300&gt;L300,N300="Normal",Summary!$G$77="SD"),AND(O300="Yes",Summary!$G$77="EP")),"Yes","No")</f>
        <v>No</v>
      </c>
    </row>
    <row r="301" spans="1:16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182">
        <f t="shared" si="24"/>
        <v>2.0120661773852532E-2</v>
      </c>
      <c r="N301" s="80" t="str">
        <f>IF(AND(M301&lt;-0.075,Summary!$G$78="Yes"),"Black Swan","Normal")</f>
        <v>Normal</v>
      </c>
      <c r="O301" t="s">
        <v>126</v>
      </c>
      <c r="P301" s="80" t="str">
        <f>IF(OR(AND(F301&lt;MIN(F302:F322),F301&lt;K301,N301="Normal",Summary!$G$77="SD"),AND(F301&gt;MAX(F302:F322),F301&gt;L301,N301="Normal",Summary!$G$77="SD"),AND(O301="Yes",Summary!$G$77="EP")),"Yes","No")</f>
        <v>No</v>
      </c>
    </row>
    <row r="302" spans="1:16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182">
        <f t="shared" si="24"/>
        <v>2.2401294297003708E-2</v>
      </c>
      <c r="N302" s="80" t="str">
        <f>IF(AND(M302&lt;-0.075,Summary!$G$78="Yes"),"Black Swan","Normal")</f>
        <v>Normal</v>
      </c>
      <c r="O302" t="s">
        <v>126</v>
      </c>
      <c r="P302" s="80" t="str">
        <f>IF(OR(AND(F302&lt;MIN(F303:F323),F302&lt;K302,N302="Normal",Summary!$G$77="SD"),AND(F302&gt;MAX(F303:F323),F302&gt;L302,N302="Normal",Summary!$G$77="SD"),AND(O302="Yes",Summary!$G$77="EP")),"Yes","No")</f>
        <v>No</v>
      </c>
    </row>
    <row r="303" spans="1:16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182">
        <f t="shared" si="24"/>
        <v>2.221177944862154E-2</v>
      </c>
      <c r="N303" s="80" t="str">
        <f>IF(AND(M303&lt;-0.075,Summary!$G$78="Yes"),"Black Swan","Normal")</f>
        <v>Normal</v>
      </c>
      <c r="O303" t="s">
        <v>126</v>
      </c>
      <c r="P303" s="80" t="str">
        <f>IF(OR(AND(F303&lt;MIN(F304:F324),F303&lt;K303,N303="Normal",Summary!$G$77="SD"),AND(F303&gt;MAX(F304:F324),F303&gt;L303,N303="Normal",Summary!$G$77="SD"),AND(O303="Yes",Summary!$G$77="EP")),"Yes","No")</f>
        <v>No</v>
      </c>
    </row>
    <row r="304" spans="1:16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182">
        <f t="shared" si="24"/>
        <v>5.4748499082339997E-3</v>
      </c>
      <c r="N304" s="80" t="str">
        <f>IF(AND(M304&lt;-0.075,Summary!$G$78="Yes"),"Black Swan","Normal")</f>
        <v>Normal</v>
      </c>
      <c r="O304" t="s">
        <v>126</v>
      </c>
      <c r="P304" s="80" t="str">
        <f>IF(OR(AND(F304&lt;MIN(F305:F325),F304&lt;K304,N304="Normal",Summary!$G$77="SD"),AND(F304&gt;MAX(F305:F325),F304&gt;L304,N304="Normal",Summary!$G$77="SD"),AND(O304="Yes",Summary!$G$77="EP")),"Yes","No")</f>
        <v>No</v>
      </c>
    </row>
    <row r="305" spans="1:16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182">
        <f t="shared" si="24"/>
        <v>-2.5953160724216657E-3</v>
      </c>
      <c r="N305" s="80" t="str">
        <f>IF(AND(M305&lt;-0.075,Summary!$G$78="Yes"),"Black Swan","Normal")</f>
        <v>Normal</v>
      </c>
      <c r="O305" t="s">
        <v>126</v>
      </c>
      <c r="P305" s="80" t="str">
        <f>IF(OR(AND(F305&lt;MIN(F306:F326),F305&lt;K305,N305="Normal",Summary!$G$77="SD"),AND(F305&gt;MAX(F306:F326),F305&gt;L305,N305="Normal",Summary!$G$77="SD"),AND(O305="Yes",Summary!$G$77="EP")),"Yes","No")</f>
        <v>No</v>
      </c>
    </row>
    <row r="306" spans="1:16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182">
        <f t="shared" si="24"/>
        <v>6.2136887563302009E-3</v>
      </c>
      <c r="N306" s="80" t="str">
        <f>IF(AND(M306&lt;-0.075,Summary!$G$78="Yes"),"Black Swan","Normal")</f>
        <v>Normal</v>
      </c>
      <c r="O306" t="s">
        <v>126</v>
      </c>
      <c r="P306" s="80" t="str">
        <f>IF(OR(AND(F306&lt;MIN(F307:F327),F306&lt;K306,N306="Normal",Summary!$G$77="SD"),AND(F306&gt;MAX(F307:F327),F306&gt;L306,N306="Normal",Summary!$G$77="SD"),AND(O306="Yes",Summary!$G$77="EP")),"Yes","No")</f>
        <v>No</v>
      </c>
    </row>
    <row r="307" spans="1:16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182">
        <f t="shared" si="24"/>
        <v>7.6166692679881312E-3</v>
      </c>
      <c r="N307" s="80" t="str">
        <f>IF(AND(M307&lt;-0.075,Summary!$G$78="Yes"),"Black Swan","Normal")</f>
        <v>Normal</v>
      </c>
      <c r="O307" t="s">
        <v>126</v>
      </c>
      <c r="P307" s="80" t="str">
        <f>IF(OR(AND(F307&lt;MIN(F308:F328),F307&lt;K307,N307="Normal",Summary!$G$77="SD"),AND(F307&gt;MAX(F308:F328),F307&gt;L307,N307="Normal",Summary!$G$77="SD"),AND(O307="Yes",Summary!$G$77="EP")),"Yes","No")</f>
        <v>No</v>
      </c>
    </row>
    <row r="308" spans="1:16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182">
        <f t="shared" si="24"/>
        <v>1.263197586726999E-2</v>
      </c>
      <c r="N308" s="80" t="str">
        <f>IF(AND(M308&lt;-0.075,Summary!$G$78="Yes"),"Black Swan","Normal")</f>
        <v>Normal</v>
      </c>
      <c r="O308" t="s">
        <v>126</v>
      </c>
      <c r="P308" s="80" t="str">
        <f>IF(OR(AND(F308&lt;MIN(F309:F329),F308&lt;K308,N308="Normal",Summary!$G$77="SD"),AND(F308&gt;MAX(F309:F329),F308&gt;L308,N308="Normal",Summary!$G$77="SD"),AND(O308="Yes",Summary!$G$77="EP")),"Yes","No")</f>
        <v>No</v>
      </c>
    </row>
    <row r="309" spans="1:16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182">
        <f t="shared" si="24"/>
        <v>5.0904977375565586E-3</v>
      </c>
      <c r="N309" s="80" t="str">
        <f>IF(AND(M309&lt;-0.075,Summary!$G$78="Yes"),"Black Swan","Normal")</f>
        <v>Normal</v>
      </c>
      <c r="O309" t="s">
        <v>126</v>
      </c>
      <c r="P309" s="80" t="str">
        <f>IF(OR(AND(F309&lt;MIN(F310:F330),F309&lt;K309,N309="Normal",Summary!$G$77="SD"),AND(F309&gt;MAX(F310:F330),F309&gt;L309,N309="Normal",Summary!$G$77="SD"),AND(O309="Yes",Summary!$G$77="EP")),"Yes","No")</f>
        <v>No</v>
      </c>
    </row>
    <row r="310" spans="1:16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182">
        <f t="shared" si="24"/>
        <v>1.0701583204809498E-2</v>
      </c>
      <c r="N310" s="80" t="str">
        <f>IF(AND(M310&lt;-0.075,Summary!$G$78="Yes"),"Black Swan","Normal")</f>
        <v>Normal</v>
      </c>
      <c r="O310" t="s">
        <v>126</v>
      </c>
      <c r="P310" s="80" t="str">
        <f>IF(OR(AND(F310&lt;MIN(F311:F331),F310&lt;K310,N310="Normal",Summary!$G$77="SD"),AND(F310&gt;MAX(F311:F331),F310&gt;L310,N310="Normal",Summary!$G$77="SD"),AND(O310="Yes",Summary!$G$77="EP")),"Yes","No")</f>
        <v>No</v>
      </c>
    </row>
    <row r="311" spans="1:16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182">
        <f t="shared" si="24"/>
        <v>1.785262091668777E-2</v>
      </c>
      <c r="N311" s="80" t="str">
        <f>IF(AND(M311&lt;-0.075,Summary!$G$78="Yes"),"Black Swan","Normal")</f>
        <v>Normal</v>
      </c>
      <c r="O311" t="s">
        <v>126</v>
      </c>
      <c r="P311" s="80" t="str">
        <f>IF(OR(AND(F311&lt;MIN(F312:F332),F311&lt;K311,N311="Normal",Summary!$G$77="SD"),AND(F311&gt;MAX(F312:F332),F311&gt;L311,N311="Normal",Summary!$G$77="SD"),AND(O311="Yes",Summary!$G$77="EP")),"Yes","No")</f>
        <v>No</v>
      </c>
    </row>
    <row r="312" spans="1:16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182">
        <f t="shared" si="24"/>
        <v>1.8732171156893938E-2</v>
      </c>
      <c r="N312" s="80" t="str">
        <f>IF(AND(M312&lt;-0.075,Summary!$G$78="Yes"),"Black Swan","Normal")</f>
        <v>Normal</v>
      </c>
      <c r="O312" t="s">
        <v>126</v>
      </c>
      <c r="P312" s="80" t="str">
        <f>IF(OR(AND(F312&lt;MIN(F313:F333),F312&lt;K312,N312="Normal",Summary!$G$77="SD"),AND(F312&gt;MAX(F313:F333),F312&gt;L312,N312="Normal",Summary!$G$77="SD"),AND(O312="Yes",Summary!$G$77="EP")),"Yes","No")</f>
        <v>No</v>
      </c>
    </row>
    <row r="313" spans="1:16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182">
        <f t="shared" si="24"/>
        <v>1.1951938623466401E-2</v>
      </c>
      <c r="N313" s="80" t="str">
        <f>IF(AND(M313&lt;-0.075,Summary!$G$78="Yes"),"Black Swan","Normal")</f>
        <v>Normal</v>
      </c>
      <c r="O313" t="s">
        <v>126</v>
      </c>
      <c r="P313" s="80" t="str">
        <f>IF(OR(AND(F313&lt;MIN(F314:F334),F313&lt;K313,N313="Normal",Summary!$G$77="SD"),AND(F313&gt;MAX(F314:F334),F313&gt;L313,N313="Normal",Summary!$G$77="SD"),AND(O313="Yes",Summary!$G$77="EP")),"Yes","No")</f>
        <v>No</v>
      </c>
    </row>
    <row r="314" spans="1:16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182">
        <f t="shared" si="24"/>
        <v>7.1430809235878802E-3</v>
      </c>
      <c r="N314" s="80" t="str">
        <f>IF(AND(M314&lt;-0.075,Summary!$G$78="Yes"),"Black Swan","Normal")</f>
        <v>Normal</v>
      </c>
      <c r="O314" t="s">
        <v>126</v>
      </c>
      <c r="P314" s="80" t="str">
        <f>IF(OR(AND(F314&lt;MIN(F315:F335),F314&lt;K314,N314="Normal",Summary!$G$77="SD"),AND(F314&gt;MAX(F315:F335),F314&gt;L314,N314="Normal",Summary!$G$77="SD"),AND(O314="Yes",Summary!$G$77="EP")),"Yes","No")</f>
        <v>No</v>
      </c>
    </row>
    <row r="315" spans="1:16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182">
        <f t="shared" si="24"/>
        <v>1.9787006112546534E-2</v>
      </c>
      <c r="N315" s="80" t="str">
        <f>IF(AND(M315&lt;-0.075,Summary!$G$78="Yes"),"Black Swan","Normal")</f>
        <v>Normal</v>
      </c>
      <c r="O315" t="s">
        <v>126</v>
      </c>
      <c r="P315" s="80" t="str">
        <f>IF(OR(AND(F315&lt;MIN(F316:F336),F315&lt;K315,N315="Normal",Summary!$G$77="SD"),AND(F315&gt;MAX(F316:F336),F315&gt;L315,N315="Normal",Summary!$G$77="SD"),AND(O315="Yes",Summary!$G$77="EP")),"Yes","No")</f>
        <v>No</v>
      </c>
    </row>
    <row r="316" spans="1:16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182">
        <f t="shared" si="24"/>
        <v>1.4562647754137192E-2</v>
      </c>
      <c r="N316" s="80" t="str">
        <f>IF(AND(M316&lt;-0.075,Summary!$G$78="Yes"),"Black Swan","Normal")</f>
        <v>Normal</v>
      </c>
      <c r="O316" t="s">
        <v>126</v>
      </c>
      <c r="P316" s="80" t="str">
        <f>IF(OR(AND(F316&lt;MIN(F317:F337),F316&lt;K316,N316="Normal",Summary!$G$77="SD"),AND(F316&gt;MAX(F317:F337),F316&gt;L316,N316="Normal",Summary!$G$77="SD"),AND(O316="Yes",Summary!$G$77="EP")),"Yes","No")</f>
        <v>No</v>
      </c>
    </row>
    <row r="317" spans="1:16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182">
        <f t="shared" si="24"/>
        <v>6.2191789427395927E-3</v>
      </c>
      <c r="N317" s="80" t="str">
        <f>IF(AND(M317&lt;-0.075,Summary!$G$78="Yes"),"Black Swan","Normal")</f>
        <v>Normal</v>
      </c>
      <c r="O317" t="s">
        <v>126</v>
      </c>
      <c r="P317" s="80" t="str">
        <f>IF(OR(AND(F317&lt;MIN(F318:F338),F317&lt;K317,N317="Normal",Summary!$G$77="SD"),AND(F317&gt;MAX(F318:F338),F317&gt;L317,N317="Normal",Summary!$G$77="SD"),AND(O317="Yes",Summary!$G$77="EP")),"Yes","No")</f>
        <v>No</v>
      </c>
    </row>
    <row r="318" spans="1:16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182">
        <f t="shared" si="24"/>
        <v>-5.6529112492941576E-4</v>
      </c>
      <c r="N318" s="80" t="str">
        <f>IF(AND(M318&lt;-0.075,Summary!$G$78="Yes"),"Black Swan","Normal")</f>
        <v>Normal</v>
      </c>
      <c r="O318" t="s">
        <v>126</v>
      </c>
      <c r="P318" s="80" t="str">
        <f>IF(OR(AND(F318&lt;MIN(F319:F339),F318&lt;K318,N318="Normal",Summary!$G$77="SD"),AND(F318&gt;MAX(F319:F339),F318&gt;L318,N318="Normal",Summary!$G$77="SD"),AND(O318="Yes",Summary!$G$77="EP")),"Yes","No")</f>
        <v>No</v>
      </c>
    </row>
    <row r="319" spans="1:16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182">
        <f t="shared" si="24"/>
        <v>2.1728861596598667E-3</v>
      </c>
      <c r="N319" s="80" t="str">
        <f>IF(AND(M319&lt;-0.075,Summary!$G$78="Yes"),"Black Swan","Normal")</f>
        <v>Normal</v>
      </c>
      <c r="O319" t="s">
        <v>126</v>
      </c>
      <c r="P319" s="80" t="str">
        <f>IF(OR(AND(F319&lt;MIN(F320:F340),F319&lt;K319,N319="Normal",Summary!$G$77="SD"),AND(F319&gt;MAX(F320:F340),F319&gt;L319,N319="Normal",Summary!$G$77="SD"),AND(O319="Yes",Summary!$G$77="EP")),"Yes","No")</f>
        <v>No</v>
      </c>
    </row>
    <row r="320" spans="1:16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182">
        <f t="shared" si="24"/>
        <v>8.1902661836500659E-4</v>
      </c>
      <c r="N320" s="80" t="str">
        <f>IF(AND(M320&lt;-0.075,Summary!$G$78="Yes"),"Black Swan","Normal")</f>
        <v>Normal</v>
      </c>
      <c r="O320" t="s">
        <v>126</v>
      </c>
      <c r="P320" s="80" t="str">
        <f>IF(OR(AND(F320&lt;MIN(F321:F341),F320&lt;K320,N320="Normal",Summary!$G$77="SD"),AND(F320&gt;MAX(F321:F341),F320&gt;L320,N320="Normal",Summary!$G$77="SD"),AND(O320="Yes",Summary!$G$77="EP")),"Yes","No")</f>
        <v>No</v>
      </c>
    </row>
    <row r="321" spans="1:16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182">
        <f t="shared" si="24"/>
        <v>-1.8325434439179303E-3</v>
      </c>
      <c r="N321" s="80" t="str">
        <f>IF(AND(M321&lt;-0.075,Summary!$G$78="Yes"),"Black Swan","Normal")</f>
        <v>Normal</v>
      </c>
      <c r="O321" t="s">
        <v>126</v>
      </c>
      <c r="P321" s="80" t="str">
        <f>IF(OR(AND(F321&lt;MIN(F322:F342),F321&lt;K321,N321="Normal",Summary!$G$77="SD"),AND(F321&gt;MAX(F322:F342),F321&gt;L321,N321="Normal",Summary!$G$77="SD"),AND(O321="Yes",Summary!$G$77="EP")),"Yes","No")</f>
        <v>No</v>
      </c>
    </row>
    <row r="322" spans="1:16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182">
        <f t="shared" si="24"/>
        <v>-5.5475004727984249E-3</v>
      </c>
      <c r="N322" s="80" t="str">
        <f>IF(AND(M322&lt;-0.075,Summary!$G$78="Yes"),"Black Swan","Normal")</f>
        <v>Normal</v>
      </c>
      <c r="O322" t="s">
        <v>126</v>
      </c>
      <c r="P322" s="80" t="str">
        <f>IF(OR(AND(F322&lt;MIN(F323:F343),F322&lt;K322,N322="Normal",Summary!$G$77="SD"),AND(F322&gt;MAX(F323:F343),F322&gt;L322,N322="Normal",Summary!$G$77="SD"),AND(O322="Yes",Summary!$G$77="EP")),"Yes","No")</f>
        <v>No</v>
      </c>
    </row>
    <row r="323" spans="1:16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182">
        <f t="shared" si="24"/>
        <v>-5.9561326106138653E-3</v>
      </c>
      <c r="N323" s="80" t="str">
        <f>IF(AND(M323&lt;-0.075,Summary!$G$78="Yes"),"Black Swan","Normal")</f>
        <v>Normal</v>
      </c>
      <c r="O323" t="s">
        <v>126</v>
      </c>
      <c r="P323" s="80" t="str">
        <f>IF(OR(AND(F323&lt;MIN(F324:F344),F323&lt;K323,N323="Normal",Summary!$G$77="SD"),AND(F323&gt;MAX(F324:F344),F323&gt;L323,N323="Normal",Summary!$G$77="SD"),AND(O323="Yes",Summary!$G$77="EP")),"Yes","No")</f>
        <v>No</v>
      </c>
    </row>
    <row r="324" spans="1:16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182">
        <f t="shared" si="24"/>
        <v>4.0744687519591265E-4</v>
      </c>
      <c r="N324" s="80" t="str">
        <f>IF(AND(M324&lt;-0.075,Summary!$G$78="Yes"),"Black Swan","Normal")</f>
        <v>Normal</v>
      </c>
      <c r="O324" t="s">
        <v>126</v>
      </c>
      <c r="P324" s="80" t="str">
        <f>IF(OR(AND(F324&lt;MIN(F325:F345),F324&lt;K324,N324="Normal",Summary!$G$77="SD"),AND(F324&gt;MAX(F325:F345),F324&gt;L324,N324="Normal",Summary!$G$77="SD"),AND(O324="Yes",Summary!$G$77="EP")),"Yes","No")</f>
        <v>No</v>
      </c>
    </row>
    <row r="325" spans="1:16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182">
        <f t="shared" si="24"/>
        <v>-1.5540184248891104E-2</v>
      </c>
      <c r="N325" s="80" t="str">
        <f>IF(AND(M325&lt;-0.075,Summary!$G$78="Yes"),"Black Swan","Normal")</f>
        <v>Normal</v>
      </c>
      <c r="O325" t="s">
        <v>126</v>
      </c>
      <c r="P325" s="80" t="str">
        <f>IF(OR(AND(F325&lt;MIN(F326:F346),F325&lt;K325,N325="Normal",Summary!$G$77="SD"),AND(F325&gt;MAX(F326:F346),F325&gt;L325,N325="Normal",Summary!$G$77="SD"),AND(O325="Yes",Summary!$G$77="EP")),"Yes","No")</f>
        <v>No</v>
      </c>
    </row>
    <row r="326" spans="1:16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182">
        <f t="shared" si="24"/>
        <v>-1.0171289507347653E-2</v>
      </c>
      <c r="N326" s="80" t="str">
        <f>IF(AND(M326&lt;-0.075,Summary!$G$78="Yes"),"Black Swan","Normal")</f>
        <v>Normal</v>
      </c>
      <c r="O326" t="s">
        <v>126</v>
      </c>
      <c r="P326" s="80" t="str">
        <f>IF(OR(AND(F326&lt;MIN(F327:F347),F326&lt;K326,N326="Normal",Summary!$G$77="SD"),AND(F326&gt;MAX(F327:F347),F326&gt;L326,N326="Normal",Summary!$G$77="SD"),AND(O326="Yes",Summary!$G$77="EP")),"Yes","No")</f>
        <v>No</v>
      </c>
    </row>
    <row r="327" spans="1:16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182">
        <f t="shared" si="24"/>
        <v>-8.1599347205227302E-4</v>
      </c>
      <c r="N327" s="80" t="str">
        <f>IF(AND(M327&lt;-0.075,Summary!$G$78="Yes"),"Black Swan","Normal")</f>
        <v>Normal</v>
      </c>
      <c r="O327" t="s">
        <v>126</v>
      </c>
      <c r="P327" s="80" t="str">
        <f>IF(OR(AND(F327&lt;MIN(F328:F348),F327&lt;K327,N327="Normal",Summary!$G$77="SD"),AND(F327&gt;MAX(F328:F348),F327&gt;L327,N327="Normal",Summary!$G$77="SD"),AND(O327="Yes",Summary!$G$77="EP")),"Yes","No")</f>
        <v>No</v>
      </c>
    </row>
    <row r="328" spans="1:16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182">
        <f t="shared" si="24"/>
        <v>-5.1240392426419954E-3</v>
      </c>
      <c r="N328" s="80" t="str">
        <f>IF(AND(M328&lt;-0.075,Summary!$G$78="Yes"),"Black Swan","Normal")</f>
        <v>Normal</v>
      </c>
      <c r="O328" t="s">
        <v>126</v>
      </c>
      <c r="P328" s="80" t="str">
        <f>IF(OR(AND(F328&lt;MIN(F329:F349),F328&lt;K328,N328="Normal",Summary!$G$77="SD"),AND(F328&gt;MAX(F329:F349),F328&gt;L328,N328="Normal",Summary!$G$77="SD"),AND(O328="Yes",Summary!$G$77="EP")),"Yes","No")</f>
        <v>No</v>
      </c>
    </row>
    <row r="329" spans="1:16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182">
        <f t="shared" si="24"/>
        <v>-1.5092915762663635E-3</v>
      </c>
      <c r="N329" s="80" t="str">
        <f>IF(AND(M329&lt;-0.075,Summary!$G$78="Yes"),"Black Swan","Normal")</f>
        <v>Normal</v>
      </c>
      <c r="O329" t="s">
        <v>126</v>
      </c>
      <c r="P329" s="80" t="str">
        <f>IF(OR(AND(F329&lt;MIN(F330:F350),F329&lt;K329,N329="Normal",Summary!$G$77="SD"),AND(F329&gt;MAX(F330:F350),F329&gt;L329,N329="Normal",Summary!$G$77="SD"),AND(O329="Yes",Summary!$G$77="EP")),"Yes","No")</f>
        <v>No</v>
      </c>
    </row>
    <row r="330" spans="1:16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182">
        <f t="shared" si="24"/>
        <v>2.5264487604610792E-3</v>
      </c>
      <c r="N330" s="80" t="str">
        <f>IF(AND(M330&lt;-0.075,Summary!$G$78="Yes"),"Black Swan","Normal")</f>
        <v>Normal</v>
      </c>
      <c r="O330" t="s">
        <v>126</v>
      </c>
      <c r="P330" s="80" t="str">
        <f>IF(OR(AND(F330&lt;MIN(F331:F351),F330&lt;K330,N330="Normal",Summary!$G$77="SD"),AND(F330&gt;MAX(F331:F351),F330&gt;L330,N330="Normal",Summary!$G$77="SD"),AND(O330="Yes",Summary!$G$77="EP")),"Yes","No")</f>
        <v>No</v>
      </c>
    </row>
    <row r="331" spans="1:16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182">
        <f t="shared" si="24"/>
        <v>2.2165927802406957E-3</v>
      </c>
      <c r="N331" s="80" t="str">
        <f>IF(AND(M331&lt;-0.075,Summary!$G$78="Yes"),"Black Swan","Normal")</f>
        <v>Normal</v>
      </c>
      <c r="O331" t="s">
        <v>126</v>
      </c>
      <c r="P331" s="80" t="str">
        <f>IF(OR(AND(F331&lt;MIN(F332:F352),F331&lt;K331,N331="Normal",Summary!$G$77="SD"),AND(F331&gt;MAX(F332:F352),F331&gt;L331,N331="Normal",Summary!$G$77="SD"),AND(O331="Yes",Summary!$G$77="EP")),"Yes","No")</f>
        <v>No</v>
      </c>
    </row>
    <row r="332" spans="1:16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182">
        <f t="shared" si="24"/>
        <v>8.8079112213425813E-3</v>
      </c>
      <c r="N332" s="80" t="str">
        <f>IF(AND(M332&lt;-0.075,Summary!$G$78="Yes"),"Black Swan","Normal")</f>
        <v>Normal</v>
      </c>
      <c r="O332" t="s">
        <v>126</v>
      </c>
      <c r="P332" s="80" t="str">
        <f>IF(OR(AND(F332&lt;MIN(F333:F353),F332&lt;K332,N332="Normal",Summary!$G$77="SD"),AND(F332&gt;MAX(F333:F353),F332&gt;L332,N332="Normal",Summary!$G$77="SD"),AND(O332="Yes",Summary!$G$77="EP")),"Yes","No")</f>
        <v>No</v>
      </c>
    </row>
    <row r="333" spans="1:16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182">
        <f t="shared" si="24"/>
        <v>1.704653071532246E-3</v>
      </c>
      <c r="N333" s="80" t="str">
        <f>IF(AND(M333&lt;-0.075,Summary!$G$78="Yes"),"Black Swan","Normal")</f>
        <v>Normal</v>
      </c>
      <c r="O333" t="s">
        <v>126</v>
      </c>
      <c r="P333" s="80" t="str">
        <f>IF(OR(AND(F333&lt;MIN(F334:F354),F333&lt;K333,N333="Normal",Summary!$G$77="SD"),AND(F333&gt;MAX(F334:F354),F333&gt;L333,N333="Normal",Summary!$G$77="SD"),AND(O333="Yes",Summary!$G$77="EP")),"Yes","No")</f>
        <v>No</v>
      </c>
    </row>
    <row r="334" spans="1:16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182">
        <f t="shared" si="24"/>
        <v>1.1700542220249138E-2</v>
      </c>
      <c r="N334" s="80" t="str">
        <f>IF(AND(M334&lt;-0.075,Summary!$G$78="Yes"),"Black Swan","Normal")</f>
        <v>Normal</v>
      </c>
      <c r="O334" t="s">
        <v>126</v>
      </c>
      <c r="P334" s="80" t="str">
        <f>IF(OR(AND(F334&lt;MIN(F335:F355),F334&lt;K334,N334="Normal",Summary!$G$77="SD"),AND(F334&gt;MAX(F335:F355),F334&gt;L334,N334="Normal",Summary!$G$77="SD"),AND(O334="Yes",Summary!$G$77="EP")),"Yes","No")</f>
        <v>No</v>
      </c>
    </row>
    <row r="335" spans="1:16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182">
        <f t="shared" si="24"/>
        <v>2.6490909669818884E-2</v>
      </c>
      <c r="N335" s="80" t="str">
        <f>IF(AND(M335&lt;-0.075,Summary!$G$78="Yes"),"Black Swan","Normal")</f>
        <v>Normal</v>
      </c>
      <c r="O335" t="s">
        <v>126</v>
      </c>
      <c r="P335" s="80" t="str">
        <f>IF(OR(AND(F335&lt;MIN(F336:F356),F335&lt;K335,N335="Normal",Summary!$G$77="SD"),AND(F335&gt;MAX(F336:F356),F335&gt;L335,N335="Normal",Summary!$G$77="SD"),AND(O335="Yes",Summary!$G$77="EP")),"Yes","No")</f>
        <v>Yes</v>
      </c>
    </row>
    <row r="336" spans="1:16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182">
        <f t="shared" ref="M336:M399" si="29">(F336-F346)/F346</f>
        <v>2.7308567582294288E-2</v>
      </c>
      <c r="N336" s="80" t="str">
        <f>IF(AND(M336&lt;-0.075,Summary!$G$78="Yes"),"Black Swan","Normal")</f>
        <v>Normal</v>
      </c>
      <c r="O336" t="s">
        <v>126</v>
      </c>
      <c r="P336" s="80" t="str">
        <f>IF(OR(AND(F336&lt;MIN(F337:F357),F336&lt;K336,N336="Normal",Summary!$G$77="SD"),AND(F336&gt;MAX(F337:F357),F336&gt;L336,N336="Normal",Summary!$G$77="SD"),AND(O336="Yes",Summary!$G$77="EP")),"Yes","No")</f>
        <v>Yes</v>
      </c>
    </row>
    <row r="337" spans="1:16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182">
        <f t="shared" si="29"/>
        <v>2.0563082540597685E-2</v>
      </c>
      <c r="N337" s="80" t="str">
        <f>IF(AND(M337&lt;-0.075,Summary!$G$78="Yes"),"Black Swan","Normal")</f>
        <v>Normal</v>
      </c>
      <c r="O337" t="s">
        <v>126</v>
      </c>
      <c r="P337" s="80" t="str">
        <f>IF(OR(AND(F337&lt;MIN(F338:F358),F337&lt;K337,N337="Normal",Summary!$G$77="SD"),AND(F337&gt;MAX(F338:F358),F337&gt;L337,N337="Normal",Summary!$G$77="SD"),AND(O337="Yes",Summary!$G$77="EP")),"Yes","No")</f>
        <v>No</v>
      </c>
    </row>
    <row r="338" spans="1:16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182">
        <f t="shared" si="29"/>
        <v>2.8701828817536128E-2</v>
      </c>
      <c r="N338" s="80" t="str">
        <f>IF(AND(M338&lt;-0.075,Summary!$G$78="Yes"),"Black Swan","Normal")</f>
        <v>Normal</v>
      </c>
      <c r="O338" t="s">
        <v>126</v>
      </c>
      <c r="P338" s="80" t="str">
        <f>IF(OR(AND(F338&lt;MIN(F339:F359),F338&lt;K338,N338="Normal",Summary!$G$77="SD"),AND(F338&gt;MAX(F339:F359),F338&gt;L338,N338="Normal",Summary!$G$77="SD"),AND(O338="Yes",Summary!$G$77="EP")),"Yes","No")</f>
        <v>Yes</v>
      </c>
    </row>
    <row r="339" spans="1:16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182">
        <f t="shared" si="29"/>
        <v>2.5440123815051258E-2</v>
      </c>
      <c r="N339" s="80" t="str">
        <f>IF(AND(M339&lt;-0.075,Summary!$G$78="Yes"),"Black Swan","Normal")</f>
        <v>Normal</v>
      </c>
      <c r="O339" t="s">
        <v>126</v>
      </c>
      <c r="P339" s="80" t="str">
        <f>IF(OR(AND(F339&lt;MIN(F340:F360),F339&lt;K339,N339="Normal",Summary!$G$77="SD"),AND(F339&gt;MAX(F340:F360),F339&gt;L339,N339="Normal",Summary!$G$77="SD"),AND(O339="Yes",Summary!$G$77="EP")),"Yes","No")</f>
        <v>Yes</v>
      </c>
    </row>
    <row r="340" spans="1:16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182">
        <f t="shared" si="29"/>
        <v>2.1023441782478291E-2</v>
      </c>
      <c r="N340" s="80" t="str">
        <f>IF(AND(M340&lt;-0.075,Summary!$G$78="Yes"),"Black Swan","Normal")</f>
        <v>Normal</v>
      </c>
      <c r="O340" t="s">
        <v>126</v>
      </c>
      <c r="P340" s="80" t="str">
        <f>IF(OR(AND(F340&lt;MIN(F341:F361),F340&lt;K340,N340="Normal",Summary!$G$77="SD"),AND(F340&gt;MAX(F341:F361),F340&gt;L340,N340="Normal",Summary!$G$77="SD"),AND(O340="Yes",Summary!$G$77="EP")),"Yes","No")</f>
        <v>No</v>
      </c>
    </row>
    <row r="341" spans="1:16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182">
        <f t="shared" si="29"/>
        <v>1.8020050933238722E-2</v>
      </c>
      <c r="N341" s="80" t="str">
        <f>IF(AND(M341&lt;-0.075,Summary!$G$78="Yes"),"Black Swan","Normal")</f>
        <v>Normal</v>
      </c>
      <c r="O341" t="s">
        <v>126</v>
      </c>
      <c r="P341" s="80" t="str">
        <f>IF(OR(AND(F341&lt;MIN(F342:F362),F341&lt;K341,N341="Normal",Summary!$G$77="SD"),AND(F341&gt;MAX(F342:F362),F341&gt;L341,N341="Normal",Summary!$G$77="SD"),AND(O341="Yes",Summary!$G$77="EP")),"Yes","No")</f>
        <v>No</v>
      </c>
    </row>
    <row r="342" spans="1:16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182">
        <f t="shared" si="29"/>
        <v>1.6188445133772645E-2</v>
      </c>
      <c r="N342" s="80" t="str">
        <f>IF(AND(M342&lt;-0.075,Summary!$G$78="Yes"),"Black Swan","Normal")</f>
        <v>Normal</v>
      </c>
      <c r="O342" t="s">
        <v>126</v>
      </c>
      <c r="P342" s="80" t="str">
        <f>IF(OR(AND(F342&lt;MIN(F343:F363),F342&lt;K342,N342="Normal",Summary!$G$77="SD"),AND(F342&gt;MAX(F343:F363),F342&gt;L342,N342="Normal",Summary!$G$77="SD"),AND(O342="Yes",Summary!$G$77="EP")),"Yes","No")</f>
        <v>No</v>
      </c>
    </row>
    <row r="343" spans="1:16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182">
        <f t="shared" si="29"/>
        <v>2.8306174121924356E-2</v>
      </c>
      <c r="N343" s="80" t="str">
        <f>IF(AND(M343&lt;-0.075,Summary!$G$78="Yes"),"Black Swan","Normal")</f>
        <v>Normal</v>
      </c>
      <c r="O343" t="s">
        <v>126</v>
      </c>
      <c r="P343" s="80" t="str">
        <f>IF(OR(AND(F343&lt;MIN(F344:F364),F343&lt;K343,N343="Normal",Summary!$G$77="SD"),AND(F343&gt;MAX(F344:F364),F343&gt;L343,N343="Normal",Summary!$G$77="SD"),AND(O343="Yes",Summary!$G$77="EP")),"Yes","No")</f>
        <v>No</v>
      </c>
    </row>
    <row r="344" spans="1:16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182">
        <f t="shared" si="29"/>
        <v>2.1772233921918079E-2</v>
      </c>
      <c r="N344" s="80" t="str">
        <f>IF(AND(M344&lt;-0.075,Summary!$G$78="Yes"),"Black Swan","Normal")</f>
        <v>Normal</v>
      </c>
      <c r="O344" t="s">
        <v>126</v>
      </c>
      <c r="P344" s="80" t="str">
        <f>IF(OR(AND(F344&lt;MIN(F345:F365),F344&lt;K344,N344="Normal",Summary!$G$77="SD"),AND(F344&gt;MAX(F345:F365),F344&gt;L344,N344="Normal",Summary!$G$77="SD"),AND(O344="Yes",Summary!$G$77="EP")),"Yes","No")</f>
        <v>No</v>
      </c>
    </row>
    <row r="345" spans="1:16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182">
        <f t="shared" si="29"/>
        <v>1.1725670843668457E-2</v>
      </c>
      <c r="N345" s="80" t="str">
        <f>IF(AND(M345&lt;-0.075,Summary!$G$78="Yes"),"Black Swan","Normal")</f>
        <v>Normal</v>
      </c>
      <c r="O345" t="s">
        <v>126</v>
      </c>
      <c r="P345" s="80" t="str">
        <f>IF(OR(AND(F345&lt;MIN(F346:F366),F345&lt;K345,N345="Normal",Summary!$G$77="SD"),AND(F345&gt;MAX(F346:F366),F345&gt;L345,N345="Normal",Summary!$G$77="SD"),AND(O345="Yes",Summary!$G$77="EP")),"Yes","No")</f>
        <v>No</v>
      </c>
    </row>
    <row r="346" spans="1:16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182">
        <f t="shared" si="29"/>
        <v>1.5856994008856387E-2</v>
      </c>
      <c r="N346" s="80" t="str">
        <f>IF(AND(M346&lt;-0.075,Summary!$G$78="Yes"),"Black Swan","Normal")</f>
        <v>Normal</v>
      </c>
      <c r="O346" t="s">
        <v>126</v>
      </c>
      <c r="P346" s="80" t="str">
        <f>IF(OR(AND(F346&lt;MIN(F347:F367),F346&lt;K346,N346="Normal",Summary!$G$77="SD"),AND(F346&gt;MAX(F347:F367),F346&gt;L346,N346="Normal",Summary!$G$77="SD"),AND(O346="Yes",Summary!$G$77="EP")),"Yes","No")</f>
        <v>No</v>
      </c>
    </row>
    <row r="347" spans="1:16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182">
        <f t="shared" si="29"/>
        <v>2.1161771439785506E-2</v>
      </c>
      <c r="N347" s="80" t="str">
        <f>IF(AND(M347&lt;-0.075,Summary!$G$78="Yes"),"Black Swan","Normal")</f>
        <v>Normal</v>
      </c>
      <c r="O347" t="s">
        <v>126</v>
      </c>
      <c r="P347" s="80" t="str">
        <f>IF(OR(AND(F347&lt;MIN(F348:F368),F347&lt;K347,N347="Normal",Summary!$G$77="SD"),AND(F347&gt;MAX(F348:F368),F347&gt;L347,N347="Normal",Summary!$G$77="SD"),AND(O347="Yes",Summary!$G$77="EP")),"Yes","No")</f>
        <v>No</v>
      </c>
    </row>
    <row r="348" spans="1:16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182">
        <f t="shared" si="29"/>
        <v>3.5512214604273451E-2</v>
      </c>
      <c r="N348" s="80" t="str">
        <f>IF(AND(M348&lt;-0.075,Summary!$G$78="Yes"),"Black Swan","Normal")</f>
        <v>Normal</v>
      </c>
      <c r="O348" t="s">
        <v>126</v>
      </c>
      <c r="P348" s="80" t="str">
        <f>IF(OR(AND(F348&lt;MIN(F349:F369),F348&lt;K348,N348="Normal",Summary!$G$77="SD"),AND(F348&gt;MAX(F349:F369),F348&gt;L348,N348="Normal",Summary!$G$77="SD"),AND(O348="Yes",Summary!$G$77="EP")),"Yes","No")</f>
        <v>No</v>
      </c>
    </row>
    <row r="349" spans="1:16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182">
        <f t="shared" si="29"/>
        <v>3.6702767749699126E-2</v>
      </c>
      <c r="N349" s="80" t="str">
        <f>IF(AND(M349&lt;-0.075,Summary!$G$78="Yes"),"Black Swan","Normal")</f>
        <v>Normal</v>
      </c>
      <c r="O349" t="s">
        <v>125</v>
      </c>
      <c r="P349" s="80" t="str">
        <f>IF(OR(AND(F349&lt;MIN(F350:F370),F349&lt;K349,N349="Normal",Summary!$G$77="SD"),AND(F349&gt;MAX(F350:F370),F349&gt;L349,N349="Normal",Summary!$G$77="SD"),AND(O349="Yes",Summary!$G$77="EP")),"Yes","No")</f>
        <v>No</v>
      </c>
    </row>
    <row r="350" spans="1:16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182">
        <f t="shared" si="29"/>
        <v>3.5803747369827388E-2</v>
      </c>
      <c r="N350" s="80" t="str">
        <f>IF(AND(M350&lt;-0.075,Summary!$G$78="Yes"),"Black Swan","Normal")</f>
        <v>Normal</v>
      </c>
      <c r="O350" t="s">
        <v>126</v>
      </c>
      <c r="P350" s="80" t="str">
        <f>IF(OR(AND(F350&lt;MIN(F351:F371),F350&lt;K350,N350="Normal",Summary!$G$77="SD"),AND(F350&gt;MAX(F351:F371),F350&gt;L350,N350="Normal",Summary!$G$77="SD"),AND(O350="Yes",Summary!$G$77="EP")),"Yes","No")</f>
        <v>No</v>
      </c>
    </row>
    <row r="351" spans="1:16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182">
        <f t="shared" si="29"/>
        <v>3.4585112059765173E-2</v>
      </c>
      <c r="N351" s="80" t="str">
        <f>IF(AND(M351&lt;-0.075,Summary!$G$78="Yes"),"Black Swan","Normal")</f>
        <v>Normal</v>
      </c>
      <c r="O351" t="s">
        <v>126</v>
      </c>
      <c r="P351" s="80" t="str">
        <f>IF(OR(AND(F351&lt;MIN(F352:F372),F351&lt;K351,N351="Normal",Summary!$G$77="SD"),AND(F351&gt;MAX(F352:F372),F351&gt;L351,N351="Normal",Summary!$G$77="SD"),AND(O351="Yes",Summary!$G$77="EP")),"Yes","No")</f>
        <v>No</v>
      </c>
    </row>
    <row r="352" spans="1:16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182">
        <f t="shared" si="29"/>
        <v>3.3839986637715105E-2</v>
      </c>
      <c r="N352" s="80" t="str">
        <f>IF(AND(M352&lt;-0.075,Summary!$G$78="Yes"),"Black Swan","Normal")</f>
        <v>Normal</v>
      </c>
      <c r="O352" t="s">
        <v>126</v>
      </c>
      <c r="P352" s="80" t="str">
        <f>IF(OR(AND(F352&lt;MIN(F353:F373),F352&lt;K352,N352="Normal",Summary!$G$77="SD"),AND(F352&gt;MAX(F353:F373),F352&gt;L352,N352="Normal",Summary!$G$77="SD"),AND(O352="Yes",Summary!$G$77="EP")),"Yes","No")</f>
        <v>No</v>
      </c>
    </row>
    <row r="353" spans="1:16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182">
        <f t="shared" si="29"/>
        <v>2.2198626273351681E-2</v>
      </c>
      <c r="N353" s="80" t="str">
        <f>IF(AND(M353&lt;-0.075,Summary!$G$78="Yes"),"Black Swan","Normal")</f>
        <v>Normal</v>
      </c>
      <c r="O353" t="s">
        <v>126</v>
      </c>
      <c r="P353" s="80" t="str">
        <f>IF(OR(AND(F353&lt;MIN(F354:F374),F353&lt;K353,N353="Normal",Summary!$G$77="SD"),AND(F353&gt;MAX(F354:F374),F353&gt;L353,N353="Normal",Summary!$G$77="SD"),AND(O353="Yes",Summary!$G$77="EP")),"Yes","No")</f>
        <v>No</v>
      </c>
    </row>
    <row r="354" spans="1:16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182">
        <f t="shared" si="29"/>
        <v>3.0791837825201236E-2</v>
      </c>
      <c r="N354" s="80" t="str">
        <f>IF(AND(M354&lt;-0.075,Summary!$G$78="Yes"),"Black Swan","Normal")</f>
        <v>Normal</v>
      </c>
      <c r="O354" t="s">
        <v>126</v>
      </c>
      <c r="P354" s="80" t="str">
        <f>IF(OR(AND(F354&lt;MIN(F355:F375),F354&lt;K354,N354="Normal",Summary!$G$77="SD"),AND(F354&gt;MAX(F355:F375),F354&gt;L354,N354="Normal",Summary!$G$77="SD"),AND(O354="Yes",Summary!$G$77="EP")),"Yes","No")</f>
        <v>No</v>
      </c>
    </row>
    <row r="355" spans="1:16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182">
        <f t="shared" si="29"/>
        <v>4.0733538956684898E-2</v>
      </c>
      <c r="N355" s="80" t="str">
        <f>IF(AND(M355&lt;-0.075,Summary!$G$78="Yes"),"Black Swan","Normal")</f>
        <v>Normal</v>
      </c>
      <c r="O355" t="s">
        <v>126</v>
      </c>
      <c r="P355" s="80" t="str">
        <f>IF(OR(AND(F355&lt;MIN(F356:F376),F355&lt;K355,N355="Normal",Summary!$G$77="SD"),AND(F355&gt;MAX(F356:F376),F355&gt;L355,N355="Normal",Summary!$G$77="SD"),AND(O355="Yes",Summary!$G$77="EP")),"Yes","No")</f>
        <v>No</v>
      </c>
    </row>
    <row r="356" spans="1:16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182">
        <f t="shared" si="29"/>
        <v>2.547664362750017E-2</v>
      </c>
      <c r="N356" s="80" t="str">
        <f>IF(AND(M356&lt;-0.075,Summary!$G$78="Yes"),"Black Swan","Normal")</f>
        <v>Normal</v>
      </c>
      <c r="O356" t="s">
        <v>126</v>
      </c>
      <c r="P356" s="80" t="str">
        <f>IF(OR(AND(F356&lt;MIN(F357:F377),F356&lt;K356,N356="Normal",Summary!$G$77="SD"),AND(F356&gt;MAX(F357:F377),F356&gt;L356,N356="Normal",Summary!$G$77="SD"),AND(O356="Yes",Summary!$G$77="EP")),"Yes","No")</f>
        <v>No</v>
      </c>
    </row>
    <row r="357" spans="1:16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182">
        <f t="shared" si="29"/>
        <v>1.659185369908564E-2</v>
      </c>
      <c r="N357" s="80" t="str">
        <f>IF(AND(M357&lt;-0.075,Summary!$G$78="Yes"),"Black Swan","Normal")</f>
        <v>Normal</v>
      </c>
      <c r="O357" t="s">
        <v>126</v>
      </c>
      <c r="P357" s="80" t="str">
        <f>IF(OR(AND(F357&lt;MIN(F358:F378),F357&lt;K357,N357="Normal",Summary!$G$77="SD"),AND(F357&gt;MAX(F358:F378),F357&gt;L357,N357="Normal",Summary!$G$77="SD"),AND(O357="Yes",Summary!$G$77="EP")),"Yes","No")</f>
        <v>No</v>
      </c>
    </row>
    <row r="358" spans="1:16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182">
        <f t="shared" si="29"/>
        <v>3.0044064628120901E-3</v>
      </c>
      <c r="N358" s="80" t="str">
        <f>IF(AND(M358&lt;-0.075,Summary!$G$78="Yes"),"Black Swan","Normal")</f>
        <v>Normal</v>
      </c>
      <c r="O358" t="s">
        <v>126</v>
      </c>
      <c r="P358" s="80" t="str">
        <f>IF(OR(AND(F358&lt;MIN(F359:F379),F358&lt;K358,N358="Normal",Summary!$G$77="SD"),AND(F358&gt;MAX(F359:F379),F358&gt;L358,N358="Normal",Summary!$G$77="SD"),AND(O358="Yes",Summary!$G$77="EP")),"Yes","No")</f>
        <v>No</v>
      </c>
    </row>
    <row r="359" spans="1:16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182">
        <f t="shared" si="29"/>
        <v>3.5895199436411594E-3</v>
      </c>
      <c r="N359" s="80" t="str">
        <f>IF(AND(M359&lt;-0.075,Summary!$G$78="Yes"),"Black Swan","Normal")</f>
        <v>Normal</v>
      </c>
      <c r="O359" t="s">
        <v>126</v>
      </c>
      <c r="P359" s="80" t="str">
        <f>IF(OR(AND(F359&lt;MIN(F360:F380),F359&lt;K359,N359="Normal",Summary!$G$77="SD"),AND(F359&gt;MAX(F360:F380),F359&gt;L359,N359="Normal",Summary!$G$77="SD"),AND(O359="Yes",Summary!$G$77="EP")),"Yes","No")</f>
        <v>No</v>
      </c>
    </row>
    <row r="360" spans="1:16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182">
        <f t="shared" si="29"/>
        <v>6.8940005380683971E-3</v>
      </c>
      <c r="N360" s="80" t="str">
        <f>IF(AND(M360&lt;-0.075,Summary!$G$78="Yes"),"Black Swan","Normal")</f>
        <v>Normal</v>
      </c>
      <c r="O360" t="s">
        <v>126</v>
      </c>
      <c r="P360" s="80" t="str">
        <f>IF(OR(AND(F360&lt;MIN(F361:F381),F360&lt;K360,N360="Normal",Summary!$G$77="SD"),AND(F360&gt;MAX(F361:F381),F360&gt;L360,N360="Normal",Summary!$G$77="SD"),AND(O360="Yes",Summary!$G$77="EP")),"Yes","No")</f>
        <v>No</v>
      </c>
    </row>
    <row r="361" spans="1:16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182">
        <f t="shared" si="29"/>
        <v>1.2049819421473753E-2</v>
      </c>
      <c r="N361" s="80" t="str">
        <f>IF(AND(M361&lt;-0.075,Summary!$G$78="Yes"),"Black Swan","Normal")</f>
        <v>Normal</v>
      </c>
      <c r="O361" t="s">
        <v>126</v>
      </c>
      <c r="P361" s="80" t="str">
        <f>IF(OR(AND(F361&lt;MIN(F362:F382),F361&lt;K361,N361="Normal",Summary!$G$77="SD"),AND(F361&gt;MAX(F362:F382),F361&gt;L361,N361="Normal",Summary!$G$77="SD"),AND(O361="Yes",Summary!$G$77="EP")),"Yes","No")</f>
        <v>No</v>
      </c>
    </row>
    <row r="362" spans="1:16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182">
        <f t="shared" si="29"/>
        <v>1.7574274253858133E-2</v>
      </c>
      <c r="N362" s="80" t="str">
        <f>IF(AND(M362&lt;-0.075,Summary!$G$78="Yes"),"Black Swan","Normal")</f>
        <v>Normal</v>
      </c>
      <c r="O362" t="s">
        <v>126</v>
      </c>
      <c r="P362" s="80" t="str">
        <f>IF(OR(AND(F362&lt;MIN(F363:F383),F362&lt;K362,N362="Normal",Summary!$G$77="SD"),AND(F362&gt;MAX(F363:F383),F362&gt;L362,N362="Normal",Summary!$G$77="SD"),AND(O362="Yes",Summary!$G$77="EP")),"Yes","No")</f>
        <v>No</v>
      </c>
    </row>
    <row r="363" spans="1:16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182">
        <f t="shared" si="29"/>
        <v>2.388394373853368E-2</v>
      </c>
      <c r="N363" s="80" t="str">
        <f>IF(AND(M363&lt;-0.075,Summary!$G$78="Yes"),"Black Swan","Normal")</f>
        <v>Normal</v>
      </c>
      <c r="O363" t="s">
        <v>126</v>
      </c>
      <c r="P363" s="80" t="str">
        <f>IF(OR(AND(F363&lt;MIN(F364:F384),F363&lt;K363,N363="Normal",Summary!$G$77="SD"),AND(F363&gt;MAX(F364:F384),F363&gt;L363,N363="Normal",Summary!$G$77="SD"),AND(O363="Yes",Summary!$G$77="EP")),"Yes","No")</f>
        <v>No</v>
      </c>
    </row>
    <row r="364" spans="1:16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182">
        <f t="shared" si="29"/>
        <v>1.4363630204275134E-2</v>
      </c>
      <c r="N364" s="80" t="str">
        <f>IF(AND(M364&lt;-0.075,Summary!$G$78="Yes"),"Black Swan","Normal")</f>
        <v>Normal</v>
      </c>
      <c r="O364" t="s">
        <v>126</v>
      </c>
      <c r="P364" s="80" t="str">
        <f>IF(OR(AND(F364&lt;MIN(F365:F385),F364&lt;K364,N364="Normal",Summary!$G$77="SD"),AND(F364&gt;MAX(F365:F385),F364&gt;L364,N364="Normal",Summary!$G$77="SD"),AND(O364="Yes",Summary!$G$77="EP")),"Yes","No")</f>
        <v>No</v>
      </c>
    </row>
    <row r="365" spans="1:16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182">
        <f t="shared" si="29"/>
        <v>1.1735974492910993E-2</v>
      </c>
      <c r="N365" s="80" t="str">
        <f>IF(AND(M365&lt;-0.075,Summary!$G$78="Yes"),"Black Swan","Normal")</f>
        <v>Normal</v>
      </c>
      <c r="O365" t="s">
        <v>126</v>
      </c>
      <c r="P365" s="80" t="str">
        <f>IF(OR(AND(F365&lt;MIN(F366:F386),F365&lt;K365,N365="Normal",Summary!$G$77="SD"),AND(F365&gt;MAX(F366:F386),F365&gt;L365,N365="Normal",Summary!$G$77="SD"),AND(O365="Yes",Summary!$G$77="EP")),"Yes","No")</f>
        <v>No</v>
      </c>
    </row>
    <row r="366" spans="1:16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182">
        <f t="shared" si="29"/>
        <v>2.5580439695911235E-2</v>
      </c>
      <c r="N366" s="80" t="str">
        <f>IF(AND(M366&lt;-0.075,Summary!$G$78="Yes"),"Black Swan","Normal")</f>
        <v>Normal</v>
      </c>
      <c r="O366" t="s">
        <v>126</v>
      </c>
      <c r="P366" s="80" t="str">
        <f>IF(OR(AND(F366&lt;MIN(F367:F387),F366&lt;K366,N366="Normal",Summary!$G$77="SD"),AND(F366&gt;MAX(F367:F387),F366&gt;L366,N366="Normal",Summary!$G$77="SD"),AND(O366="Yes",Summary!$G$77="EP")),"Yes","No")</f>
        <v>No</v>
      </c>
    </row>
    <row r="367" spans="1:16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182">
        <f t="shared" si="29"/>
        <v>3.692594124948282E-2</v>
      </c>
      <c r="N367" s="80" t="str">
        <f>IF(AND(M367&lt;-0.075,Summary!$G$78="Yes"),"Black Swan","Normal")</f>
        <v>Normal</v>
      </c>
      <c r="O367" t="s">
        <v>126</v>
      </c>
      <c r="P367" s="80" t="str">
        <f>IF(OR(AND(F367&lt;MIN(F368:F388),F367&lt;K367,N367="Normal",Summary!$G$77="SD"),AND(F367&gt;MAX(F368:F388),F367&gt;L367,N367="Normal",Summary!$G$77="SD"),AND(O367="Yes",Summary!$G$77="EP")),"Yes","No")</f>
        <v>No</v>
      </c>
    </row>
    <row r="368" spans="1:16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182">
        <f t="shared" si="29"/>
        <v>4.6168890130613989E-2</v>
      </c>
      <c r="N368" s="80" t="str">
        <f>IF(AND(M368&lt;-0.075,Summary!$G$78="Yes"),"Black Swan","Normal")</f>
        <v>Normal</v>
      </c>
      <c r="O368" t="s">
        <v>126</v>
      </c>
      <c r="P368" s="80" t="str">
        <f>IF(OR(AND(F368&lt;MIN(F369:F389),F368&lt;K368,N368="Normal",Summary!$G$77="SD"),AND(F368&gt;MAX(F369:F389),F368&gt;L368,N368="Normal",Summary!$G$77="SD"),AND(O368="Yes",Summary!$G$77="EP")),"Yes","No")</f>
        <v>No</v>
      </c>
    </row>
    <row r="369" spans="1:16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182">
        <f t="shared" si="29"/>
        <v>3.6834782608695688E-2</v>
      </c>
      <c r="N369" s="80" t="str">
        <f>IF(AND(M369&lt;-0.075,Summary!$G$78="Yes"),"Black Swan","Normal")</f>
        <v>Normal</v>
      </c>
      <c r="O369" t="s">
        <v>126</v>
      </c>
      <c r="P369" s="80" t="str">
        <f>IF(OR(AND(F369&lt;MIN(F370:F390),F369&lt;K369,N369="Normal",Summary!$G$77="SD"),AND(F369&gt;MAX(F370:F390),F369&gt;L369,N369="Normal",Summary!$G$77="SD"),AND(O369="Yes",Summary!$G$77="EP")),"Yes","No")</f>
        <v>No</v>
      </c>
    </row>
    <row r="370" spans="1:16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182">
        <f t="shared" si="29"/>
        <v>4.6857947544446318E-2</v>
      </c>
      <c r="N370" s="80" t="str">
        <f>IF(AND(M370&lt;-0.075,Summary!$G$78="Yes"),"Black Swan","Normal")</f>
        <v>Normal</v>
      </c>
      <c r="O370" t="s">
        <v>126</v>
      </c>
      <c r="P370" s="80" t="str">
        <f>IF(OR(AND(F370&lt;MIN(F371:F391),F370&lt;K370,N370="Normal",Summary!$G$77="SD"),AND(F370&gt;MAX(F371:F391),F370&gt;L370,N370="Normal",Summary!$G$77="SD"),AND(O370="Yes",Summary!$G$77="EP")),"Yes","No")</f>
        <v>No</v>
      </c>
    </row>
    <row r="371" spans="1:16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182">
        <f t="shared" si="29"/>
        <v>2.6149903020227176E-2</v>
      </c>
      <c r="N371" s="80" t="str">
        <f>IF(AND(M371&lt;-0.075,Summary!$G$78="Yes"),"Black Swan","Normal")</f>
        <v>Normal</v>
      </c>
      <c r="O371" t="s">
        <v>126</v>
      </c>
      <c r="P371" s="80" t="str">
        <f>IF(OR(AND(F371&lt;MIN(F372:F392),F371&lt;K371,N371="Normal",Summary!$G$77="SD"),AND(F371&gt;MAX(F372:F392),F371&gt;L371,N371="Normal",Summary!$G$77="SD"),AND(O371="Yes",Summary!$G$77="EP")),"Yes","No")</f>
        <v>No</v>
      </c>
    </row>
    <row r="372" spans="1:16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182">
        <f t="shared" si="29"/>
        <v>1.8311468032815317E-2</v>
      </c>
      <c r="N372" s="80" t="str">
        <f>IF(AND(M372&lt;-0.075,Summary!$G$78="Yes"),"Black Swan","Normal")</f>
        <v>Normal</v>
      </c>
      <c r="O372" t="s">
        <v>126</v>
      </c>
      <c r="P372" s="80" t="str">
        <f>IF(OR(AND(F372&lt;MIN(F373:F393),F372&lt;K372,N372="Normal",Summary!$G$77="SD"),AND(F372&gt;MAX(F373:F393),F372&gt;L372,N372="Normal",Summary!$G$77="SD"),AND(O372="Yes",Summary!$G$77="EP")),"Yes","No")</f>
        <v>No</v>
      </c>
    </row>
    <row r="373" spans="1:16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182">
        <f t="shared" si="29"/>
        <v>3.0530074924725221E-2</v>
      </c>
      <c r="N373" s="80" t="str">
        <f>IF(AND(M373&lt;-0.075,Summary!$G$78="Yes"),"Black Swan","Normal")</f>
        <v>Normal</v>
      </c>
      <c r="O373" t="s">
        <v>126</v>
      </c>
      <c r="P373" s="80" t="str">
        <f>IF(OR(AND(F373&lt;MIN(F374:F394),F373&lt;K373,N373="Normal",Summary!$G$77="SD"),AND(F373&gt;MAX(F374:F394),F373&gt;L373,N373="Normal",Summary!$G$77="SD"),AND(O373="Yes",Summary!$G$77="EP")),"Yes","No")</f>
        <v>No</v>
      </c>
    </row>
    <row r="374" spans="1:16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182">
        <f t="shared" si="29"/>
        <v>5.0498220640569441E-2</v>
      </c>
      <c r="N374" s="80" t="str">
        <f>IF(AND(M374&lt;-0.075,Summary!$G$78="Yes"),"Black Swan","Normal")</f>
        <v>Normal</v>
      </c>
      <c r="O374" t="s">
        <v>126</v>
      </c>
      <c r="P374" s="80" t="str">
        <f>IF(OR(AND(F374&lt;MIN(F375:F395),F374&lt;K374,N374="Normal",Summary!$G$77="SD"),AND(F374&gt;MAX(F375:F395),F374&gt;L374,N374="Normal",Summary!$G$77="SD"),AND(O374="Yes",Summary!$G$77="EP")),"Yes","No")</f>
        <v>No</v>
      </c>
    </row>
    <row r="375" spans="1:16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182">
        <f t="shared" si="29"/>
        <v>5.492539449672585E-2</v>
      </c>
      <c r="N375" s="80" t="str">
        <f>IF(AND(M375&lt;-0.075,Summary!$G$78="Yes"),"Black Swan","Normal")</f>
        <v>Normal</v>
      </c>
      <c r="O375" t="s">
        <v>126</v>
      </c>
      <c r="P375" s="80" t="str">
        <f>IF(OR(AND(F375&lt;MIN(F376:F396),F375&lt;K375,N375="Normal",Summary!$G$77="SD"),AND(F375&gt;MAX(F376:F396),F375&gt;L375,N375="Normal",Summary!$G$77="SD"),AND(O375="Yes",Summary!$G$77="EP")),"Yes","No")</f>
        <v>No</v>
      </c>
    </row>
    <row r="376" spans="1:16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182">
        <f t="shared" si="29"/>
        <v>3.7187000532764976E-2</v>
      </c>
      <c r="N376" s="80" t="str">
        <f>IF(AND(M376&lt;-0.075,Summary!$G$78="Yes"),"Black Swan","Normal")</f>
        <v>Normal</v>
      </c>
      <c r="O376" t="s">
        <v>126</v>
      </c>
      <c r="P376" s="80" t="str">
        <f>IF(OR(AND(F376&lt;MIN(F377:F397),F376&lt;K376,N376="Normal",Summary!$G$77="SD"),AND(F376&gt;MAX(F377:F397),F376&gt;L376,N376="Normal",Summary!$G$77="SD"),AND(O376="Yes",Summary!$G$77="EP")),"Yes","No")</f>
        <v>No</v>
      </c>
    </row>
    <row r="377" spans="1:16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182">
        <f t="shared" si="29"/>
        <v>1.5404005041310755E-2</v>
      </c>
      <c r="N377" s="80" t="str">
        <f>IF(AND(M377&lt;-0.075,Summary!$G$78="Yes"),"Black Swan","Normal")</f>
        <v>Normal</v>
      </c>
      <c r="O377" t="s">
        <v>126</v>
      </c>
      <c r="P377" s="80" t="str">
        <f>IF(OR(AND(F377&lt;MIN(F378:F398),F377&lt;K377,N377="Normal",Summary!$G$77="SD"),AND(F377&gt;MAX(F378:F398),F377&gt;L377,N377="Normal",Summary!$G$77="SD"),AND(O377="Yes",Summary!$G$77="EP")),"Yes","No")</f>
        <v>No</v>
      </c>
    </row>
    <row r="378" spans="1:16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182">
        <f t="shared" si="29"/>
        <v>-1.7458710150499912E-4</v>
      </c>
      <c r="N378" s="80" t="str">
        <f>IF(AND(M378&lt;-0.075,Summary!$G$78="Yes"),"Black Swan","Normal")</f>
        <v>Normal</v>
      </c>
      <c r="O378" t="s">
        <v>126</v>
      </c>
      <c r="P378" s="80" t="str">
        <f>IF(OR(AND(F378&lt;MIN(F379:F399),F378&lt;K378,N378="Normal",Summary!$G$77="SD"),AND(F378&gt;MAX(F379:F399),F378&gt;L378,N378="Normal",Summary!$G$77="SD"),AND(O378="Yes",Summary!$G$77="EP")),"Yes","No")</f>
        <v>No</v>
      </c>
    </row>
    <row r="379" spans="1:16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182">
        <f t="shared" si="29"/>
        <v>-7.6625707579732905E-3</v>
      </c>
      <c r="N379" s="80" t="str">
        <f>IF(AND(M379&lt;-0.075,Summary!$G$78="Yes"),"Black Swan","Normal")</f>
        <v>Normal</v>
      </c>
      <c r="O379" t="s">
        <v>126</v>
      </c>
      <c r="P379" s="80" t="str">
        <f>IF(OR(AND(F379&lt;MIN(F380:F400),F379&lt;K379,N379="Normal",Summary!$G$77="SD"),AND(F379&gt;MAX(F380:F400),F379&gt;L379,N379="Normal",Summary!$G$77="SD"),AND(O379="Yes",Summary!$G$77="EP")),"Yes","No")</f>
        <v>No</v>
      </c>
    </row>
    <row r="380" spans="1:16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182">
        <f t="shared" si="29"/>
        <v>-1.3578274760383357E-2</v>
      </c>
      <c r="N380" s="80" t="str">
        <f>IF(AND(M380&lt;-0.075,Summary!$G$78="Yes"),"Black Swan","Normal")</f>
        <v>Normal</v>
      </c>
      <c r="O380" t="s">
        <v>126</v>
      </c>
      <c r="P380" s="80" t="str">
        <f>IF(OR(AND(F380&lt;MIN(F381:F401),F380&lt;K380,N380="Normal",Summary!$G$77="SD"),AND(F380&gt;MAX(F381:F401),F380&gt;L380,N380="Normal",Summary!$G$77="SD"),AND(O380="Yes",Summary!$G$77="EP")),"Yes","No")</f>
        <v>No</v>
      </c>
    </row>
    <row r="381" spans="1:16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182">
        <f t="shared" si="29"/>
        <v>-7.2892311924081582E-3</v>
      </c>
      <c r="N381" s="80" t="str">
        <f>IF(AND(M381&lt;-0.075,Summary!$G$78="Yes"),"Black Swan","Normal")</f>
        <v>Normal</v>
      </c>
      <c r="O381" t="s">
        <v>126</v>
      </c>
      <c r="P381" s="80" t="str">
        <f>IF(OR(AND(F381&lt;MIN(F382:F402),F381&lt;K381,N381="Normal",Summary!$G$77="SD"),AND(F381&gt;MAX(F382:F402),F381&gt;L381,N381="Normal",Summary!$G$77="SD"),AND(O381="Yes",Summary!$G$77="EP")),"Yes","No")</f>
        <v>No</v>
      </c>
    </row>
    <row r="382" spans="1:16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182">
        <f t="shared" si="29"/>
        <v>-3.2432805437669853E-3</v>
      </c>
      <c r="N382" s="80" t="str">
        <f>IF(AND(M382&lt;-0.075,Summary!$G$78="Yes"),"Black Swan","Normal")</f>
        <v>Normal</v>
      </c>
      <c r="O382" t="s">
        <v>126</v>
      </c>
      <c r="P382" s="80" t="str">
        <f>IF(OR(AND(F382&lt;MIN(F383:F403),F382&lt;K382,N382="Normal",Summary!$G$77="SD"),AND(F382&gt;MAX(F383:F403),F382&gt;L382,N382="Normal",Summary!$G$77="SD"),AND(O382="Yes",Summary!$G$77="EP")),"Yes","No")</f>
        <v>No</v>
      </c>
    </row>
    <row r="383" spans="1:16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182">
        <f t="shared" si="29"/>
        <v>-2.3054352382283643E-3</v>
      </c>
      <c r="N383" s="80" t="str">
        <f>IF(AND(M383&lt;-0.075,Summary!$G$78="Yes"),"Black Swan","Normal")</f>
        <v>Normal</v>
      </c>
      <c r="O383" t="s">
        <v>126</v>
      </c>
      <c r="P383" s="80" t="str">
        <f>IF(OR(AND(F383&lt;MIN(F384:F404),F383&lt;K383,N383="Normal",Summary!$G$77="SD"),AND(F383&gt;MAX(F384:F404),F383&gt;L383,N383="Normal",Summary!$G$77="SD"),AND(O383="Yes",Summary!$G$77="EP")),"Yes","No")</f>
        <v>No</v>
      </c>
    </row>
    <row r="384" spans="1:16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182">
        <f t="shared" si="29"/>
        <v>-1.6106442577030748E-2</v>
      </c>
      <c r="N384" s="80" t="str">
        <f>IF(AND(M384&lt;-0.075,Summary!$G$78="Yes"),"Black Swan","Normal")</f>
        <v>Normal</v>
      </c>
      <c r="O384" t="s">
        <v>126</v>
      </c>
      <c r="P384" s="80" t="str">
        <f>IF(OR(AND(F384&lt;MIN(F385:F405),F384&lt;K384,N384="Normal",Summary!$G$77="SD"),AND(F384&gt;MAX(F385:F405),F384&gt;L384,N384="Normal",Summary!$G$77="SD"),AND(O384="Yes",Summary!$G$77="EP")),"Yes","No")</f>
        <v>No</v>
      </c>
    </row>
    <row r="385" spans="1:16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182">
        <f t="shared" si="29"/>
        <v>-4.1137720441913092E-2</v>
      </c>
      <c r="N385" s="80" t="str">
        <f>IF(AND(M385&lt;-0.075,Summary!$G$78="Yes"),"Black Swan","Normal")</f>
        <v>Normal</v>
      </c>
      <c r="O385" t="s">
        <v>126</v>
      </c>
      <c r="P385" s="80" t="str">
        <f>IF(OR(AND(F385&lt;MIN(F386:F406),F385&lt;K385,N385="Normal",Summary!$G$77="SD"),AND(F385&gt;MAX(F386:F406),F385&gt;L385,N385="Normal",Summary!$G$77="SD"),AND(O385="Yes",Summary!$G$77="EP")),"Yes","No")</f>
        <v>Yes</v>
      </c>
    </row>
    <row r="386" spans="1:16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182">
        <f t="shared" si="29"/>
        <v>-3.3868643195388098E-2</v>
      </c>
      <c r="N386" s="80" t="str">
        <f>IF(AND(M386&lt;-0.075,Summary!$G$78="Yes"),"Black Swan","Normal")</f>
        <v>Normal</v>
      </c>
      <c r="O386" t="s">
        <v>126</v>
      </c>
      <c r="P386" s="80" t="str">
        <f>IF(OR(AND(F386&lt;MIN(F387:F407),F386&lt;K386,N386="Normal",Summary!$G$77="SD"),AND(F386&gt;MAX(F387:F407),F386&gt;L386,N386="Normal",Summary!$G$77="SD"),AND(O386="Yes",Summary!$G$77="EP")),"Yes","No")</f>
        <v>Yes</v>
      </c>
    </row>
    <row r="387" spans="1:16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182">
        <f t="shared" si="29"/>
        <v>-2.3052192352418129E-2</v>
      </c>
      <c r="N387" s="80" t="str">
        <f>IF(AND(M387&lt;-0.075,Summary!$G$78="Yes"),"Black Swan","Normal")</f>
        <v>Normal</v>
      </c>
      <c r="O387" t="s">
        <v>126</v>
      </c>
      <c r="P387" s="80" t="str">
        <f>IF(OR(AND(F387&lt;MIN(F388:F408),F387&lt;K387,N387="Normal",Summary!$G$77="SD"),AND(F387&gt;MAX(F388:F408),F387&gt;L387,N387="Normal",Summary!$G$77="SD"),AND(O387="Yes",Summary!$G$77="EP")),"Yes","No")</f>
        <v>No</v>
      </c>
    </row>
    <row r="388" spans="1:16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182">
        <f t="shared" si="29"/>
        <v>-3.0139862508042931E-2</v>
      </c>
      <c r="N388" s="80" t="str">
        <f>IF(AND(M388&lt;-0.075,Summary!$G$78="Yes"),"Black Swan","Normal")</f>
        <v>Normal</v>
      </c>
      <c r="O388" t="s">
        <v>126</v>
      </c>
      <c r="P388" s="80" t="str">
        <f>IF(OR(AND(F388&lt;MIN(F389:F409),F388&lt;K388,N388="Normal",Summary!$G$77="SD"),AND(F388&gt;MAX(F389:F409),F388&gt;L388,N388="Normal",Summary!$G$77="SD"),AND(O388="Yes",Summary!$G$77="EP")),"Yes","No")</f>
        <v>No</v>
      </c>
    </row>
    <row r="389" spans="1:16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182">
        <f t="shared" si="29"/>
        <v>-2.9153541987802341E-2</v>
      </c>
      <c r="N389" s="80" t="str">
        <f>IF(AND(M389&lt;-0.075,Summary!$G$78="Yes"),"Black Swan","Normal")</f>
        <v>Normal</v>
      </c>
      <c r="O389" t="s">
        <v>126</v>
      </c>
      <c r="P389" s="80" t="str">
        <f>IF(OR(AND(F389&lt;MIN(F390:F410),F389&lt;K389,N389="Normal",Summary!$G$77="SD"),AND(F389&gt;MAX(F390:F410),F389&gt;L389,N389="Normal",Summary!$G$77="SD"),AND(O389="Yes",Summary!$G$77="EP")),"Yes","No")</f>
        <v>No</v>
      </c>
    </row>
    <row r="390" spans="1:16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182">
        <f t="shared" si="29"/>
        <v>-1.6798688882818873E-2</v>
      </c>
      <c r="N390" s="80" t="str">
        <f>IF(AND(M390&lt;-0.075,Summary!$G$78="Yes"),"Black Swan","Normal")</f>
        <v>Normal</v>
      </c>
      <c r="O390" t="s">
        <v>126</v>
      </c>
      <c r="P390" s="80" t="str">
        <f>IF(OR(AND(F390&lt;MIN(F391:F411),F390&lt;K390,N390="Normal",Summary!$G$77="SD"),AND(F390&gt;MAX(F391:F411),F390&gt;L390,N390="Normal",Summary!$G$77="SD"),AND(O390="Yes",Summary!$G$77="EP")),"Yes","No")</f>
        <v>No</v>
      </c>
    </row>
    <row r="391" spans="1:16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182">
        <f t="shared" si="29"/>
        <v>-2.0278919355925362E-2</v>
      </c>
      <c r="N391" s="80" t="str">
        <f>IF(AND(M391&lt;-0.075,Summary!$G$78="Yes"),"Black Swan","Normal")</f>
        <v>Normal</v>
      </c>
      <c r="O391" t="s">
        <v>126</v>
      </c>
      <c r="P391" s="80" t="str">
        <f>IF(OR(AND(F391&lt;MIN(F392:F412),F391&lt;K391,N391="Normal",Summary!$G$77="SD"),AND(F391&gt;MAX(F392:F412),F391&gt;L391,N391="Normal",Summary!$G$77="SD"),AND(O391="Yes",Summary!$G$77="EP")),"Yes","No")</f>
        <v>No</v>
      </c>
    </row>
    <row r="392" spans="1:16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182">
        <f t="shared" si="29"/>
        <v>-1.8357324301439541E-2</v>
      </c>
      <c r="N392" s="80" t="str">
        <f>IF(AND(M392&lt;-0.075,Summary!$G$78="Yes"),"Black Swan","Normal")</f>
        <v>Normal</v>
      </c>
      <c r="O392" t="s">
        <v>126</v>
      </c>
      <c r="P392" s="80" t="str">
        <f>IF(OR(AND(F392&lt;MIN(F393:F413),F392&lt;K392,N392="Normal",Summary!$G$77="SD"),AND(F392&gt;MAX(F393:F413),F392&gt;L392,N392="Normal",Summary!$G$77="SD"),AND(O392="Yes",Summary!$G$77="EP")),"Yes","No")</f>
        <v>No</v>
      </c>
    </row>
    <row r="393" spans="1:16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182">
        <f t="shared" si="29"/>
        <v>-3.1070195627157685E-2</v>
      </c>
      <c r="N393" s="80" t="str">
        <f>IF(AND(M393&lt;-0.075,Summary!$G$78="Yes"),"Black Swan","Normal")</f>
        <v>Normal</v>
      </c>
      <c r="O393" t="s">
        <v>126</v>
      </c>
      <c r="P393" s="80" t="str">
        <f>IF(OR(AND(F393&lt;MIN(F394:F414),F393&lt;K393,N393="Normal",Summary!$G$77="SD"),AND(F393&gt;MAX(F394:F414),F393&gt;L393,N393="Normal",Summary!$G$77="SD"),AND(O393="Yes",Summary!$G$77="EP")),"Yes","No")</f>
        <v>No</v>
      </c>
    </row>
    <row r="394" spans="1:16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182">
        <f t="shared" si="29"/>
        <v>-2.3956802569973703E-2</v>
      </c>
      <c r="N394" s="80" t="str">
        <f>IF(AND(M394&lt;-0.075,Summary!$G$78="Yes"),"Black Swan","Normal")</f>
        <v>Normal</v>
      </c>
      <c r="O394" t="s">
        <v>126</v>
      </c>
      <c r="P394" s="80" t="str">
        <f>IF(OR(AND(F394&lt;MIN(F395:F415),F394&lt;K394,N394="Normal",Summary!$G$77="SD"),AND(F394&gt;MAX(F395:F415),F394&gt;L394,N394="Normal",Summary!$G$77="SD"),AND(O394="Yes",Summary!$G$77="EP")),"Yes","No")</f>
        <v>Yes</v>
      </c>
    </row>
    <row r="395" spans="1:16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182">
        <f t="shared" si="29"/>
        <v>-1.3538211602247354E-2</v>
      </c>
      <c r="N395" s="80" t="str">
        <f>IF(AND(M395&lt;-0.075,Summary!$G$78="Yes"),"Black Swan","Normal")</f>
        <v>Normal</v>
      </c>
      <c r="O395" t="s">
        <v>126</v>
      </c>
      <c r="P395" s="80" t="str">
        <f>IF(OR(AND(F395&lt;MIN(F396:F416),F395&lt;K395,N395="Normal",Summary!$G$77="SD"),AND(F395&gt;MAX(F396:F416),F395&gt;L395,N395="Normal",Summary!$G$77="SD"),AND(O395="Yes",Summary!$G$77="EP")),"Yes","No")</f>
        <v>No</v>
      </c>
    </row>
    <row r="396" spans="1:16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182">
        <f t="shared" si="29"/>
        <v>-1.0223143022110524E-2</v>
      </c>
      <c r="N396" s="80" t="str">
        <f>IF(AND(M396&lt;-0.075,Summary!$G$78="Yes"),"Black Swan","Normal")</f>
        <v>Normal</v>
      </c>
      <c r="O396" t="s">
        <v>126</v>
      </c>
      <c r="P396" s="80" t="str">
        <f>IF(OR(AND(F396&lt;MIN(F397:F417),F396&lt;K396,N396="Normal",Summary!$G$77="SD"),AND(F396&gt;MAX(F397:F417),F396&gt;L396,N396="Normal",Summary!$G$77="SD"),AND(O396="Yes",Summary!$G$77="EP")),"Yes","No")</f>
        <v>Yes</v>
      </c>
    </row>
    <row r="397" spans="1:16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182">
        <f t="shared" si="29"/>
        <v>-3.4190371991243501E-4</v>
      </c>
      <c r="N397" s="80" t="str">
        <f>IF(AND(M397&lt;-0.075,Summary!$G$78="Yes"),"Black Swan","Normal")</f>
        <v>Normal</v>
      </c>
      <c r="O397" t="s">
        <v>126</v>
      </c>
      <c r="P397" s="80" t="str">
        <f>IF(OR(AND(F397&lt;MIN(F398:F418),F397&lt;K397,N397="Normal",Summary!$G$77="SD"),AND(F397&gt;MAX(F398:F418),F397&gt;L397,N397="Normal",Summary!$G$77="SD"),AND(O397="Yes",Summary!$G$77="EP")),"Yes","No")</f>
        <v>Yes</v>
      </c>
    </row>
    <row r="398" spans="1:16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182">
        <f t="shared" si="29"/>
        <v>-2.095231658274395E-3</v>
      </c>
      <c r="N398" s="80" t="str">
        <f>IF(AND(M398&lt;-0.075,Summary!$G$78="Yes"),"Black Swan","Normal")</f>
        <v>Normal</v>
      </c>
      <c r="O398" t="s">
        <v>126</v>
      </c>
      <c r="P398" s="80" t="str">
        <f>IF(OR(AND(F398&lt;MIN(F399:F419),F398&lt;K398,N398="Normal",Summary!$G$77="SD"),AND(F398&gt;MAX(F399:F419),F398&gt;L398,N398="Normal",Summary!$G$77="SD"),AND(O398="Yes",Summary!$G$77="EP")),"Yes","No")</f>
        <v>No</v>
      </c>
    </row>
    <row r="399" spans="1:16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182">
        <f t="shared" si="29"/>
        <v>4.273935722699026E-3</v>
      </c>
      <c r="N399" s="80" t="str">
        <f>IF(AND(M399&lt;-0.075,Summary!$G$78="Yes"),"Black Swan","Normal")</f>
        <v>Normal</v>
      </c>
      <c r="O399" t="s">
        <v>126</v>
      </c>
      <c r="P399" s="80" t="str">
        <f>IF(OR(AND(F399&lt;MIN(F400:F420),F399&lt;K399,N399="Normal",Summary!$G$77="SD"),AND(F399&gt;MAX(F400:F420),F399&gt;L399,N399="Normal",Summary!$G$77="SD"),AND(O399="Yes",Summary!$G$77="EP")),"Yes","No")</f>
        <v>No</v>
      </c>
    </row>
    <row r="400" spans="1:16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182">
        <f t="shared" ref="M400:M414" si="34">(F400-F410)/F410</f>
        <v>-2.1155710036429382E-2</v>
      </c>
      <c r="N400" s="80" t="str">
        <f>IF(AND(M400&lt;-0.075,Summary!$G$78="Yes"),"Black Swan","Normal")</f>
        <v>Normal</v>
      </c>
      <c r="O400" t="s">
        <v>126</v>
      </c>
      <c r="P400" s="80" t="str">
        <f>IF(OR(AND(F400&lt;MIN(F401:F421),F400&lt;K400,N400="Normal",Summary!$G$77="SD"),AND(F400&gt;MAX(F401:F421),F400&gt;L400,N400="Normal",Summary!$G$77="SD"),AND(O400="Yes",Summary!$G$77="EP")),"Yes","No")</f>
        <v>No</v>
      </c>
    </row>
    <row r="401" spans="1:16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182">
        <f t="shared" si="34"/>
        <v>-9.4761428094761371E-3</v>
      </c>
      <c r="N401" s="80" t="str">
        <f>IF(AND(M401&lt;-0.075,Summary!$G$78="Yes"),"Black Swan","Normal")</f>
        <v>Normal</v>
      </c>
      <c r="O401" t="s">
        <v>126</v>
      </c>
      <c r="P401" s="80" t="str">
        <f>IF(OR(AND(F401&lt;MIN(F402:F422),F401&lt;K401,N401="Normal",Summary!$G$77="SD"),AND(F401&gt;MAX(F402:F422),F401&gt;L401,N401="Normal",Summary!$G$77="SD"),AND(O401="Yes",Summary!$G$77="EP")),"Yes","No")</f>
        <v>No</v>
      </c>
    </row>
    <row r="402" spans="1:16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182">
        <f t="shared" si="34"/>
        <v>-1.3498613385011189E-2</v>
      </c>
      <c r="N402" s="80" t="str">
        <f>IF(AND(M402&lt;-0.075,Summary!$G$78="Yes"),"Black Swan","Normal")</f>
        <v>Normal</v>
      </c>
      <c r="O402" t="s">
        <v>126</v>
      </c>
      <c r="P402" s="80" t="str">
        <f>IF(OR(AND(F402&lt;MIN(F403:F423),F402&lt;K402,N402="Normal",Summary!$G$77="SD"),AND(F402&gt;MAX(F403:F423),F402&gt;L402,N402="Normal",Summary!$G$77="SD"),AND(O402="Yes",Summary!$G$77="EP")),"Yes","No")</f>
        <v>No</v>
      </c>
    </row>
    <row r="403" spans="1:16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182">
        <f t="shared" si="34"/>
        <v>-2.7644309879549814E-2</v>
      </c>
      <c r="N403" s="80" t="str">
        <f>IF(AND(M403&lt;-0.075,Summary!$G$78="Yes"),"Black Swan","Normal")</f>
        <v>Normal</v>
      </c>
      <c r="O403" t="s">
        <v>126</v>
      </c>
      <c r="P403" s="80" t="str">
        <f>IF(OR(AND(F403&lt;MIN(F404:F424),F403&lt;K403,N403="Normal",Summary!$G$77="SD"),AND(F403&gt;MAX(F404:F424),F403&gt;L403,N403="Normal",Summary!$G$77="SD"),AND(O403="Yes",Summary!$G$77="EP")),"Yes","No")</f>
        <v>No</v>
      </c>
    </row>
    <row r="404" spans="1:16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182">
        <f t="shared" si="34"/>
        <v>-5.184537118045434E-2</v>
      </c>
      <c r="N404" s="80" t="str">
        <f>IF(AND(M404&lt;-0.075,Summary!$G$78="Yes"),"Black Swan","Normal")</f>
        <v>Normal</v>
      </c>
      <c r="O404" t="s">
        <v>126</v>
      </c>
      <c r="P404" s="80" t="str">
        <f>IF(OR(AND(F404&lt;MIN(F405:F425),F404&lt;K404,N404="Normal",Summary!$G$77="SD"),AND(F404&gt;MAX(F405:F425),F404&gt;L404,N404="Normal",Summary!$G$77="SD"),AND(O404="Yes",Summary!$G$77="EP")),"Yes","No")</f>
        <v>No</v>
      </c>
    </row>
    <row r="405" spans="1:16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182">
        <f t="shared" si="34"/>
        <v>-3.9373150827453837E-2</v>
      </c>
      <c r="N405" s="80" t="str">
        <f>IF(AND(M405&lt;-0.075,Summary!$G$78="Yes"),"Black Swan","Normal")</f>
        <v>Normal</v>
      </c>
      <c r="O405" t="s">
        <v>126</v>
      </c>
      <c r="P405" s="80" t="str">
        <f>IF(OR(AND(F405&lt;MIN(F406:F426),F405&lt;K405,N405="Normal",Summary!$G$77="SD"),AND(F405&gt;MAX(F406:F426),F405&gt;L405,N405="Normal",Summary!$G$77="SD"),AND(O405="Yes",Summary!$G$77="EP")),"Yes","No")</f>
        <v>No</v>
      </c>
    </row>
    <row r="406" spans="1:16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182">
        <f t="shared" si="34"/>
        <v>-4.5267356269658464E-2</v>
      </c>
      <c r="N406" s="80" t="str">
        <f>IF(AND(M406&lt;-0.075,Summary!$G$78="Yes"),"Black Swan","Normal")</f>
        <v>Normal</v>
      </c>
      <c r="O406" t="s">
        <v>126</v>
      </c>
      <c r="P406" s="80" t="str">
        <f>IF(OR(AND(F406&lt;MIN(F407:F427),F406&lt;K406,N406="Normal",Summary!$G$77="SD"),AND(F406&gt;MAX(F407:F427),F406&gt;L406,N406="Normal",Summary!$G$77="SD"),AND(O406="Yes",Summary!$G$77="EP")),"Yes","No")</f>
        <v>No</v>
      </c>
    </row>
    <row r="407" spans="1:16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182">
        <f t="shared" si="34"/>
        <v>-4.7668663714509084E-2</v>
      </c>
      <c r="N407" s="80" t="str">
        <f>IF(AND(M407&lt;-0.075,Summary!$G$78="Yes"),"Black Swan","Normal")</f>
        <v>Normal</v>
      </c>
      <c r="O407" t="s">
        <v>126</v>
      </c>
      <c r="P407" s="80" t="str">
        <f>IF(OR(AND(F407&lt;MIN(F408:F428),F407&lt;K407,N407="Normal",Summary!$G$77="SD"),AND(F407&gt;MAX(F408:F428),F407&gt;L407,N407="Normal",Summary!$G$77="SD"),AND(O407="Yes",Summary!$G$77="EP")),"Yes","No")</f>
        <v>Yes</v>
      </c>
    </row>
    <row r="408" spans="1:16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182">
        <f t="shared" si="34"/>
        <v>-3.2499591302926324E-2</v>
      </c>
      <c r="N408" s="80" t="str">
        <f>IF(AND(M408&lt;-0.075,Summary!$G$78="Yes"),"Black Swan","Normal")</f>
        <v>Normal</v>
      </c>
      <c r="O408" t="s">
        <v>126</v>
      </c>
      <c r="P408" s="80" t="str">
        <f>IF(OR(AND(F408&lt;MIN(F409:F429),F408&lt;K408,N408="Normal",Summary!$G$77="SD"),AND(F408&gt;MAX(F409:F429),F408&gt;L408,N408="Normal",Summary!$G$77="SD"),AND(O408="Yes",Summary!$G$77="EP")),"Yes","No")</f>
        <v>Yes</v>
      </c>
    </row>
    <row r="409" spans="1:16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182">
        <f t="shared" si="34"/>
        <v>-2.0793514796019368E-2</v>
      </c>
      <c r="N409" s="80" t="str">
        <f>IF(AND(M409&lt;-0.075,Summary!$G$78="Yes"),"Black Swan","Normal")</f>
        <v>Normal</v>
      </c>
      <c r="O409" t="s">
        <v>126</v>
      </c>
      <c r="P409" s="80" t="str">
        <f>IF(OR(AND(F409&lt;MIN(F410:F430),F409&lt;K409,N409="Normal",Summary!$G$77="SD"),AND(F409&gt;MAX(F410:F430),F409&gt;L409,N409="Normal",Summary!$G$77="SD"),AND(O409="Yes",Summary!$G$77="EP")),"Yes","No")</f>
        <v>No</v>
      </c>
    </row>
    <row r="410" spans="1:16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182">
        <f t="shared" si="34"/>
        <v>-1.8114396350867881E-2</v>
      </c>
      <c r="N410" s="80" t="str">
        <f>IF(AND(M410&lt;-0.075,Summary!$G$78="Yes"),"Black Swan","Normal")</f>
        <v>Normal</v>
      </c>
      <c r="O410" t="s">
        <v>126</v>
      </c>
      <c r="P410" s="80" t="str">
        <f>IF(OR(AND(F410&lt;MIN(F411:F431),F410&lt;K410,N410="Normal",Summary!$G$77="SD"),AND(F410&gt;MAX(F411:F431),F410&gt;L410,N410="Normal",Summary!$G$77="SD"),AND(O410="Yes",Summary!$G$77="EP")),"Yes","No")</f>
        <v>No</v>
      </c>
    </row>
    <row r="411" spans="1:16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182">
        <f t="shared" si="34"/>
        <v>-1.5375517445298697E-2</v>
      </c>
      <c r="N411" s="80" t="str">
        <f>IF(AND(M411&lt;-0.075,Summary!$G$78="Yes"),"Black Swan","Normal")</f>
        <v>Normal</v>
      </c>
      <c r="O411" t="s">
        <v>125</v>
      </c>
      <c r="P411" s="80" t="str">
        <f>IF(OR(AND(F411&lt;MIN(F412:F432),F411&lt;K411,N411="Normal",Summary!$G$77="SD"),AND(F411&gt;MAX(F412:F432),F411&gt;L411,N411="Normal",Summary!$G$77="SD"),AND(O411="Yes",Summary!$G$77="EP")),"Yes","No")</f>
        <v>No</v>
      </c>
    </row>
    <row r="412" spans="1:16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182">
        <f t="shared" si="34"/>
        <v>-1.3091076963661494E-2</v>
      </c>
      <c r="N412" s="80" t="str">
        <f>IF(AND(M412&lt;-0.075,Summary!$G$78="Yes"),"Black Swan","Normal")</f>
        <v>Normal</v>
      </c>
      <c r="O412" t="s">
        <v>126</v>
      </c>
      <c r="P412" s="80" t="str">
        <f>IF(OR(AND(F412&lt;MIN(F413:F433),F412&lt;K412,N412="Normal",Summary!$G$77="SD"),AND(F412&gt;MAX(F413:F433),F412&gt;L412,N412="Normal",Summary!$G$77="SD"),AND(O412="Yes",Summary!$G$77="EP")),"Yes","No")</f>
        <v>No</v>
      </c>
    </row>
    <row r="413" spans="1:16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182">
        <f t="shared" si="34"/>
        <v>6.7256402610741828E-3</v>
      </c>
      <c r="N413" s="80" t="str">
        <f>IF(AND(M413&lt;-0.075,Summary!$G$78="Yes"),"Black Swan","Normal")</f>
        <v>Normal</v>
      </c>
      <c r="O413" t="s">
        <v>126</v>
      </c>
      <c r="P413" s="80" t="str">
        <f>IF(OR(AND(F413&lt;MIN(F414:F434),F413&lt;K413,N413="Normal",Summary!$G$77="SD"),AND(F413&gt;MAX(F414:F434),F413&gt;L413,N413="Normal",Summary!$G$77="SD"),AND(O413="Yes",Summary!$G$77="EP")),"Yes","No")</f>
        <v>No</v>
      </c>
    </row>
    <row r="414" spans="1:16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182">
        <f t="shared" si="34"/>
        <v>3.4562520952061672E-2</v>
      </c>
      <c r="N414" s="80" t="str">
        <f>IF(AND(M414&lt;-0.075,Summary!$G$78="Yes"),"Black Swan","Normal")</f>
        <v>Normal</v>
      </c>
      <c r="O414" t="s">
        <v>126</v>
      </c>
      <c r="P414" s="80" t="str">
        <f>IF(OR(AND(F414&lt;MIN(F415:F435),F414&lt;K414,N414="Normal",Summary!$G$77="SD"),AND(F414&gt;MAX(F415:F435),F414&gt;L414,N414="Normal",Summary!$G$77="SD"),AND(O414="Yes",Summary!$G$77="EP")),"Yes","No")</f>
        <v>No</v>
      </c>
    </row>
    <row r="415" spans="1:16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6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134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2" sqref="B2"/>
    </sheetView>
  </sheetViews>
  <sheetFormatPr defaultRowHeight="15" x14ac:dyDescent="0.25"/>
  <sheetData>
    <row r="2" spans="1:10" x14ac:dyDescent="0.25">
      <c r="B2" s="91" t="s">
        <v>133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Introduction</vt:lpstr>
      <vt:lpstr>Summary</vt:lpstr>
      <vt:lpstr>Theory Calculations</vt:lpstr>
      <vt:lpstr>Theory Data</vt:lpstr>
      <vt:lpstr>Theory Data (2)</vt:lpstr>
      <vt:lpstr>Real Calculations</vt:lpstr>
      <vt:lpstr>Cash</vt:lpstr>
      <vt:lpstr>Balanced</vt:lpstr>
      <vt:lpstr>Growth</vt:lpstr>
      <vt:lpstr>High Growth 1</vt:lpstr>
      <vt:lpstr>High Growth 2</vt:lpstr>
      <vt:lpstr>High Growth 3</vt:lpstr>
      <vt:lpstr>High Growth 4</vt:lpstr>
      <vt:lpstr>Real Calcs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2020-06-10T04:55:44Z</dcterms:modified>
</cp:coreProperties>
</file>